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4251木祖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BB10" i="4"/>
  <c r="W10" i="4"/>
  <c r="P10" i="4"/>
  <c r="BB8" i="4"/>
  <c r="AT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<sst xmlns="http://schemas.openxmlformats.org/spreadsheetml/2006/main" count="237" uniqueCount="123">
  <si>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</si>
  <si>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</si>
  <si>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</si>
  <si>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</si>
  <si>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</si>
  <si>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</si>
  <si>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</si>
  <si>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</si>
  <si>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</si>
  <si>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</si>
  <si>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</si>
  <si>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</si>
  <si>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</si>
  <si>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</si>
  <si>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</si>
  <si>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</si>
  <si>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</si>
  <si>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</si>
  <si>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</si>
  <si>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</si>
  <si>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</si>
  <si>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</si>
  <si>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</si>
  <si>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</si>
  <si>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</si>
  <si>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</si>
  <si>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</si>
  <si>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</si>
  <si>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</si>
  <si>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</si>
  <si>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</si>
  <si>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</si>
  <si>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</si>
  <si>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</si>
  <si>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</si>
  <si>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</si>
  <si>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</si>
  <si>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</si>
  <si>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</si>
  <si>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</si>
  <si>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</si>
  <si>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</si>
  <si>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</si>
  <si>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</si>
  <si>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</si>
  <si>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</si>
  <si>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</si>
  <si>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</si>
  <si>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</si>
  <si>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</si>
  <si>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</si>
  <si>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</si>
  <si>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</si>
  <si>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</si>
  <si>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</si>
  <si>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</si>
  <si>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</si>
  <si>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</si>
  <si>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</si>
  <si>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</si>
  <si>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</si>
  <si>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</si>
  <si>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</si>
  <si>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</si>
  <si>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</si>
  <si>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</si>
  <si>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</si>
  <si>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</si>
  <si>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</si>
  <si>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</si>
  <si>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</si>
  <si>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</si>
  <si>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</si>
  <si>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</si>
  <si>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</si>
  <si>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</si>
  <si>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</si>
  <si>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</si>
  <si>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</si>
  <si>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</si>
  <si>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</si>
  <si>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</si>
  <si>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</si>
  <si>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</si>
  <si>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</si>
  <si>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</si>
  <si>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</si>
  <si>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</si>
  <si>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</si>
  <si>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</si>
  <si>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</si>
  <si>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</si>
  <si>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</si>
  <si>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</si>
  <si>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</si>
  <si>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</si>
  <si>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</si>
  <si>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</si>
  <si>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</si>
  <si>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</si>
  <si>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</si>
  <si>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</si>
  <si>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</si>
  <si>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</si>
  <si>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</si>
  <si>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</si>
  <si>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</si>
  <si>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木祖村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</si>
  <si>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</si>
  <si>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</si>
  <si>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</si>
  <si>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</si>
  <si>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</si>
  <si>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</si>
  <si>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</si>
  <si>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</si>
  <si>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</si>
  <si>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</si>
  <si>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</si>
  <si>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将来的に給水人口・有収水量の減少、老朽化施設の更新・強化を進めるにあたって起債残高の増加が見込まれ、経営環境は厳しさを増していく。　　　　　　　　　　　　　　　　　　
　そのような状況を踏まえ、平成28年度より固定資産台帳の整備を進め、平成31年度までに公営企業会計適用を進める。
　これにより経営・資産等の状況を正確に把握することが可能となるため、アセットマネジメントを実施し、長期的な更新需要と給水人口減少に伴う水需要のバランスを考慮し、現在実施中の老朽化施設の改修・更新計画を更に効率的、合理的計画となるよう、経営の健全化に努める。</t>
    <rPh sb="1" eb="4">
      <t>ショウライテキ</t>
    </rPh>
    <rPh sb="5" eb="7">
      <t>キュウスイ</t>
    </rPh>
    <rPh sb="7" eb="9">
      <t>ジンコウ</t>
    </rPh>
    <rPh sb="10" eb="11">
      <t>ユウ</t>
    </rPh>
    <rPh sb="11" eb="12">
      <t>シュウ</t>
    </rPh>
    <rPh sb="12" eb="14">
      <t>スイリョウ</t>
    </rPh>
    <rPh sb="15" eb="16">
      <t>ゲン</t>
    </rPh>
    <rPh sb="16" eb="17">
      <t>ショウ</t>
    </rPh>
    <rPh sb="18" eb="20">
      <t>ロウキュウ</t>
    </rPh>
    <rPh sb="20" eb="21">
      <t>カ</t>
    </rPh>
    <rPh sb="21" eb="23">
      <t>シセツ</t>
    </rPh>
    <rPh sb="24" eb="26">
      <t>コウシン</t>
    </rPh>
    <rPh sb="27" eb="29">
      <t>キョウカ</t>
    </rPh>
    <rPh sb="30" eb="31">
      <t>スス</t>
    </rPh>
    <rPh sb="38" eb="40">
      <t>キサイ</t>
    </rPh>
    <rPh sb="40" eb="42">
      <t>ザンダカ</t>
    </rPh>
    <rPh sb="43" eb="45">
      <t>ゾウカ</t>
    </rPh>
    <rPh sb="46" eb="48">
      <t>ミコ</t>
    </rPh>
    <rPh sb="51" eb="53">
      <t>ケイエイ</t>
    </rPh>
    <rPh sb="53" eb="55">
      <t>カンキョウ</t>
    </rPh>
    <rPh sb="56" eb="57">
      <t>キビ</t>
    </rPh>
    <rPh sb="60" eb="61">
      <t>マ</t>
    </rPh>
    <rPh sb="91" eb="93">
      <t>ジョウキョウ</t>
    </rPh>
    <rPh sb="94" eb="95">
      <t>フ</t>
    </rPh>
    <rPh sb="98" eb="100">
      <t>ヘイセイ</t>
    </rPh>
    <rPh sb="102" eb="104">
      <t>ネンド</t>
    </rPh>
    <rPh sb="106" eb="108">
      <t>コテイ</t>
    </rPh>
    <rPh sb="108" eb="110">
      <t>シサン</t>
    </rPh>
    <rPh sb="110" eb="112">
      <t>ダイチョウ</t>
    </rPh>
    <rPh sb="113" eb="115">
      <t>セイビ</t>
    </rPh>
    <rPh sb="116" eb="117">
      <t>スス</t>
    </rPh>
    <rPh sb="119" eb="121">
      <t>ヘイセイ</t>
    </rPh>
    <rPh sb="123" eb="125">
      <t>ネンド</t>
    </rPh>
    <rPh sb="128" eb="130">
      <t>コウエイ</t>
    </rPh>
    <rPh sb="130" eb="132">
      <t>キギョウ</t>
    </rPh>
    <rPh sb="132" eb="134">
      <t>カイケイ</t>
    </rPh>
    <rPh sb="134" eb="136">
      <t>テキヨウ</t>
    </rPh>
    <rPh sb="137" eb="138">
      <t>スス</t>
    </rPh>
    <rPh sb="148" eb="150">
      <t>ケイエイ</t>
    </rPh>
    <rPh sb="151" eb="153">
      <t>シサン</t>
    </rPh>
    <rPh sb="153" eb="154">
      <t>トウ</t>
    </rPh>
    <rPh sb="155" eb="157">
      <t>ジョウキョウ</t>
    </rPh>
    <rPh sb="158" eb="160">
      <t>セイカク</t>
    </rPh>
    <rPh sb="161" eb="163">
      <t>ハアク</t>
    </rPh>
    <rPh sb="168" eb="170">
      <t>カノウ</t>
    </rPh>
    <rPh sb="187" eb="189">
      <t>ジッシ</t>
    </rPh>
    <rPh sb="191" eb="194">
      <t>チョウキテキ</t>
    </rPh>
    <rPh sb="195" eb="197">
      <t>コウシン</t>
    </rPh>
    <rPh sb="197" eb="199">
      <t>ジュヨウ</t>
    </rPh>
    <rPh sb="200" eb="202">
      <t>キュウスイ</t>
    </rPh>
    <rPh sb="202" eb="204">
      <t>ジンコウ</t>
    </rPh>
    <rPh sb="204" eb="206">
      <t>ゲンショウ</t>
    </rPh>
    <rPh sb="207" eb="208">
      <t>トモナ</t>
    </rPh>
    <rPh sb="209" eb="210">
      <t>ミズ</t>
    </rPh>
    <rPh sb="210" eb="212">
      <t>ジュヨウ</t>
    </rPh>
    <rPh sb="218" eb="220">
      <t>コウリョ</t>
    </rPh>
    <rPh sb="222" eb="224">
      <t>ゲンザイ</t>
    </rPh>
    <rPh sb="224" eb="227">
      <t>ジッシチュウ</t>
    </rPh>
    <rPh sb="228" eb="231">
      <t>ロウキュウカ</t>
    </rPh>
    <rPh sb="231" eb="233">
      <t>シセツ</t>
    </rPh>
    <rPh sb="234" eb="236">
      <t>カイシュウ</t>
    </rPh>
    <rPh sb="237" eb="239">
      <t>コウシン</t>
    </rPh>
    <rPh sb="239" eb="241">
      <t>ケイカク</t>
    </rPh>
    <rPh sb="242" eb="243">
      <t>サラ</t>
    </rPh>
    <rPh sb="244" eb="247">
      <t>コウリツテキ</t>
    </rPh>
    <rPh sb="248" eb="251">
      <t>ゴウリテキ</t>
    </rPh>
    <rPh sb="251" eb="253">
      <t>ケイカク</t>
    </rPh>
    <rPh sb="259" eb="261">
      <t>ケイエイ</t>
    </rPh>
    <rPh sb="262" eb="265">
      <t>ケンゼンカ</t>
    </rPh>
    <rPh sb="266" eb="267">
      <t>ツト</t>
    </rPh>
    <phoneticPr fontId="7"/>
  </si>
  <si>
    <t>　現在稼働中の既存施設は、昭和50年代に整備されたものが多く、建設から30年以上が経過してきている。現在のところ法定耐用年数を経過したものは、多くは存在しないが、平成40年度までの計画で簡易水道等施設整備費（簡易水道再編推進事業）補助金等を活用し、各施設の老朽化状況等を見極め、優先度を決め効率的に導水管、浄水設備、配水管、電気計装器の基幹的施設の改良と耐震化を進める。
　平成28年度においては、五月日地区配水管布設替工事（φ100 L=160.8ｍ φ75 L=113.2ｍ）、吉田地区送配水管布設替工事（φ75 L=166.0ｍ、φ50 L=177.5m）を実施し、老朽管の解消を進めた。
　</t>
    <rPh sb="1" eb="3">
      <t>ゲンザイ</t>
    </rPh>
    <rPh sb="3" eb="6">
      <t>カドウチュウ</t>
    </rPh>
    <rPh sb="7" eb="9">
      <t>キソン</t>
    </rPh>
    <rPh sb="9" eb="11">
      <t>シセツ</t>
    </rPh>
    <rPh sb="13" eb="15">
      <t>ショウワ</t>
    </rPh>
    <rPh sb="17" eb="18">
      <t>ネン</t>
    </rPh>
    <rPh sb="18" eb="19">
      <t>ダイ</t>
    </rPh>
    <rPh sb="20" eb="22">
      <t>セイビ</t>
    </rPh>
    <rPh sb="28" eb="29">
      <t>オオ</t>
    </rPh>
    <rPh sb="31" eb="33">
      <t>ケンセツ</t>
    </rPh>
    <rPh sb="37" eb="38">
      <t>ネン</t>
    </rPh>
    <rPh sb="38" eb="40">
      <t>イジョウ</t>
    </rPh>
    <rPh sb="41" eb="43">
      <t>ケイカ</t>
    </rPh>
    <rPh sb="58" eb="60">
      <t>タイヨウ</t>
    </rPh>
    <rPh sb="60" eb="62">
      <t>ネンスウ</t>
    </rPh>
    <rPh sb="63" eb="65">
      <t>ケイカ</t>
    </rPh>
    <rPh sb="71" eb="72">
      <t>オオ</t>
    </rPh>
    <rPh sb="74" eb="76">
      <t>ソンザイ</t>
    </rPh>
    <rPh sb="118" eb="119">
      <t>トウ</t>
    </rPh>
    <rPh sb="120" eb="122">
      <t>カツヨウ</t>
    </rPh>
    <rPh sb="124" eb="125">
      <t>カク</t>
    </rPh>
    <rPh sb="125" eb="127">
      <t>シセツ</t>
    </rPh>
    <rPh sb="149" eb="151">
      <t>ドウスイ</t>
    </rPh>
    <rPh sb="151" eb="152">
      <t>カン</t>
    </rPh>
    <rPh sb="153" eb="155">
      <t>ジョウスイ</t>
    </rPh>
    <rPh sb="155" eb="157">
      <t>セツビ</t>
    </rPh>
    <rPh sb="158" eb="161">
      <t>ハイスイカン</t>
    </rPh>
    <rPh sb="162" eb="164">
      <t>デンキ</t>
    </rPh>
    <rPh sb="164" eb="166">
      <t>ケイソウ</t>
    </rPh>
    <rPh sb="166" eb="167">
      <t>キ</t>
    </rPh>
    <rPh sb="168" eb="171">
      <t>キカンテキ</t>
    </rPh>
    <rPh sb="171" eb="173">
      <t>シセツ</t>
    </rPh>
    <rPh sb="174" eb="176">
      <t>カイリョウ</t>
    </rPh>
    <rPh sb="177" eb="180">
      <t>タイシンカ</t>
    </rPh>
    <rPh sb="181" eb="182">
      <t>スス</t>
    </rPh>
    <rPh sb="187" eb="189">
      <t>ヘイセイ</t>
    </rPh>
    <rPh sb="191" eb="193">
      <t>ネンド</t>
    </rPh>
    <rPh sb="199" eb="201">
      <t>ゴガツ</t>
    </rPh>
    <rPh sb="201" eb="202">
      <t>ヒ</t>
    </rPh>
    <rPh sb="202" eb="204">
      <t>チク</t>
    </rPh>
    <rPh sb="204" eb="207">
      <t>ハイスイカン</t>
    </rPh>
    <rPh sb="207" eb="209">
      <t>フセツ</t>
    </rPh>
    <rPh sb="209" eb="210">
      <t>ガ</t>
    </rPh>
    <rPh sb="210" eb="212">
      <t>コウジ</t>
    </rPh>
    <rPh sb="241" eb="243">
      <t>ヨシダ</t>
    </rPh>
    <rPh sb="243" eb="245">
      <t>チク</t>
    </rPh>
    <rPh sb="245" eb="246">
      <t>ソウ</t>
    </rPh>
    <rPh sb="246" eb="249">
      <t>ハイスイカン</t>
    </rPh>
    <rPh sb="249" eb="251">
      <t>フセツ</t>
    </rPh>
    <rPh sb="251" eb="252">
      <t>ガ</t>
    </rPh>
    <rPh sb="252" eb="254">
      <t>コウジ</t>
    </rPh>
    <rPh sb="282" eb="284">
      <t>ジッシ</t>
    </rPh>
    <rPh sb="286" eb="288">
      <t>ロウキュウ</t>
    </rPh>
    <rPh sb="288" eb="289">
      <t>カン</t>
    </rPh>
    <rPh sb="290" eb="292">
      <t>カイショウ</t>
    </rPh>
    <rPh sb="293" eb="294">
      <t>スス</t>
    </rPh>
    <phoneticPr fontId="7"/>
  </si>
  <si>
    <t>非設置</t>
    <rPh sb="0" eb="1">
      <t>ヒ</t>
    </rPh>
    <rPh sb="1" eb="3">
      <t>セッチ</t>
    </rPh>
    <phoneticPr fontId="4"/>
  </si>
  <si>
    <t>　①収益的収支比率及び⑤料金回収率について平成26年度に100％をやや下回ったが、それ以降100%を上回り改善された。また、類似団体と比較しても、平均値を上回っており、現在のところ良好な状態にあり健全経営といえる。
　改善に向いた主な要因として、消費税率改定に伴う料金改定の実施による料金収入の増加及び現年度及び過年度給水使用料の徴収率の上昇による料金収入が確保されたことによるものと、それに加え施設の維持修繕費が減ったことも考えられる。
　しかし、④企業債残高対給水収益比率からもわかるとおり、年々起債残高は増加している。これは、平成24年度より実施している簡易水道等施設整備費（簡易水道再編推進事業）補助金等を活用した老朽化施設の改修等による事業費の増加に伴う起債額の増加が原因で、今後も増加する見込みである。
　起債額の増加に加え、予想される人口減少に伴う給水人口・有収水量の減とが相まって、⑥給水原価が増加していくことが考えられる。将来的に料金収入の減少・起債償還額の増加が原因となり①収益的収支比率、⑤料金回収率ともに悪化していくとみられる。
　今後は、料金改定の実施、綿密な維持修繕計画による施設の更新強化が不可欠となる。
　⑦施設利用率について、類似団体平均と比べ高い数値とはなっているが、将来的な給水人口の減少等を勘案しても既存施設のダウンサイジング・スペックダウンを視野に施設の改修計画を検討していく。
　⑧有収率が著しく低い原因として、配水本管の漏水、残留塩素管理のための捨て水、宅内給水の漏水が主なものと考えられる。今後は、前述の補助事業により老朽管の更新を進め、有収率の改善を図る。　　　　　　　　　　　　　　　　　　　　　　　　　　　　　</t>
    <rPh sb="2" eb="5">
      <t>シュウエキテキ</t>
    </rPh>
    <rPh sb="5" eb="7">
      <t>シュウシ</t>
    </rPh>
    <rPh sb="7" eb="9">
      <t>ヒリツ</t>
    </rPh>
    <rPh sb="9" eb="10">
      <t>オヨ</t>
    </rPh>
    <rPh sb="12" eb="14">
      <t>リョウキン</t>
    </rPh>
    <rPh sb="14" eb="16">
      <t>カイシュウ</t>
    </rPh>
    <rPh sb="16" eb="17">
      <t>リツ</t>
    </rPh>
    <rPh sb="21" eb="23">
      <t>ヘイセイ</t>
    </rPh>
    <rPh sb="25" eb="27">
      <t>ネンド</t>
    </rPh>
    <rPh sb="35" eb="37">
      <t>シタマワ</t>
    </rPh>
    <rPh sb="43" eb="45">
      <t>イコウ</t>
    </rPh>
    <rPh sb="50" eb="52">
      <t>ウワマワ</t>
    </rPh>
    <rPh sb="53" eb="55">
      <t>カイゼン</t>
    </rPh>
    <rPh sb="73" eb="76">
      <t>ヘイキンチ</t>
    </rPh>
    <rPh sb="77" eb="79">
      <t>ウワマワ</t>
    </rPh>
    <rPh sb="90" eb="92">
      <t>リョウコウ</t>
    </rPh>
    <rPh sb="93" eb="95">
      <t>ジョウタイ</t>
    </rPh>
    <rPh sb="109" eb="111">
      <t>カイゼン</t>
    </rPh>
    <rPh sb="112" eb="113">
      <t>ム</t>
    </rPh>
    <rPh sb="115" eb="116">
      <t>オモ</t>
    </rPh>
    <rPh sb="117" eb="119">
      <t>ヨウイン</t>
    </rPh>
    <rPh sb="151" eb="152">
      <t>ゲン</t>
    </rPh>
    <rPh sb="152" eb="154">
      <t>ネンド</t>
    </rPh>
    <rPh sb="154" eb="155">
      <t>オヨ</t>
    </rPh>
    <rPh sb="165" eb="167">
      <t>チョウシュウ</t>
    </rPh>
    <rPh sb="167" eb="168">
      <t>リツ</t>
    </rPh>
    <rPh sb="169" eb="171">
      <t>ジョウショウ</t>
    </rPh>
    <rPh sb="196" eb="197">
      <t>クワ</t>
    </rPh>
    <rPh sb="198" eb="200">
      <t>シセツ</t>
    </rPh>
    <rPh sb="201" eb="203">
      <t>イジ</t>
    </rPh>
    <rPh sb="203" eb="205">
      <t>シュウゼン</t>
    </rPh>
    <rPh sb="205" eb="206">
      <t>ヒ</t>
    </rPh>
    <rPh sb="207" eb="208">
      <t>ヘ</t>
    </rPh>
    <rPh sb="213" eb="214">
      <t>カンガ</t>
    </rPh>
    <rPh sb="226" eb="228">
      <t>キギョウ</t>
    </rPh>
    <rPh sb="228" eb="229">
      <t>サイ</t>
    </rPh>
    <rPh sb="229" eb="231">
      <t>ザンダカ</t>
    </rPh>
    <rPh sb="231" eb="232">
      <t>タイ</t>
    </rPh>
    <rPh sb="232" eb="234">
      <t>キュウスイ</t>
    </rPh>
    <rPh sb="234" eb="236">
      <t>シュウエキ</t>
    </rPh>
    <rPh sb="236" eb="238">
      <t>ヒリツ</t>
    </rPh>
    <rPh sb="248" eb="250">
      <t>ネンネン</t>
    </rPh>
    <rPh sb="250" eb="252">
      <t>キサイ</t>
    </rPh>
    <rPh sb="252" eb="254">
      <t>ザンダカ</t>
    </rPh>
    <rPh sb="255" eb="257">
      <t>ゾウカ</t>
    </rPh>
    <rPh sb="266" eb="268">
      <t>ヘイセイ</t>
    </rPh>
    <rPh sb="270" eb="272">
      <t>ネンド</t>
    </rPh>
    <rPh sb="274" eb="276">
      <t>ジッシ</t>
    </rPh>
    <rPh sb="280" eb="282">
      <t>カンイ</t>
    </rPh>
    <rPh sb="282" eb="284">
      <t>スイドウ</t>
    </rPh>
    <rPh sb="284" eb="285">
      <t>トウ</t>
    </rPh>
    <rPh sb="285" eb="287">
      <t>シセツ</t>
    </rPh>
    <rPh sb="287" eb="289">
      <t>セイビ</t>
    </rPh>
    <rPh sb="289" eb="290">
      <t>ヒ</t>
    </rPh>
    <rPh sb="291" eb="293">
      <t>カンイ</t>
    </rPh>
    <rPh sb="293" eb="295">
      <t>スイドウ</t>
    </rPh>
    <rPh sb="295" eb="297">
      <t>サイヘン</t>
    </rPh>
    <rPh sb="297" eb="299">
      <t>スイシン</t>
    </rPh>
    <rPh sb="299" eb="301">
      <t>ジギョウ</t>
    </rPh>
    <rPh sb="302" eb="305">
      <t>ホジョキン</t>
    </rPh>
    <rPh sb="305" eb="306">
      <t>トウ</t>
    </rPh>
    <rPh sb="307" eb="309">
      <t>カツヨウ</t>
    </rPh>
    <rPh sb="313" eb="314">
      <t>カ</t>
    </rPh>
    <rPh sb="314" eb="316">
      <t>シセツ</t>
    </rPh>
    <rPh sb="317" eb="319">
      <t>カイシュウ</t>
    </rPh>
    <rPh sb="319" eb="320">
      <t>トウ</t>
    </rPh>
    <rPh sb="323" eb="326">
      <t>ジギョウヒ</t>
    </rPh>
    <rPh sb="327" eb="329">
      <t>ゾウカ</t>
    </rPh>
    <rPh sb="330" eb="331">
      <t>トモナ</t>
    </rPh>
    <rPh sb="332" eb="334">
      <t>キサイ</t>
    </rPh>
    <rPh sb="334" eb="335">
      <t>ガク</t>
    </rPh>
    <rPh sb="336" eb="338">
      <t>ゾウカ</t>
    </rPh>
    <rPh sb="339" eb="341">
      <t>ゲンイン</t>
    </rPh>
    <rPh sb="343" eb="345">
      <t>コンゴ</t>
    </rPh>
    <rPh sb="346" eb="348">
      <t>ゾウカ</t>
    </rPh>
    <rPh sb="350" eb="352">
      <t>ミコ</t>
    </rPh>
    <rPh sb="359" eb="361">
      <t>キサイ</t>
    </rPh>
    <rPh sb="361" eb="362">
      <t>ガク</t>
    </rPh>
    <rPh sb="363" eb="365">
      <t>ゾウカ</t>
    </rPh>
    <rPh sb="366" eb="367">
      <t>クワ</t>
    </rPh>
    <rPh sb="369" eb="371">
      <t>ヨソウ</t>
    </rPh>
    <rPh sb="374" eb="376">
      <t>ジンコウ</t>
    </rPh>
    <rPh sb="376" eb="378">
      <t>ゲンショウ</t>
    </rPh>
    <rPh sb="379" eb="380">
      <t>トモナ</t>
    </rPh>
    <rPh sb="381" eb="383">
      <t>キュウスイ</t>
    </rPh>
    <rPh sb="383" eb="385">
      <t>ジンコウ</t>
    </rPh>
    <rPh sb="386" eb="387">
      <t>ユウ</t>
    </rPh>
    <rPh sb="387" eb="388">
      <t>シュウ</t>
    </rPh>
    <rPh sb="388" eb="390">
      <t>スイリョウ</t>
    </rPh>
    <rPh sb="391" eb="392">
      <t>ゲン</t>
    </rPh>
    <rPh sb="394" eb="395">
      <t>アイ</t>
    </rPh>
    <rPh sb="400" eb="402">
      <t>キュウスイ</t>
    </rPh>
    <rPh sb="402" eb="404">
      <t>ゲンカ</t>
    </rPh>
    <rPh sb="405" eb="407">
      <t>ゾウカ</t>
    </rPh>
    <rPh sb="414" eb="415">
      <t>カンガ</t>
    </rPh>
    <rPh sb="420" eb="423">
      <t>ショウライテキ</t>
    </rPh>
    <rPh sb="424" eb="426">
      <t>リョウキン</t>
    </rPh>
    <rPh sb="426" eb="428">
      <t>シュウニュウ</t>
    </rPh>
    <rPh sb="429" eb="431">
      <t>ゲンショウ</t>
    </rPh>
    <rPh sb="432" eb="434">
      <t>キサイ</t>
    </rPh>
    <rPh sb="434" eb="436">
      <t>ショウカン</t>
    </rPh>
    <rPh sb="436" eb="437">
      <t>ガク</t>
    </rPh>
    <rPh sb="438" eb="440">
      <t>ゾウカ</t>
    </rPh>
    <rPh sb="441" eb="443">
      <t>ゲンイン</t>
    </rPh>
    <rPh sb="447" eb="450">
      <t>シュウエキテキ</t>
    </rPh>
    <rPh sb="450" eb="452">
      <t>シュウシ</t>
    </rPh>
    <rPh sb="452" eb="454">
      <t>ヒリツ</t>
    </rPh>
    <rPh sb="456" eb="458">
      <t>リョウキン</t>
    </rPh>
    <rPh sb="458" eb="460">
      <t>カイシュウ</t>
    </rPh>
    <rPh sb="460" eb="461">
      <t>リツ</t>
    </rPh>
    <rPh sb="464" eb="466">
      <t>アッカ</t>
    </rPh>
    <rPh sb="478" eb="480">
      <t>コンゴ</t>
    </rPh>
    <rPh sb="482" eb="484">
      <t>リョウキン</t>
    </rPh>
    <rPh sb="484" eb="486">
      <t>カイテイ</t>
    </rPh>
    <rPh sb="487" eb="489">
      <t>ジッシ</t>
    </rPh>
    <rPh sb="490" eb="492">
      <t>メンミツ</t>
    </rPh>
    <rPh sb="493" eb="495">
      <t>イジ</t>
    </rPh>
    <rPh sb="495" eb="497">
      <t>シュウゼン</t>
    </rPh>
    <rPh sb="497" eb="499">
      <t>ケイカク</t>
    </rPh>
    <rPh sb="502" eb="504">
      <t>シセツ</t>
    </rPh>
    <rPh sb="505" eb="507">
      <t>コウシン</t>
    </rPh>
    <rPh sb="507" eb="509">
      <t>キョウカ</t>
    </rPh>
    <rPh sb="510" eb="513">
      <t>フカケツ</t>
    </rPh>
    <rPh sb="520" eb="522">
      <t>シセツ</t>
    </rPh>
    <rPh sb="522" eb="525">
      <t>リヨウリツ</t>
    </rPh>
    <rPh sb="530" eb="532">
      <t>ルイジ</t>
    </rPh>
    <rPh sb="532" eb="534">
      <t>ダンタイ</t>
    </rPh>
    <rPh sb="534" eb="536">
      <t>ヘイキン</t>
    </rPh>
    <rPh sb="537" eb="538">
      <t>クラ</t>
    </rPh>
    <rPh sb="539" eb="540">
      <t>タカ</t>
    </rPh>
    <rPh sb="541" eb="543">
      <t>スウチ</t>
    </rPh>
    <rPh sb="552" eb="555">
      <t>ショウライテキ</t>
    </rPh>
    <rPh sb="556" eb="558">
      <t>キュウスイ</t>
    </rPh>
    <rPh sb="558" eb="560">
      <t>ジンコウ</t>
    </rPh>
    <rPh sb="561" eb="562">
      <t>ゲン</t>
    </rPh>
    <rPh sb="562" eb="563">
      <t>ショウ</t>
    </rPh>
    <rPh sb="563" eb="564">
      <t>トウ</t>
    </rPh>
    <rPh sb="565" eb="567">
      <t>カンアン</t>
    </rPh>
    <rPh sb="570" eb="572">
      <t>キゾン</t>
    </rPh>
    <rPh sb="572" eb="574">
      <t>シセツ</t>
    </rPh>
    <rPh sb="592" eb="594">
      <t>シヤ</t>
    </rPh>
    <rPh sb="595" eb="597">
      <t>シセツ</t>
    </rPh>
    <rPh sb="598" eb="600">
      <t>カイシュウ</t>
    </rPh>
    <rPh sb="600" eb="602">
      <t>ケイカク</t>
    </rPh>
    <rPh sb="603" eb="605">
      <t>ケントウ</t>
    </rPh>
    <rPh sb="613" eb="615">
      <t>ユウシュウ</t>
    </rPh>
    <rPh sb="615" eb="616">
      <t>リツ</t>
    </rPh>
    <rPh sb="617" eb="618">
      <t>イチジル</t>
    </rPh>
    <rPh sb="620" eb="621">
      <t>ヒク</t>
    </rPh>
    <rPh sb="622" eb="624">
      <t>ゲンイン</t>
    </rPh>
    <rPh sb="628" eb="630">
      <t>ハイスイ</t>
    </rPh>
    <rPh sb="630" eb="632">
      <t>ホンカン</t>
    </rPh>
    <rPh sb="633" eb="635">
      <t>ロウスイ</t>
    </rPh>
    <rPh sb="636" eb="638">
      <t>ザンリュウ</t>
    </rPh>
    <rPh sb="638" eb="640">
      <t>エンソ</t>
    </rPh>
    <rPh sb="646" eb="647">
      <t>ス</t>
    </rPh>
    <rPh sb="648" eb="649">
      <t>ミズ</t>
    </rPh>
    <rPh sb="650" eb="651">
      <t>タク</t>
    </rPh>
    <rPh sb="651" eb="652">
      <t>ナイ</t>
    </rPh>
    <rPh sb="652" eb="654">
      <t>キュウスイ</t>
    </rPh>
    <rPh sb="655" eb="657">
      <t>ロウスイ</t>
    </rPh>
    <rPh sb="658" eb="659">
      <t>オモ</t>
    </rPh>
    <rPh sb="663" eb="664">
      <t>カンガ</t>
    </rPh>
    <rPh sb="669" eb="671">
      <t>コンゴ</t>
    </rPh>
    <rPh sb="673" eb="675">
      <t>ゼンジュツ</t>
    </rPh>
    <rPh sb="676" eb="678">
      <t>ホジョ</t>
    </rPh>
    <rPh sb="678" eb="680">
      <t>ジギョウ</t>
    </rPh>
    <rPh sb="683" eb="685">
      <t>ロウキュウ</t>
    </rPh>
    <rPh sb="685" eb="686">
      <t>カン</t>
    </rPh>
    <rPh sb="687" eb="689">
      <t>コウシン</t>
    </rPh>
    <rPh sb="690" eb="691">
      <t>スス</t>
    </rPh>
    <rPh sb="693" eb="695">
      <t>ユウシュウ</t>
    </rPh>
    <rPh sb="695" eb="696">
      <t>リツ</t>
    </rPh>
    <rPh sb="697" eb="699">
      <t>カイゼン</t>
    </rPh>
    <rPh sb="700" eb="701">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</si>
</sst>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2" xfId="1" applyNumberFormat="1" applyFont="1" applyBorder="1" applyAlignment="1" applyProtection="1">
      <alignment horizontal="center" vertical="center" shrinkToFi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0.61</c:v>
                </c:pt>
                <c:pt idx="1">
                  <c:v>0</c:v>
                </c:pt>
                <c:pt idx="2" formatCode="#,##0.00;&quot;△&quot;#,##0.00;&quot;-&quot;">
                  <c:v>1.65</c:v>
                </c:pt>
                <c:pt idx="3" formatCode="#,##0.00;&quot;△&quot;#,##0.00;&quot;-&quot;">
                  <c:v>0.25</c:v>
                </c:pt>
                <c:pt idx="4" formatCode="#,##0.00;&quot;△&quot;#,##0.00;&quot;-&quot;">
                  <c:v>1.1100000000000001</c:v>
                </c:pt>
              </c:numCache>
            </c:numRef>
          </c:val>
        </c:ser>
        <c:dLbls>
          <c:showLegendKey val="0"/>
          <c:showVal val="0"/>
          <c:showCatName val="0"/>
          <c:showSerName val="0"/>
          <c:showPercent val="0"/>
          <c:showBubbleSize val="0"/>
        </c:dLbls>
        <c:gapWidth val="150"/>
        <c:axId val="246430312"/>
        <c:axId val="31465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46430312"/>
        <c:axId val="314654544"/>
      </c:lineChart>
      <c:dateAx>
        <c:axId val="246430312"/>
        <c:scaling>
          <c:orientation val="minMax"/>
        </c:scaling>
        <c:delete val="1"/>
        <c:axPos val="b"/>
        <c:numFmt formatCode="ge" sourceLinked="1"/>
        <c:majorTickMark val="none"/>
        <c:minorTickMark val="none"/>
        <c:tickLblPos val="none"/>
        <c:crossAx val="314654544"/>
        <c:crosses val="autoZero"/>
        <c:auto val="1"/>
        <c:lblOffset val="100"/>
        <c:baseTimeUnit val="years"/>
      </c:dateAx>
      <c:valAx>
        <c:axId val="31465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73.55</c:v>
                </c:pt>
                <c:pt idx="1">
                  <c:v>73.099999999999994</c:v>
                </c:pt>
                <c:pt idx="2">
                  <c:v>73.459999999999994</c:v>
                </c:pt>
                <c:pt idx="3">
                  <c:v>73.05</c:v>
                </c:pt>
                <c:pt idx="4">
                  <c:v>72.61</c:v>
                </c:pt>
              </c:numCache>
            </c:numRef>
          </c:val>
        </c:ser>
        <c:dLbls>
          <c:showLegendKey val="0"/>
          <c:showVal val="0"/>
          <c:showCatName val="0"/>
          <c:showSerName val="0"/>
          <c:showPercent val="0"/>
          <c:showBubbleSize val="0"/>
        </c:dLbls>
        <c:gapWidth val="150"/>
        <c:axId val="315476368"/>
        <c:axId val="3154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15476368"/>
        <c:axId val="315474016"/>
      </c:lineChart>
      <c:dateAx>
        <c:axId val="315476368"/>
        <c:scaling>
          <c:orientation val="minMax"/>
        </c:scaling>
        <c:delete val="1"/>
        <c:axPos val="b"/>
        <c:numFmt formatCode="ge" sourceLinked="1"/>
        <c:majorTickMark val="none"/>
        <c:minorTickMark val="none"/>
        <c:tickLblPos val="none"/>
        <c:crossAx val="315474016"/>
        <c:crosses val="autoZero"/>
        <c:auto val="1"/>
        <c:lblOffset val="100"/>
        <c:baseTimeUnit val="years"/>
      </c:dateAx>
      <c:valAx>
        <c:axId val="3154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7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46</c:v>
                </c:pt>
                <c:pt idx="1">
                  <c:v>46.76</c:v>
                </c:pt>
                <c:pt idx="2">
                  <c:v>46.37</c:v>
                </c:pt>
                <c:pt idx="3">
                  <c:v>45.88</c:v>
                </c:pt>
                <c:pt idx="4">
                  <c:v>45.96</c:v>
                </c:pt>
              </c:numCache>
            </c:numRef>
          </c:val>
        </c:ser>
        <c:dLbls>
          <c:showLegendKey val="0"/>
          <c:showVal val="0"/>
          <c:showCatName val="0"/>
          <c:showSerName val="0"/>
          <c:showPercent val="0"/>
          <c:showBubbleSize val="0"/>
        </c:dLbls>
        <c:gapWidth val="150"/>
        <c:axId val="315473232"/>
        <c:axId val="31547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15473232"/>
        <c:axId val="315474408"/>
      </c:lineChart>
      <c:dateAx>
        <c:axId val="315473232"/>
        <c:scaling>
          <c:orientation val="minMax"/>
        </c:scaling>
        <c:delete val="1"/>
        <c:axPos val="b"/>
        <c:numFmt formatCode="ge" sourceLinked="1"/>
        <c:majorTickMark val="none"/>
        <c:minorTickMark val="none"/>
        <c:tickLblPos val="none"/>
        <c:crossAx val="315474408"/>
        <c:crosses val="autoZero"/>
        <c:auto val="1"/>
        <c:lblOffset val="100"/>
        <c:baseTimeUnit val="years"/>
      </c:dateAx>
      <c:valAx>
        <c:axId val="31547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7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115.19</c:v>
                </c:pt>
                <c:pt idx="1">
                  <c:v>110.79</c:v>
                </c:pt>
                <c:pt idx="2">
                  <c:v>99.81</c:v>
                </c:pt>
                <c:pt idx="3">
                  <c:v>112.64</c:v>
                </c:pt>
                <c:pt idx="4">
                  <c:v>106.95</c:v>
                </c:pt>
              </c:numCache>
            </c:numRef>
          </c:val>
        </c:ser>
        <c:dLbls>
          <c:showLegendKey val="0"/>
          <c:showVal val="0"/>
          <c:showCatName val="0"/>
          <c:showSerName val="0"/>
          <c:showPercent val="0"/>
          <c:showBubbleSize val="0"/>
        </c:dLbls>
        <c:gapWidth val="150"/>
        <c:axId val="314654152"/>
        <c:axId val="31465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14654152"/>
        <c:axId val="314651408"/>
      </c:lineChart>
      <c:dateAx>
        <c:axId val="314654152"/>
        <c:scaling>
          <c:orientation val="minMax"/>
        </c:scaling>
        <c:delete val="1"/>
        <c:axPos val="b"/>
        <c:numFmt formatCode="ge" sourceLinked="1"/>
        <c:majorTickMark val="none"/>
        <c:minorTickMark val="none"/>
        <c:tickLblPos val="none"/>
        <c:crossAx val="314651408"/>
        <c:crosses val="autoZero"/>
        <c:auto val="1"/>
        <c:lblOffset val="100"/>
        <c:baseTimeUnit val="years"/>
      </c:dateAx>
      <c:valAx>
        <c:axId val="31465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651800"/>
        <c:axId val="31465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651800"/>
        <c:axId val="314653368"/>
      </c:lineChart>
      <c:dateAx>
        <c:axId val="314651800"/>
        <c:scaling>
          <c:orientation val="minMax"/>
        </c:scaling>
        <c:delete val="1"/>
        <c:axPos val="b"/>
        <c:numFmt formatCode="ge" sourceLinked="1"/>
        <c:majorTickMark val="none"/>
        <c:minorTickMark val="none"/>
        <c:tickLblPos val="none"/>
        <c:crossAx val="314653368"/>
        <c:crosses val="autoZero"/>
        <c:auto val="1"/>
        <c:lblOffset val="100"/>
        <c:baseTimeUnit val="years"/>
      </c:dateAx>
      <c:valAx>
        <c:axId val="3146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008504"/>
        <c:axId val="31500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008504"/>
        <c:axId val="315004976"/>
      </c:lineChart>
      <c:dateAx>
        <c:axId val="315008504"/>
        <c:scaling>
          <c:orientation val="minMax"/>
        </c:scaling>
        <c:delete val="1"/>
        <c:axPos val="b"/>
        <c:numFmt formatCode="ge" sourceLinked="1"/>
        <c:majorTickMark val="none"/>
        <c:minorTickMark val="none"/>
        <c:tickLblPos val="none"/>
        <c:crossAx val="315004976"/>
        <c:crosses val="autoZero"/>
        <c:auto val="1"/>
        <c:lblOffset val="100"/>
        <c:baseTimeUnit val="years"/>
      </c:dateAx>
      <c:valAx>
        <c:axId val="3150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007328"/>
        <c:axId val="31500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007328"/>
        <c:axId val="315001840"/>
      </c:lineChart>
      <c:dateAx>
        <c:axId val="315007328"/>
        <c:scaling>
          <c:orientation val="minMax"/>
        </c:scaling>
        <c:delete val="1"/>
        <c:axPos val="b"/>
        <c:numFmt formatCode="ge" sourceLinked="1"/>
        <c:majorTickMark val="none"/>
        <c:minorTickMark val="none"/>
        <c:tickLblPos val="none"/>
        <c:crossAx val="315001840"/>
        <c:crosses val="autoZero"/>
        <c:auto val="1"/>
        <c:lblOffset val="100"/>
        <c:baseTimeUnit val="years"/>
      </c:dateAx>
      <c:valAx>
        <c:axId val="31500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005760"/>
        <c:axId val="31500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005760"/>
        <c:axId val="315006544"/>
      </c:lineChart>
      <c:dateAx>
        <c:axId val="315005760"/>
        <c:scaling>
          <c:orientation val="minMax"/>
        </c:scaling>
        <c:delete val="1"/>
        <c:axPos val="b"/>
        <c:numFmt formatCode="ge" sourceLinked="1"/>
        <c:majorTickMark val="none"/>
        <c:minorTickMark val="none"/>
        <c:tickLblPos val="none"/>
        <c:crossAx val="315006544"/>
        <c:crosses val="autoZero"/>
        <c:auto val="1"/>
        <c:lblOffset val="100"/>
        <c:baseTimeUnit val="years"/>
      </c:dateAx>
      <c:valAx>
        <c:axId val="31500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461.87</c:v>
                </c:pt>
                <c:pt idx="1">
                  <c:v>460.53</c:v>
                </c:pt>
                <c:pt idx="2">
                  <c:v>474.7</c:v>
                </c:pt>
                <c:pt idx="3">
                  <c:v>502.9</c:v>
                </c:pt>
                <c:pt idx="4">
                  <c:v>554.11</c:v>
                </c:pt>
              </c:numCache>
            </c:numRef>
          </c:val>
        </c:ser>
        <c:dLbls>
          <c:showLegendKey val="0"/>
          <c:showVal val="0"/>
          <c:showCatName val="0"/>
          <c:showSerName val="0"/>
          <c:showPercent val="0"/>
          <c:showBubbleSize val="0"/>
        </c:dLbls>
        <c:gapWidth val="150"/>
        <c:axId val="315001448"/>
        <c:axId val="3150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15001448"/>
        <c:axId val="315008896"/>
      </c:lineChart>
      <c:dateAx>
        <c:axId val="315001448"/>
        <c:scaling>
          <c:orientation val="minMax"/>
        </c:scaling>
        <c:delete val="1"/>
        <c:axPos val="b"/>
        <c:numFmt formatCode="ge" sourceLinked="1"/>
        <c:majorTickMark val="none"/>
        <c:minorTickMark val="none"/>
        <c:tickLblPos val="none"/>
        <c:crossAx val="315008896"/>
        <c:crosses val="autoZero"/>
        <c:auto val="1"/>
        <c:lblOffset val="100"/>
        <c:baseTimeUnit val="years"/>
      </c:dateAx>
      <c:valAx>
        <c:axId val="3150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109.74</c:v>
                </c:pt>
                <c:pt idx="1">
                  <c:v>109.76</c:v>
                </c:pt>
                <c:pt idx="2">
                  <c:v>95.44</c:v>
                </c:pt>
                <c:pt idx="3">
                  <c:v>107.13</c:v>
                </c:pt>
                <c:pt idx="4">
                  <c:v>100.88</c:v>
                </c:pt>
              </c:numCache>
            </c:numRef>
          </c:val>
        </c:ser>
        <c:dLbls>
          <c:showLegendKey val="0"/>
          <c:showVal val="0"/>
          <c:showCatName val="0"/>
          <c:showSerName val="0"/>
          <c:showPercent val="0"/>
          <c:showBubbleSize val="0"/>
        </c:dLbls>
        <c:gapWidth val="150"/>
        <c:axId val="315002624"/>
        <c:axId val="31500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15002624"/>
        <c:axId val="315003016"/>
      </c:lineChart>
      <c:dateAx>
        <c:axId val="315002624"/>
        <c:scaling>
          <c:orientation val="minMax"/>
        </c:scaling>
        <c:delete val="1"/>
        <c:axPos val="b"/>
        <c:numFmt formatCode="ge" sourceLinked="1"/>
        <c:majorTickMark val="none"/>
        <c:minorTickMark val="none"/>
        <c:tickLblPos val="none"/>
        <c:crossAx val="315003016"/>
        <c:crosses val="autoZero"/>
        <c:auto val="1"/>
        <c:lblOffset val="100"/>
        <c:baseTimeUnit val="years"/>
      </c:dateAx>
      <c:valAx>
        <c:axId val="31500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178.76</c:v>
                </c:pt>
                <c:pt idx="1">
                  <c:v>178.36</c:v>
                </c:pt>
                <c:pt idx="2">
                  <c:v>206.44</c:v>
                </c:pt>
                <c:pt idx="3">
                  <c:v>189.01</c:v>
                </c:pt>
                <c:pt idx="4">
                  <c:v>201.44</c:v>
                </c:pt>
              </c:numCache>
            </c:numRef>
          </c:val>
        </c:ser>
        <c:dLbls>
          <c:showLegendKey val="0"/>
          <c:showVal val="0"/>
          <c:showCatName val="0"/>
          <c:showSerName val="0"/>
          <c:showPercent val="0"/>
          <c:showBubbleSize val="0"/>
        </c:dLbls>
        <c:gapWidth val="150"/>
        <c:axId val="315478720"/>
        <c:axId val="31547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15478720"/>
        <c:axId val="315477936"/>
      </c:lineChart>
      <c:dateAx>
        <c:axId val="315478720"/>
        <c:scaling>
          <c:orientation val="minMax"/>
        </c:scaling>
        <c:delete val="1"/>
        <c:axPos val="b"/>
        <c:numFmt formatCode="ge" sourceLinked="1"/>
        <c:majorTickMark val="none"/>
        <c:minorTickMark val="none"/>
        <c:tickLblPos val="none"/>
        <c:crossAx val="315477936"/>
        <c:crosses val="autoZero"/>
        <c:auto val="1"/>
        <c:lblOffset val="100"/>
        <c:baseTimeUnit val="years"/>
      </c:dateAx>
      <c:valAx>
        <c:axId val="31547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長野県　木祖村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D3</v>
      </c>
      <c r="X8" s="67"/>
      <c r="Y8" s="67"/>
      <c r="Z8" s="67"/>
      <c r="AA8" s="67"/>
      <c r="AB8" s="67"/>
      <c r="AC8" s="67"/>
      <c r="AD8" s="78" t="s">
        <v>121</v>
      </c>
      <c r="AE8" s="78"/>
      <c r="AF8" s="78"/>
      <c r="AG8" s="78"/>
      <c r="AH8" s="78"/>
      <c r="AI8" s="78"/>
      <c r="AJ8" s="78"/>
      <c r="AK8" s="2"/>
      <c r="AL8" s="61">
        <f>データ!$R$6</f>
        <v>3009</v>
      </c>
      <c r="AM8" s="61"/>
      <c r="AN8" s="61"/>
      <c r="AO8" s="61"/>
      <c r="AP8" s="61"/>
      <c r="AQ8" s="61"/>
      <c r="AR8" s="61"/>
      <c r="AS8" s="61"/>
      <c r="AT8" s="60">
        <f>データ!$S$6</f>
        <v>140.5</v>
      </c>
      <c r="AU8" s="60"/>
      <c r="AV8" s="60"/>
      <c r="AW8" s="60"/>
      <c r="AX8" s="60"/>
      <c r="AY8" s="60"/>
      <c r="AZ8" s="60"/>
      <c r="BA8" s="60"/>
      <c r="BB8" s="60">
        <f>データ!$T$6</f>
        <v>21.42</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4"/>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4"/>
      <c r="BK9" s="4"/>
      <c r="BL9" s="58" t="s">
        <v>19</v>
      </c>
      <c r="BM9" s="59"/>
      <c r="BN9" s="11" t="s">
        <v>20</v>
      </c>
      <c r="BO9" s="12"/>
      <c r="BP9" s="12"/>
      <c r="BQ9" s="12"/>
      <c r="BR9" s="12"/>
      <c r="BS9" s="12"/>
      <c r="BT9" s="12"/>
      <c r="BU9" s="12"/>
      <c r="BV9" s="12"/>
      <c r="BW9" s="12"/>
      <c r="BX9" s="12"/>
      <c r="BY9" s="13"/>
    </row>
    <row r="10" spans="1:78" ht="18.75" customHeight="1">
      <c r="A10" s="2"/>
      <c r="B10" s="60" t="str">
        <f>データ!$N$6</f>
        <v>-</v>
      </c>
      <c r="C10" s="60"/>
      <c r="D10" s="60"/>
      <c r="E10" s="60"/>
      <c r="F10" s="60"/>
      <c r="G10" s="60"/>
      <c r="H10" s="60"/>
      <c r="I10" s="60" t="str">
        <f>データ!$O$6</f>
        <v>該当数値なし</v>
      </c>
      <c r="J10" s="60"/>
      <c r="K10" s="60"/>
      <c r="L10" s="60"/>
      <c r="M10" s="60"/>
      <c r="N10" s="60"/>
      <c r="O10" s="60"/>
      <c r="P10" s="60">
        <f>データ!$P$6</f>
        <v>99.8</v>
      </c>
      <c r="Q10" s="60"/>
      <c r="R10" s="60"/>
      <c r="S10" s="60"/>
      <c r="T10" s="60"/>
      <c r="U10" s="60"/>
      <c r="V10" s="60"/>
      <c r="W10" s="61">
        <f>データ!$Q$6</f>
        <v>3236</v>
      </c>
      <c r="X10" s="61"/>
      <c r="Y10" s="61"/>
      <c r="Z10" s="61"/>
      <c r="AA10" s="61"/>
      <c r="AB10" s="61"/>
      <c r="AC10" s="61"/>
      <c r="AD10" s="2"/>
      <c r="AE10" s="2"/>
      <c r="AF10" s="2"/>
      <c r="AG10" s="2"/>
      <c r="AH10" s="2"/>
      <c r="AI10" s="2"/>
      <c r="AJ10" s="2"/>
      <c r="AK10" s="2"/>
      <c r="AL10" s="61">
        <f>データ!$U$6</f>
        <v>2982</v>
      </c>
      <c r="AM10" s="61"/>
      <c r="AN10" s="61"/>
      <c r="AO10" s="61"/>
      <c r="AP10" s="61"/>
      <c r="AQ10" s="61"/>
      <c r="AR10" s="61"/>
      <c r="AS10" s="61"/>
      <c r="AT10" s="60">
        <f>データ!$V$6</f>
        <v>10.1</v>
      </c>
      <c r="AU10" s="60"/>
      <c r="AV10" s="60"/>
      <c r="AW10" s="60"/>
      <c r="AX10" s="60"/>
      <c r="AY10" s="60"/>
      <c r="AZ10" s="60"/>
      <c r="BA10" s="60"/>
      <c r="BB10" s="60">
        <f>データ!$W$6</f>
        <v>295.25</v>
      </c>
      <c r="BC10" s="60"/>
      <c r="BD10" s="60"/>
      <c r="BE10" s="60"/>
      <c r="BF10" s="60"/>
      <c r="BG10" s="60"/>
      <c r="BH10" s="60"/>
      <c r="BI10" s="60"/>
      <c r="BJ10" s="2"/>
      <c r="BK10" s="2"/>
      <c r="BL10" s="62" t="s">
        <v>21</v>
      </c>
      <c r="BM10" s="6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122</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49" t="s">
        <v>26</v>
      </c>
      <c r="D34" s="49"/>
      <c r="E34" s="49"/>
      <c r="F34" s="49"/>
      <c r="G34" s="49"/>
      <c r="H34" s="49"/>
      <c r="I34" s="49"/>
      <c r="J34" s="49"/>
      <c r="K34" s="49"/>
      <c r="L34" s="49"/>
      <c r="M34" s="49"/>
      <c r="N34" s="49"/>
      <c r="O34" s="49"/>
      <c r="P34" s="49"/>
      <c r="Q34" s="20"/>
      <c r="R34" s="49" t="s">
        <v>27</v>
      </c>
      <c r="S34" s="49"/>
      <c r="T34" s="49"/>
      <c r="U34" s="49"/>
      <c r="V34" s="49"/>
      <c r="W34" s="49"/>
      <c r="X34" s="49"/>
      <c r="Y34" s="49"/>
      <c r="Z34" s="49"/>
      <c r="AA34" s="49"/>
      <c r="AB34" s="49"/>
      <c r="AC34" s="49"/>
      <c r="AD34" s="49"/>
      <c r="AE34" s="49"/>
      <c r="AF34" s="20"/>
      <c r="AG34" s="49" t="s">
        <v>28</v>
      </c>
      <c r="AH34" s="49"/>
      <c r="AI34" s="49"/>
      <c r="AJ34" s="49"/>
      <c r="AK34" s="49"/>
      <c r="AL34" s="49"/>
      <c r="AM34" s="49"/>
      <c r="AN34" s="49"/>
      <c r="AO34" s="49"/>
      <c r="AP34" s="49"/>
      <c r="AQ34" s="49"/>
      <c r="AR34" s="49"/>
      <c r="AS34" s="49"/>
      <c r="AT34" s="49"/>
      <c r="AU34" s="20"/>
      <c r="AV34" s="49" t="s">
        <v>29</v>
      </c>
      <c r="AW34" s="49"/>
      <c r="AX34" s="49"/>
      <c r="AY34" s="49"/>
      <c r="AZ34" s="49"/>
      <c r="BA34" s="49"/>
      <c r="BB34" s="49"/>
      <c r="BC34" s="49"/>
      <c r="BD34" s="49"/>
      <c r="BE34" s="49"/>
      <c r="BF34" s="49"/>
      <c r="BG34" s="49"/>
      <c r="BH34" s="49"/>
      <c r="BI34" s="49"/>
      <c r="BJ34" s="19"/>
      <c r="BK34" s="2"/>
      <c r="BL34" s="79"/>
      <c r="BM34" s="80"/>
      <c r="BN34" s="80"/>
      <c r="BO34" s="80"/>
      <c r="BP34" s="80"/>
      <c r="BQ34" s="80"/>
      <c r="BR34" s="80"/>
      <c r="BS34" s="80"/>
      <c r="BT34" s="80"/>
      <c r="BU34" s="80"/>
      <c r="BV34" s="80"/>
      <c r="BW34" s="80"/>
      <c r="BX34" s="80"/>
      <c r="BY34" s="80"/>
      <c r="BZ34" s="81"/>
    </row>
    <row r="35" spans="1:78" ht="13.5" customHeight="1">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120</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49" t="s">
        <v>31</v>
      </c>
      <c r="D56" s="49"/>
      <c r="E56" s="49"/>
      <c r="F56" s="49"/>
      <c r="G56" s="49"/>
      <c r="H56" s="49"/>
      <c r="I56" s="49"/>
      <c r="J56" s="49"/>
      <c r="K56" s="49"/>
      <c r="L56" s="49"/>
      <c r="M56" s="49"/>
      <c r="N56" s="49"/>
      <c r="O56" s="49"/>
      <c r="P56" s="49"/>
      <c r="Q56" s="20"/>
      <c r="R56" s="49" t="s">
        <v>32</v>
      </c>
      <c r="S56" s="49"/>
      <c r="T56" s="49"/>
      <c r="U56" s="49"/>
      <c r="V56" s="49"/>
      <c r="W56" s="49"/>
      <c r="X56" s="49"/>
      <c r="Y56" s="49"/>
      <c r="Z56" s="49"/>
      <c r="AA56" s="49"/>
      <c r="AB56" s="49"/>
      <c r="AC56" s="49"/>
      <c r="AD56" s="49"/>
      <c r="AE56" s="49"/>
      <c r="AF56" s="20"/>
      <c r="AG56" s="49" t="s">
        <v>33</v>
      </c>
      <c r="AH56" s="49"/>
      <c r="AI56" s="49"/>
      <c r="AJ56" s="49"/>
      <c r="AK56" s="49"/>
      <c r="AL56" s="49"/>
      <c r="AM56" s="49"/>
      <c r="AN56" s="49"/>
      <c r="AO56" s="49"/>
      <c r="AP56" s="49"/>
      <c r="AQ56" s="49"/>
      <c r="AR56" s="49"/>
      <c r="AS56" s="49"/>
      <c r="AT56" s="49"/>
      <c r="AU56" s="20"/>
      <c r="AV56" s="49" t="s">
        <v>34</v>
      </c>
      <c r="AW56" s="49"/>
      <c r="AX56" s="49"/>
      <c r="AY56" s="49"/>
      <c r="AZ56" s="49"/>
      <c r="BA56" s="49"/>
      <c r="BB56" s="49"/>
      <c r="BC56" s="49"/>
      <c r="BD56" s="49"/>
      <c r="BE56" s="49"/>
      <c r="BF56" s="49"/>
      <c r="BG56" s="49"/>
      <c r="BH56" s="49"/>
      <c r="BI56" s="49"/>
      <c r="BJ56" s="19"/>
      <c r="BK56" s="2"/>
      <c r="BL56" s="85"/>
      <c r="BM56" s="86"/>
      <c r="BN56" s="86"/>
      <c r="BO56" s="86"/>
      <c r="BP56" s="86"/>
      <c r="BQ56" s="86"/>
      <c r="BR56" s="86"/>
      <c r="BS56" s="86"/>
      <c r="BT56" s="86"/>
      <c r="BU56" s="86"/>
      <c r="BV56" s="86"/>
      <c r="BW56" s="86"/>
      <c r="BX56" s="86"/>
      <c r="BY56" s="86"/>
      <c r="BZ56" s="87"/>
    </row>
    <row r="57" spans="1:78" ht="13.5" customHeight="1">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5"/>
      <c r="BM60" s="86"/>
      <c r="BN60" s="86"/>
      <c r="BO60" s="86"/>
      <c r="BP60" s="86"/>
      <c r="BQ60" s="86"/>
      <c r="BR60" s="86"/>
      <c r="BS60" s="86"/>
      <c r="BT60" s="86"/>
      <c r="BU60" s="86"/>
      <c r="BV60" s="86"/>
      <c r="BW60" s="86"/>
      <c r="BX60" s="86"/>
      <c r="BY60" s="86"/>
      <c r="BZ60" s="87"/>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91" t="s">
        <v>36</v>
      </c>
      <c r="BM64" s="92"/>
      <c r="BN64" s="92"/>
      <c r="BO64" s="92"/>
      <c r="BP64" s="92"/>
      <c r="BQ64" s="92"/>
      <c r="BR64" s="92"/>
      <c r="BS64" s="92"/>
      <c r="BT64" s="92"/>
      <c r="BU64" s="92"/>
      <c r="BV64" s="92"/>
      <c r="BW64" s="92"/>
      <c r="BX64" s="92"/>
      <c r="BY64" s="92"/>
      <c r="BZ64" s="93"/>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94"/>
      <c r="BM65" s="95"/>
      <c r="BN65" s="95"/>
      <c r="BO65" s="95"/>
      <c r="BP65" s="95"/>
      <c r="BQ65" s="95"/>
      <c r="BR65" s="95"/>
      <c r="BS65" s="95"/>
      <c r="BT65" s="95"/>
      <c r="BU65" s="95"/>
      <c r="BV65" s="95"/>
      <c r="BW65" s="95"/>
      <c r="BX65" s="95"/>
      <c r="BY65" s="95"/>
      <c r="BZ65" s="96"/>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119</v>
      </c>
      <c r="BM66" s="86"/>
      <c r="BN66" s="86"/>
      <c r="BO66" s="86"/>
      <c r="BP66" s="86"/>
      <c r="BQ66" s="86"/>
      <c r="BR66" s="86"/>
      <c r="BS66" s="86"/>
      <c r="BT66" s="86"/>
      <c r="BU66" s="86"/>
      <c r="BV66" s="86"/>
      <c r="BW66" s="86"/>
      <c r="BX66" s="86"/>
      <c r="BY66" s="86"/>
      <c r="BZ66" s="8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c r="A79" s="2"/>
      <c r="B79" s="17"/>
      <c r="C79" s="49" t="s">
        <v>37</v>
      </c>
      <c r="D79" s="49"/>
      <c r="E79" s="49"/>
      <c r="F79" s="49"/>
      <c r="G79" s="49"/>
      <c r="H79" s="49"/>
      <c r="I79" s="49"/>
      <c r="J79" s="49"/>
      <c r="K79" s="49"/>
      <c r="L79" s="49"/>
      <c r="M79" s="49"/>
      <c r="N79" s="49"/>
      <c r="O79" s="49"/>
      <c r="P79" s="49"/>
      <c r="Q79" s="49"/>
      <c r="R79" s="49"/>
      <c r="S79" s="49"/>
      <c r="T79" s="49"/>
      <c r="U79" s="20"/>
      <c r="V79" s="20"/>
      <c r="W79" s="49" t="s">
        <v>38</v>
      </c>
      <c r="X79" s="49"/>
      <c r="Y79" s="49"/>
      <c r="Z79" s="49"/>
      <c r="AA79" s="49"/>
      <c r="AB79" s="49"/>
      <c r="AC79" s="49"/>
      <c r="AD79" s="49"/>
      <c r="AE79" s="49"/>
      <c r="AF79" s="49"/>
      <c r="AG79" s="49"/>
      <c r="AH79" s="49"/>
      <c r="AI79" s="49"/>
      <c r="AJ79" s="49"/>
      <c r="AK79" s="49"/>
      <c r="AL79" s="49"/>
      <c r="AM79" s="49"/>
      <c r="AN79" s="49"/>
      <c r="AO79" s="20"/>
      <c r="AP79" s="20"/>
      <c r="AQ79" s="49" t="s">
        <v>39</v>
      </c>
      <c r="AR79" s="49"/>
      <c r="AS79" s="49"/>
      <c r="AT79" s="49"/>
      <c r="AU79" s="49"/>
      <c r="AV79" s="49"/>
      <c r="AW79" s="49"/>
      <c r="AX79" s="49"/>
      <c r="AY79" s="49"/>
      <c r="AZ79" s="49"/>
      <c r="BA79" s="49"/>
      <c r="BB79" s="49"/>
      <c r="BC79" s="49"/>
      <c r="BD79" s="49"/>
      <c r="BE79" s="49"/>
      <c r="BF79" s="49"/>
      <c r="BG79" s="49"/>
      <c r="BH79" s="49"/>
      <c r="BI79" s="18"/>
      <c r="BJ79" s="19"/>
      <c r="BK79" s="2"/>
      <c r="BL79" s="85"/>
      <c r="BM79" s="86"/>
      <c r="BN79" s="86"/>
      <c r="BO79" s="86"/>
      <c r="BP79" s="86"/>
      <c r="BQ79" s="86"/>
      <c r="BR79" s="86"/>
      <c r="BS79" s="86"/>
      <c r="BT79" s="86"/>
      <c r="BU79" s="86"/>
      <c r="BV79" s="86"/>
      <c r="BW79" s="86"/>
      <c r="BX79" s="86"/>
      <c r="BY79" s="86"/>
      <c r="BZ79" s="87"/>
    </row>
    <row r="80" spans="1:78" ht="13.5" customHeight="1">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85"/>
      <c r="BM80" s="86"/>
      <c r="BN80" s="86"/>
      <c r="BO80" s="86"/>
      <c r="BP80" s="86"/>
      <c r="BQ80" s="86"/>
      <c r="BR80" s="86"/>
      <c r="BS80" s="86"/>
      <c r="BT80" s="86"/>
      <c r="BU80" s="86"/>
      <c r="BV80" s="86"/>
      <c r="BW80" s="86"/>
      <c r="BX80" s="86"/>
      <c r="BY80" s="86"/>
      <c r="BZ80" s="8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1" t="s">
        <v>63</v>
      </c>
      <c r="I3" s="72"/>
      <c r="J3" s="72"/>
      <c r="K3" s="72"/>
      <c r="L3" s="72"/>
      <c r="M3" s="72"/>
      <c r="N3" s="72"/>
      <c r="O3" s="72"/>
      <c r="P3" s="72"/>
      <c r="Q3" s="72"/>
      <c r="R3" s="72"/>
      <c r="S3" s="72"/>
      <c r="T3" s="72"/>
      <c r="U3" s="72"/>
      <c r="V3" s="72"/>
      <c r="W3" s="73"/>
      <c r="X3" s="77" t="s">
        <v>64</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65</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c r="A4" s="29" t="s">
        <v>66</v>
      </c>
      <c r="B4" s="31"/>
      <c r="C4" s="31"/>
      <c r="D4" s="31"/>
      <c r="E4" s="31"/>
      <c r="F4" s="31"/>
      <c r="G4" s="31"/>
      <c r="H4" s="74"/>
      <c r="I4" s="75"/>
      <c r="J4" s="75"/>
      <c r="K4" s="75"/>
      <c r="L4" s="75"/>
      <c r="M4" s="75"/>
      <c r="N4" s="75"/>
      <c r="O4" s="75"/>
      <c r="P4" s="75"/>
      <c r="Q4" s="75"/>
      <c r="R4" s="75"/>
      <c r="S4" s="75"/>
      <c r="T4" s="75"/>
      <c r="U4" s="75"/>
      <c r="V4" s="75"/>
      <c r="W4" s="76"/>
      <c r="X4" s="70" t="s">
        <v>67</v>
      </c>
      <c r="Y4" s="70"/>
      <c r="Z4" s="70"/>
      <c r="AA4" s="70"/>
      <c r="AB4" s="70"/>
      <c r="AC4" s="70"/>
      <c r="AD4" s="70"/>
      <c r="AE4" s="70"/>
      <c r="AF4" s="70"/>
      <c r="AG4" s="70"/>
      <c r="AH4" s="70"/>
      <c r="AI4" s="70" t="s">
        <v>68</v>
      </c>
      <c r="AJ4" s="70"/>
      <c r="AK4" s="70"/>
      <c r="AL4" s="70"/>
      <c r="AM4" s="70"/>
      <c r="AN4" s="70"/>
      <c r="AO4" s="70"/>
      <c r="AP4" s="70"/>
      <c r="AQ4" s="70"/>
      <c r="AR4" s="70"/>
      <c r="AS4" s="70"/>
      <c r="AT4" s="70" t="s">
        <v>69</v>
      </c>
      <c r="AU4" s="70"/>
      <c r="AV4" s="70"/>
      <c r="AW4" s="70"/>
      <c r="AX4" s="70"/>
      <c r="AY4" s="70"/>
      <c r="AZ4" s="70"/>
      <c r="BA4" s="70"/>
      <c r="BB4" s="70"/>
      <c r="BC4" s="70"/>
      <c r="BD4" s="70"/>
      <c r="BE4" s="70" t="s">
        <v>70</v>
      </c>
      <c r="BF4" s="70"/>
      <c r="BG4" s="70"/>
      <c r="BH4" s="70"/>
      <c r="BI4" s="70"/>
      <c r="BJ4" s="70"/>
      <c r="BK4" s="70"/>
      <c r="BL4" s="70"/>
      <c r="BM4" s="70"/>
      <c r="BN4" s="70"/>
      <c r="BO4" s="70"/>
      <c r="BP4" s="70" t="s">
        <v>71</v>
      </c>
      <c r="BQ4" s="70"/>
      <c r="BR4" s="70"/>
      <c r="BS4" s="70"/>
      <c r="BT4" s="70"/>
      <c r="BU4" s="70"/>
      <c r="BV4" s="70"/>
      <c r="BW4" s="70"/>
      <c r="BX4" s="70"/>
      <c r="BY4" s="70"/>
      <c r="BZ4" s="70"/>
      <c r="CA4" s="70" t="s">
        <v>72</v>
      </c>
      <c r="CB4" s="70"/>
      <c r="CC4" s="70"/>
      <c r="CD4" s="70"/>
      <c r="CE4" s="70"/>
      <c r="CF4" s="70"/>
      <c r="CG4" s="70"/>
      <c r="CH4" s="70"/>
      <c r="CI4" s="70"/>
      <c r="CJ4" s="70"/>
      <c r="CK4" s="70"/>
      <c r="CL4" s="70" t="s">
        <v>73</v>
      </c>
      <c r="CM4" s="70"/>
      <c r="CN4" s="70"/>
      <c r="CO4" s="70"/>
      <c r="CP4" s="70"/>
      <c r="CQ4" s="70"/>
      <c r="CR4" s="70"/>
      <c r="CS4" s="70"/>
      <c r="CT4" s="70"/>
      <c r="CU4" s="70"/>
      <c r="CV4" s="70"/>
      <c r="CW4" s="70" t="s">
        <v>74</v>
      </c>
      <c r="CX4" s="70"/>
      <c r="CY4" s="70"/>
      <c r="CZ4" s="70"/>
      <c r="DA4" s="70"/>
      <c r="DB4" s="70"/>
      <c r="DC4" s="70"/>
      <c r="DD4" s="70"/>
      <c r="DE4" s="70"/>
      <c r="DF4" s="70"/>
      <c r="DG4" s="70"/>
      <c r="DH4" s="70" t="s">
        <v>75</v>
      </c>
      <c r="DI4" s="70"/>
      <c r="DJ4" s="70"/>
      <c r="DK4" s="70"/>
      <c r="DL4" s="70"/>
      <c r="DM4" s="70"/>
      <c r="DN4" s="70"/>
      <c r="DO4" s="70"/>
      <c r="DP4" s="70"/>
      <c r="DQ4" s="70"/>
      <c r="DR4" s="70"/>
      <c r="DS4" s="70" t="s">
        <v>76</v>
      </c>
      <c r="DT4" s="70"/>
      <c r="DU4" s="70"/>
      <c r="DV4" s="70"/>
      <c r="DW4" s="70"/>
      <c r="DX4" s="70"/>
      <c r="DY4" s="70"/>
      <c r="DZ4" s="70"/>
      <c r="EA4" s="70"/>
      <c r="EB4" s="70"/>
      <c r="EC4" s="70"/>
      <c r="ED4" s="70" t="s">
        <v>77</v>
      </c>
      <c r="EE4" s="70"/>
      <c r="EF4" s="70"/>
      <c r="EG4" s="70"/>
      <c r="EH4" s="70"/>
      <c r="EI4" s="70"/>
      <c r="EJ4" s="70"/>
      <c r="EK4" s="70"/>
      <c r="EL4" s="70"/>
      <c r="EM4" s="70"/>
      <c r="EN4" s="70"/>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204251</v>
      </c>
      <c r="D6" s="34">
        <f t="shared" si="3"/>
        <v>47</v>
      </c>
      <c r="E6" s="34">
        <f t="shared" si="3"/>
        <v>1</v>
      </c>
      <c r="F6" s="34">
        <f t="shared" si="3"/>
        <v>0</v>
      </c>
      <c r="G6" s="34">
        <f t="shared" si="3"/>
        <v>0</v>
      </c>
      <c r="H6" s="34" t="str">
        <f t="shared" si="3"/>
        <v>長野県　木祖村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99.8</v>
      </c>
      <c r="Q6" s="35">
        <f t="shared" si="3"/>
        <v>3236</v>
      </c>
      <c r="R6" s="35">
        <f t="shared" si="3"/>
        <v>3009</v>
      </c>
      <c r="S6" s="35">
        <f t="shared" si="3"/>
        <v>140.5</v>
      </c>
      <c r="T6" s="35">
        <f t="shared" si="3"/>
        <v>21.42</v>
      </c>
      <c r="U6" s="35">
        <f t="shared" si="3"/>
        <v>2982</v>
      </c>
      <c r="V6" s="35">
        <f t="shared" si="3"/>
        <v>10.1</v>
      </c>
      <c r="W6" s="35">
        <f t="shared" si="3"/>
        <v>295.25</v>
      </c>
      <c r="X6" s="36">
        <f>IF(X7="",NA(),X7)</f>
        <v>115.19</v>
      </c>
      <c r="Y6" s="36">
        <f t="shared" ref="Y6:AG6" si="4">IF(Y7="",NA(),Y7)</f>
        <v>110.79</v>
      </c>
      <c r="Z6" s="36">
        <f t="shared" si="4"/>
        <v>99.81</v>
      </c>
      <c r="AA6" s="36">
        <f t="shared" si="4"/>
        <v>112.64</v>
      </c>
      <c r="AB6" s="36">
        <f t="shared" si="4"/>
        <v>106.95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461.87</v>
      </c>
      <c r="BF6" s="36">
        <f t="shared" ref="BF6:BN6" si="7">IF(BF7="",NA(),BF7)</f>
        <v>460.53</v>
      </c>
      <c r="BG6" s="36">
        <f t="shared" si="7"/>
        <v>474.7</v>
      </c>
      <c r="BH6" s="36">
        <f t="shared" si="7"/>
        <v>502.9</v>
      </c>
      <c r="BI6" s="36">
        <f t="shared" si="7"/>
        <v>554.11</v>
      </c>
      <c r="BJ6" s="36">
        <f t="shared" si="7"/>
        <v>1108.26</v>
      </c>
      <c r="BK6" s="36">
        <f t="shared" si="7"/>
        <v>1113.76</v>
      </c>
      <c r="BL6" s="36">
        <f t="shared" si="7"/>
        <v>1125.69</v>
      </c>
      <c r="BM6" s="36">
        <f t="shared" si="7"/>
        <v>1134.67</v>
      </c>
      <c r="BN6" s="36">
        <f t="shared" si="7"/>
        <v>1144.79</v>
      </c>
      <c r="BO6" s="35" t="str">
        <f>IF(BO7="","",IF(BO7="-","【-】","【"&amp;SUBSTITUTE(TEXT(BO7,"#,##0.00"),"-","△")&amp;"】"))</f>
        <v>【1,280.76】</v>
      </c>
      <c r="BP6" s="36">
        <f>IF(BP7="",NA(),BP7)</f>
        <v>109.74</v>
      </c>
      <c r="BQ6" s="36">
        <f t="shared" ref="BQ6:BY6" si="8">IF(BQ7="",NA(),BQ7)</f>
        <v>109.76</v>
      </c>
      <c r="BR6" s="36">
        <f t="shared" si="8"/>
        <v>95.44</v>
      </c>
      <c r="BS6" s="36">
        <f t="shared" si="8"/>
        <v>107.13</v>
      </c>
      <c r="BT6" s="36">
        <f t="shared" si="8"/>
        <v>100.88</v>
      </c>
      <c r="BU6" s="36">
        <f t="shared" si="8"/>
        <v>19.77</v>
      </c>
      <c r="BV6" s="36">
        <f t="shared" si="8"/>
        <v>34.25</v>
      </c>
      <c r="BW6" s="36">
        <f t="shared" si="8"/>
        <v>46.48</v>
      </c>
      <c r="BX6" s="36">
        <f t="shared" si="8"/>
        <v>40.6</v>
      </c>
      <c r="BY6" s="36">
        <f t="shared" si="8"/>
        <v>56.04</v>
      </c>
      <c r="BZ6" s="35" t="str">
        <f>IF(BZ7="","",IF(BZ7="-","【-】","【"&amp;SUBSTITUTE(TEXT(BZ7,"#,##0.00"),"-","△")&amp;"】"))</f>
        <v>【53.06】</v>
      </c>
      <c r="CA6" s="36">
        <f>IF(CA7="",NA(),CA7)</f>
        <v>178.76</v>
      </c>
      <c r="CB6" s="36">
        <f t="shared" ref="CB6:CJ6" si="9">IF(CB7="",NA(),CB7)</f>
        <v>178.36</v>
      </c>
      <c r="CC6" s="36">
        <f t="shared" si="9"/>
        <v>206.44</v>
      </c>
      <c r="CD6" s="36">
        <f t="shared" si="9"/>
        <v>189.01</v>
      </c>
      <c r="CE6" s="36">
        <f t="shared" si="9"/>
        <v>201.44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73.55</v>
      </c>
      <c r="CM6" s="36">
        <f t="shared" ref="CM6:CU6" si="10">IF(CM7="",NA(),CM7)</f>
        <v>73.099999999999994</v>
      </c>
      <c r="CN6" s="36">
        <f t="shared" si="10"/>
        <v>73.459999999999994</v>
      </c>
      <c r="CO6" s="36">
        <f t="shared" si="10"/>
        <v>73.05</v>
      </c>
      <c r="CP6" s="36">
        <f t="shared" si="10"/>
        <v>72.61</v>
      </c>
      <c r="CQ6" s="36">
        <f t="shared" si="10"/>
        <v>57.17</v>
      </c>
      <c r="CR6" s="36">
        <f t="shared" si="10"/>
        <v>57.55</v>
      </c>
      <c r="CS6" s="36">
        <f t="shared" si="10"/>
        <v>57.43</v>
      </c>
      <c r="CT6" s="36">
        <f t="shared" si="10"/>
        <v>57.29</v>
      </c>
      <c r="CU6" s="36">
        <f t="shared" si="10"/>
        <v>55.9</v>
      </c>
      <c r="CV6" s="35" t="str">
        <f>IF(CV7="","",IF(CV7="-","【-】","【"&amp;SUBSTITUTE(TEXT(CV7,"#,##0.00"),"-","△")&amp;"】"))</f>
        <v>【56.28】</v>
      </c>
      <c r="CW6" s="36">
        <f>IF(CW7="",NA(),CW7)</f>
        <v>46</v>
      </c>
      <c r="CX6" s="36">
        <f t="shared" ref="CX6:DF6" si="11">IF(CX7="",NA(),CX7)</f>
        <v>46.76</v>
      </c>
      <c r="CY6" s="36">
        <f t="shared" si="11"/>
        <v>46.37</v>
      </c>
      <c r="CZ6" s="36">
        <f t="shared" si="11"/>
        <v>45.88</v>
      </c>
      <c r="DA6" s="36">
        <f t="shared" si="11"/>
        <v>45.96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0.61</v>
      </c>
      <c r="EE6" s="35">
        <f t="shared" ref="EE6:EM6" si="14">IF(EE7="",NA(),EE7)</f>
        <v>0</v>
      </c>
      <c r="EF6" s="36">
        <f t="shared" si="14"/>
        <v>1.65</v>
      </c>
      <c r="EG6" s="36">
        <f t="shared" si="14"/>
        <v>0.25</v>
      </c>
      <c r="EH6" s="36">
        <f t="shared" si="14"/>
        <v>1.1100000000000001</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204251</v>
      </c>
      <c r="D7" s="38">
        <v>47</v>
      </c>
      <c r="E7" s="38">
        <v>1</v>
      </c>
      <c r="F7" s="38">
        <v>0</v>
      </c>
      <c r="G7" s="38">
        <v>0</v>
      </c>
      <c r="H7" s="38" t="s">
        <v>107</v>
      </c>
      <c r="I7" s="38" t="s">
        <v>108</v>
      </c>
      <c r="J7" s="38" t="s">
        <v>109</v>
      </c>
      <c r="K7" s="38" t="s">
        <v>110</v>
      </c>
      <c r="L7" s="38" t="s">
        <v>111</v>
      </c>
      <c r="M7" s="38"/>
      <c r="N7" s="39" t="s">
        <v>112</v>
      </c>
      <c r="O7" s="39" t="s">
        <v>113</v>
      </c>
      <c r="P7" s="39">
        <v>99.8</v>
      </c>
      <c r="Q7" s="39">
        <v>3236</v>
      </c>
      <c r="R7" s="39">
        <v>3009</v>
      </c>
      <c r="S7" s="39">
        <v>140.5</v>
      </c>
      <c r="T7" s="39">
        <v>21.42</v>
      </c>
      <c r="U7" s="39">
        <v>2982</v>
      </c>
      <c r="V7" s="39">
        <v>10.1</v>
      </c>
      <c r="W7" s="39">
        <v>295.25</v>
      </c>
      <c r="X7" s="39">
        <v>115.19</v>
      </c>
      <c r="Y7" s="39">
        <v>110.79</v>
      </c>
      <c r="Z7" s="39">
        <v>99.81</v>
      </c>
      <c r="AA7" s="39">
        <v>112.64</v>
      </c>
      <c r="AB7" s="39">
        <v>106.95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461.87</v>
      </c>
      <c r="BF7" s="39">
        <v>460.53</v>
      </c>
      <c r="BG7" s="39">
        <v>474.7</v>
      </c>
      <c r="BH7" s="39">
        <v>502.9</v>
      </c>
      <c r="BI7" s="39">
        <v>554.11</v>
      </c>
      <c r="BJ7" s="39">
        <v>1108.26</v>
      </c>
      <c r="BK7" s="39">
        <v>1113.76</v>
      </c>
      <c r="BL7" s="39">
        <v>1125.69</v>
      </c>
      <c r="BM7" s="39">
        <v>1134.67</v>
      </c>
      <c r="BN7" s="39">
        <v>1144.79</v>
      </c>
      <c r="BO7" s="39">
        <v>1280.76</v>
      </c>
      <c r="BP7" s="39">
        <v>109.74</v>
      </c>
      <c r="BQ7" s="39">
        <v>109.76</v>
      </c>
      <c r="BR7" s="39">
        <v>95.44</v>
      </c>
      <c r="BS7" s="39">
        <v>107.13</v>
      </c>
      <c r="BT7" s="39">
        <v>100.88</v>
      </c>
      <c r="BU7" s="39">
        <v>19.77</v>
      </c>
      <c r="BV7" s="39">
        <v>34.25</v>
      </c>
      <c r="BW7" s="39">
        <v>46.48</v>
      </c>
      <c r="BX7" s="39">
        <v>40.6</v>
      </c>
      <c r="BY7" s="39">
        <v>56.04</v>
      </c>
      <c r="BZ7" s="39">
        <v>53.06</v>
      </c>
      <c r="CA7" s="39">
        <v>178.76</v>
      </c>
      <c r="CB7" s="39">
        <v>178.36</v>
      </c>
      <c r="CC7" s="39">
        <v>206.44</v>
      </c>
      <c r="CD7" s="39">
        <v>189.01</v>
      </c>
      <c r="CE7" s="39">
        <v>201.44</v>
      </c>
      <c r="CF7" s="39">
        <v>878.73</v>
      </c>
      <c r="CG7" s="39">
        <v>501.18</v>
      </c>
      <c r="CH7" s="39">
        <v>376.61</v>
      </c>
      <c r="CI7" s="39">
        <v>440.03</v>
      </c>
      <c r="CJ7" s="39">
        <v>304.35000000000002</v>
      </c>
      <c r="CK7" s="39">
        <v>314.83</v>
      </c>
      <c r="CL7" s="39">
        <v>73.55</v>
      </c>
      <c r="CM7" s="39">
        <v>73.099999999999994</v>
      </c>
      <c r="CN7" s="39">
        <v>73.459999999999994</v>
      </c>
      <c r="CO7" s="39">
        <v>73.05</v>
      </c>
      <c r="CP7" s="39">
        <v>72.61</v>
      </c>
      <c r="CQ7" s="39">
        <v>57.17</v>
      </c>
      <c r="CR7" s="39">
        <v>57.55</v>
      </c>
      <c r="CS7" s="39">
        <v>57.43</v>
      </c>
      <c r="CT7" s="39">
        <v>57.29</v>
      </c>
      <c r="CU7" s="39">
        <v>55.9</v>
      </c>
      <c r="CV7" s="39">
        <v>56.28</v>
      </c>
      <c r="CW7" s="39">
        <v>46</v>
      </c>
      <c r="CX7" s="39">
        <v>46.76</v>
      </c>
      <c r="CY7" s="39">
        <v>46.37</v>
      </c>
      <c r="CZ7" s="39">
        <v>45.88</v>
      </c>
      <c r="DA7" s="39">
        <v>45.96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0.61</v>
      </c>
      <c r="EE7" s="39">
        <v>0</v>
      </c>
      <c r="EF7" s="39">
        <v>1.65</v>
      </c>
      <c r="EG7" s="39">
        <v>0.25</v>
      </c>
      <c r="EH7" s="39">
        <v>1.1100000000000001</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2018-02-13T01:14:31Z</cp:lastPrinted>
  <dcterms:created xsi:type="dcterms:W3CDTF">2017-12-25T01:43:51Z</dcterms:created>
  <dcterms:modified xsi:type="dcterms:W3CDTF">2018-02-13T04:43:49Z</dcterms:modified>
  <cp:category/>
</cp:coreProperties>
</file>