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<sst xmlns="http://schemas.openxmlformats.org/spreadsheetml/2006/main" count="232" uniqueCount="120">
  <si>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</si>
  <si>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</si>
  <si>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</si>
  <si>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</si>
  <si>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</si>
  <si>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</si>
  <si>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</si>
  <si>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</si>
  <si>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</si>
  <si>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</si>
  <si>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</si>
  <si>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</si>
  <si>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</si>
  <si>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</si>
  <si>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</si>
  <si>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</si>
  <si>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</si>
  <si>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</si>
  <si>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</si>
  <si>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</si>
  <si>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</si>
  <si>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</si>
  <si>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</si>
  <si>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</si>
  <si>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</si>
  <si>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</si>
  <si>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</si>
  <si>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</si>
  <si>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</si>
  <si>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</si>
  <si>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</si>
  <si>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</si>
  <si>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</si>
  <si>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</si>
  <si>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</si>
  <si>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</si>
  <si>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</si>
  <si>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</si>
  <si>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</si>
  <si>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</si>
  <si>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</si>
  <si>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</si>
  <si>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</si>
  <si>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</si>
  <si>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</si>
  <si>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</si>
  <si>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</si>
  <si>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</si>
  <si>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</si>
  <si>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</si>
  <si>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</si>
  <si>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</si>
  <si>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</si>
  <si>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</si>
  <si>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</si>
  <si>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</si>
  <si>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</si>
  <si>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</si>
  <si>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</si>
  <si>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</si>
  <si>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</si>
  <si>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</si>
  <si>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</si>
  <si>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</si>
  <si>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</si>
  <si>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</si>
  <si>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</si>
  <si>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</si>
  <si>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</si>
  <si>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</si>
  <si>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</si>
  <si>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</si>
  <si>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</si>
  <si>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</si>
  <si>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</si>
  <si>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</si>
  <si>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</si>
  <si>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</si>
  <si>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</si>
  <si>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</si>
  <si>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</si>
  <si>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</si>
  <si>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</si>
  <si>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</si>
  <si>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</si>
  <si>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</si>
  <si>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</si>
  <si>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</si>
  <si>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</si>
  <si>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</si>
  <si>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</si>
  <si>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</si>
  <si>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</si>
  <si>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</si>
  <si>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</si>
  <si>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</si>
  <si>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</si>
  <si>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</si>
  <si>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</si>
  <si>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</si>
  <si>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</si>
  <si>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</si>
  <si>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</si>
  <si>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</si>
  <si>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</si>
  <si>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上松町</t>
  </si>
  <si>
    <t>法適用</t>
  </si>
  <si>
    <t>水道事業</t>
  </si>
  <si>
    <t>簡易水道事業</t>
  </si>
  <si>
    <t>C3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</si>
  <si>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</si>
  <si>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</si>
  <si>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</si>
  <si>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</si>
  <si>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</si>
  <si>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</si>
  <si>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１２年度より着工した下水道工事に併せた配水管布設替工事、統合整備事業に伴う荒田浄水場、荻原浄水場等の建設やこれらに関連する導水・送水・配水管の布設替工事により、施設は新しく更新されている。このため、有形固定資産減価償却率は類似団体平均値に比べ低水準である。
　しかしながら、企業債の償還金が増加していることから、老朽化した配水管等の必要最低限での布設替工事しか行えないため、管路経年化率が髙水準となり、管路更新率は低水準となっている。</t>
    <rPh sb="1" eb="3">
      <t>ヘイセイ</t>
    </rPh>
    <rPh sb="5" eb="6">
      <t>ネン</t>
    </rPh>
    <rPh sb="6" eb="7">
      <t>ド</t>
    </rPh>
    <rPh sb="9" eb="11">
      <t>チャッコウ</t>
    </rPh>
    <rPh sb="13" eb="16">
      <t>ゲスイドウ</t>
    </rPh>
    <rPh sb="16" eb="18">
      <t>コウジ</t>
    </rPh>
    <rPh sb="19" eb="20">
      <t>アワ</t>
    </rPh>
    <rPh sb="22" eb="25">
      <t>ハイスイカン</t>
    </rPh>
    <rPh sb="25" eb="27">
      <t>フセツ</t>
    </rPh>
    <rPh sb="27" eb="28">
      <t>ガ</t>
    </rPh>
    <rPh sb="28" eb="30">
      <t>コウジ</t>
    </rPh>
    <rPh sb="31" eb="33">
      <t>トウゴウ</t>
    </rPh>
    <rPh sb="33" eb="35">
      <t>セイビ</t>
    </rPh>
    <rPh sb="35" eb="37">
      <t>ジギョウ</t>
    </rPh>
    <rPh sb="38" eb="39">
      <t>トモナ</t>
    </rPh>
    <rPh sb="40" eb="42">
      <t>アラタ</t>
    </rPh>
    <rPh sb="42" eb="45">
      <t>ジョウスイジョウ</t>
    </rPh>
    <rPh sb="46" eb="48">
      <t>オギハラ</t>
    </rPh>
    <rPh sb="48" eb="51">
      <t>ジョウスイジョウ</t>
    </rPh>
    <rPh sb="51" eb="52">
      <t>トウ</t>
    </rPh>
    <rPh sb="53" eb="55">
      <t>ケンセツ</t>
    </rPh>
    <rPh sb="60" eb="62">
      <t>カンレン</t>
    </rPh>
    <rPh sb="64" eb="66">
      <t>ドウスイ</t>
    </rPh>
    <rPh sb="67" eb="69">
      <t>ソウスイ</t>
    </rPh>
    <rPh sb="70" eb="72">
      <t>ハイスイ</t>
    </rPh>
    <rPh sb="72" eb="73">
      <t>カン</t>
    </rPh>
    <rPh sb="74" eb="76">
      <t>フセツ</t>
    </rPh>
    <rPh sb="76" eb="77">
      <t>カ</t>
    </rPh>
    <rPh sb="77" eb="79">
      <t>コウジ</t>
    </rPh>
    <rPh sb="83" eb="85">
      <t>シセツ</t>
    </rPh>
    <rPh sb="86" eb="87">
      <t>アタラ</t>
    </rPh>
    <rPh sb="89" eb="91">
      <t>コウシン</t>
    </rPh>
    <rPh sb="102" eb="104">
      <t>ユウケイ</t>
    </rPh>
    <rPh sb="104" eb="106">
      <t>コテイ</t>
    </rPh>
    <rPh sb="106" eb="108">
      <t>シサン</t>
    </rPh>
    <rPh sb="108" eb="110">
      <t>ゲンカ</t>
    </rPh>
    <rPh sb="110" eb="112">
      <t>ショウキャク</t>
    </rPh>
    <rPh sb="112" eb="113">
      <t>リツ</t>
    </rPh>
    <rPh sb="114" eb="116">
      <t>ルイジ</t>
    </rPh>
    <rPh sb="116" eb="118">
      <t>ダンタイ</t>
    </rPh>
    <rPh sb="118" eb="121">
      <t>ヘイキンチ</t>
    </rPh>
    <rPh sb="122" eb="123">
      <t>クラ</t>
    </rPh>
    <rPh sb="124" eb="127">
      <t>テイスイジュン</t>
    </rPh>
    <rPh sb="140" eb="142">
      <t>キギョウ</t>
    </rPh>
    <rPh sb="142" eb="143">
      <t>サイ</t>
    </rPh>
    <rPh sb="144" eb="146">
      <t>ショウカン</t>
    </rPh>
    <rPh sb="146" eb="147">
      <t>キン</t>
    </rPh>
    <rPh sb="148" eb="150">
      <t>ゾウカ</t>
    </rPh>
    <rPh sb="159" eb="162">
      <t>ロウキュウカ</t>
    </rPh>
    <rPh sb="164" eb="167">
      <t>ハイスイカン</t>
    </rPh>
    <rPh sb="167" eb="168">
      <t>トウ</t>
    </rPh>
    <rPh sb="169" eb="171">
      <t>ヒツヨウ</t>
    </rPh>
    <rPh sb="171" eb="174">
      <t>サイテイゲン</t>
    </rPh>
    <rPh sb="176" eb="178">
      <t>フセツ</t>
    </rPh>
    <rPh sb="178" eb="179">
      <t>ガ</t>
    </rPh>
    <rPh sb="179" eb="181">
      <t>コウジ</t>
    </rPh>
    <rPh sb="183" eb="184">
      <t>オコナ</t>
    </rPh>
    <rPh sb="190" eb="192">
      <t>カンロ</t>
    </rPh>
    <rPh sb="192" eb="195">
      <t>ケイネンカ</t>
    </rPh>
    <rPh sb="195" eb="196">
      <t>リツ</t>
    </rPh>
    <rPh sb="197" eb="198">
      <t>コウ</t>
    </rPh>
    <rPh sb="198" eb="200">
      <t>スイジュン</t>
    </rPh>
    <rPh sb="204" eb="206">
      <t>カンロ</t>
    </rPh>
    <rPh sb="206" eb="208">
      <t>コウシン</t>
    </rPh>
    <rPh sb="208" eb="209">
      <t>リツ</t>
    </rPh>
    <rPh sb="210" eb="213">
      <t>テイスイジュン</t>
    </rPh>
    <phoneticPr fontId="4"/>
  </si>
  <si>
    <t>　企業債償還金の残高がある程度減少するまでは、施設の大規模な更新は行えないが、老朽化した管路については計画的な布設替工事により更新し、水道の破裂・漏水を防止する必要がある。
　給水人口の減少により、年々有収量も減少していることから、近いうちに水道料金の値上げを検討する必要がある。また、費用についても削減できるものや管理委託できるものがないか検討し、安定した経営で安心・安全な飲料水の供給に努めていく。</t>
    <rPh sb="1" eb="3">
      <t>キギョウ</t>
    </rPh>
    <rPh sb="3" eb="4">
      <t>サイ</t>
    </rPh>
    <rPh sb="4" eb="7">
      <t>ショウカンキン</t>
    </rPh>
    <rPh sb="8" eb="10">
      <t>ザンダカ</t>
    </rPh>
    <rPh sb="13" eb="15">
      <t>テイド</t>
    </rPh>
    <rPh sb="15" eb="17">
      <t>ゲンショウ</t>
    </rPh>
    <rPh sb="23" eb="25">
      <t>シセツ</t>
    </rPh>
    <rPh sb="26" eb="29">
      <t>ダイキボ</t>
    </rPh>
    <rPh sb="30" eb="32">
      <t>コウシン</t>
    </rPh>
    <rPh sb="33" eb="34">
      <t>オコナ</t>
    </rPh>
    <rPh sb="39" eb="42">
      <t>ロウキュウカ</t>
    </rPh>
    <rPh sb="44" eb="46">
      <t>カンロ</t>
    </rPh>
    <rPh sb="51" eb="54">
      <t>ケイカクテキ</t>
    </rPh>
    <rPh sb="55" eb="57">
      <t>フセツ</t>
    </rPh>
    <rPh sb="57" eb="58">
      <t>カ</t>
    </rPh>
    <rPh sb="58" eb="60">
      <t>コウジ</t>
    </rPh>
    <rPh sb="63" eb="65">
      <t>コウシン</t>
    </rPh>
    <rPh sb="67" eb="69">
      <t>スイドウ</t>
    </rPh>
    <rPh sb="70" eb="72">
      <t>ハレツ</t>
    </rPh>
    <rPh sb="73" eb="75">
      <t>ロウスイ</t>
    </rPh>
    <rPh sb="76" eb="78">
      <t>ボウシ</t>
    </rPh>
    <rPh sb="80" eb="82">
      <t>ヒツヨウ</t>
    </rPh>
    <rPh sb="88" eb="90">
      <t>キュウスイ</t>
    </rPh>
    <rPh sb="90" eb="92">
      <t>ジンコウ</t>
    </rPh>
    <rPh sb="93" eb="95">
      <t>ゲンショウ</t>
    </rPh>
    <rPh sb="99" eb="101">
      <t>ネンネン</t>
    </rPh>
    <rPh sb="101" eb="103">
      <t>ユウシュウ</t>
    </rPh>
    <rPh sb="103" eb="104">
      <t>リョウ</t>
    </rPh>
    <rPh sb="105" eb="107">
      <t>ゲンショウ</t>
    </rPh>
    <rPh sb="116" eb="117">
      <t>チカ</t>
    </rPh>
    <rPh sb="121" eb="123">
      <t>スイドウ</t>
    </rPh>
    <rPh sb="123" eb="125">
      <t>リョウキン</t>
    </rPh>
    <rPh sb="126" eb="128">
      <t>ネア</t>
    </rPh>
    <rPh sb="130" eb="132">
      <t>ケントウ</t>
    </rPh>
    <rPh sb="134" eb="136">
      <t>ヒツヨウ</t>
    </rPh>
    <rPh sb="143" eb="145">
      <t>ヒヨウ</t>
    </rPh>
    <rPh sb="150" eb="152">
      <t>サクゲン</t>
    </rPh>
    <rPh sb="158" eb="160">
      <t>カンリ</t>
    </rPh>
    <rPh sb="160" eb="162">
      <t>イタク</t>
    </rPh>
    <rPh sb="171" eb="173">
      <t>ケントウ</t>
    </rPh>
    <rPh sb="175" eb="177">
      <t>アンテイ</t>
    </rPh>
    <rPh sb="179" eb="181">
      <t>ケイエイ</t>
    </rPh>
    <rPh sb="182" eb="184">
      <t>アンシン</t>
    </rPh>
    <rPh sb="185" eb="187">
      <t>アンゼン</t>
    </rPh>
    <rPh sb="188" eb="191">
      <t>インリョウスイ</t>
    </rPh>
    <rPh sb="192" eb="194">
      <t>キョウキュウ</t>
    </rPh>
    <rPh sb="195" eb="196">
      <t>ツト</t>
    </rPh>
    <phoneticPr fontId="4"/>
  </si>
  <si>
    <t>非設置</t>
    <rPh sb="0" eb="1">
      <t>ヒ</t>
    </rPh>
    <rPh sb="1" eb="3">
      <t>セッチ</t>
    </rPh>
    <phoneticPr fontId="4"/>
  </si>
  <si>
    <t>　経常収支比率を見ると１００％を超えているが、類似団体平均値よりやや下回っている。また累積欠損金が皆無であることを考慮すると比較的経営状態は良好であると思われる。
　しかし、平成１２年度より着工した下水道工事に併せた配水管の布設替工事や、統合整備事業に伴う荒田浄水場、荻原浄水場の建設による多額な企業債償還金が発生しており、その元利償還金返済は平成２７～３１年度がピークになる。このため、類似団体平均値に比べ流動比率が低水準であり、企業債残高対給水収益比率が高水準となっているため、企業債残高がある程度減少しない限り、積極的な設備更新は抑えていく必要があると思われる。
　収益については、給水収益以外に多額の一般会計からの繰入金を充当していることから、料金回収率が低水準となっている状況である。また、費用も設備投資を行ったことによる減価償却費が増加し、給水原価が平均値を上回っている。このことから、水道料金の値上げや費用の削減を行い、堅実な収益を確保するとともに、無駄な費用を削減することが重要である。
　また、施設利用率は類似団体平均値に比べ高水準を推移しているが、有収率ではそれを下回っており、漏水対策等の維持修繕を図り、必要な給水量を確保するよう、施設の稼働状況をさらに注視していく必要がある。ただし、空家の冬季水道管凍結による破裂については、発見に時間がかかることから相当量の漏水となるため、対応に苦慮している。</t>
    <rPh sb="1" eb="3">
      <t>ケイジョウ</t>
    </rPh>
    <rPh sb="3" eb="5">
      <t>シュウシ</t>
    </rPh>
    <rPh sb="5" eb="7">
      <t>ヒリツ</t>
    </rPh>
    <rPh sb="8" eb="9">
      <t>ミ</t>
    </rPh>
    <rPh sb="16" eb="17">
      <t>コ</t>
    </rPh>
    <rPh sb="23" eb="25">
      <t>ルイジ</t>
    </rPh>
    <rPh sb="25" eb="27">
      <t>ダンタイ</t>
    </rPh>
    <rPh sb="27" eb="30">
      <t>ヘイキンチ</t>
    </rPh>
    <rPh sb="34" eb="36">
      <t>シタマワ</t>
    </rPh>
    <rPh sb="43" eb="45">
      <t>ルイセキ</t>
    </rPh>
    <rPh sb="45" eb="48">
      <t>ケッソンキン</t>
    </rPh>
    <rPh sb="49" eb="51">
      <t>カイム</t>
    </rPh>
    <rPh sb="57" eb="59">
      <t>コウリョ</t>
    </rPh>
    <rPh sb="62" eb="65">
      <t>ヒカクテキ</t>
    </rPh>
    <rPh sb="65" eb="67">
      <t>ケイエイ</t>
    </rPh>
    <rPh sb="67" eb="69">
      <t>ジョウタイ</t>
    </rPh>
    <rPh sb="70" eb="72">
      <t>リョウコウ</t>
    </rPh>
    <rPh sb="76" eb="77">
      <t>オモ</t>
    </rPh>
    <rPh sb="87" eb="89">
      <t>ヘイセイ</t>
    </rPh>
    <rPh sb="91" eb="92">
      <t>ネン</t>
    </rPh>
    <rPh sb="92" eb="93">
      <t>ド</t>
    </rPh>
    <rPh sb="95" eb="97">
      <t>チャッコウ</t>
    </rPh>
    <rPh sb="99" eb="102">
      <t>ゲスイドウ</t>
    </rPh>
    <rPh sb="102" eb="104">
      <t>コウジ</t>
    </rPh>
    <rPh sb="105" eb="106">
      <t>アワ</t>
    </rPh>
    <rPh sb="108" eb="111">
      <t>ハイスイカン</t>
    </rPh>
    <rPh sb="112" eb="114">
      <t>フセツ</t>
    </rPh>
    <rPh sb="114" eb="115">
      <t>カ</t>
    </rPh>
    <rPh sb="115" eb="117">
      <t>コウジ</t>
    </rPh>
    <rPh sb="119" eb="121">
      <t>トウゴウ</t>
    </rPh>
    <rPh sb="121" eb="123">
      <t>セイビ</t>
    </rPh>
    <rPh sb="123" eb="125">
      <t>ジギョウ</t>
    </rPh>
    <rPh sb="126" eb="127">
      <t>トモナ</t>
    </rPh>
    <rPh sb="128" eb="130">
      <t>アラタ</t>
    </rPh>
    <rPh sb="130" eb="133">
      <t>ジョウスイジョウ</t>
    </rPh>
    <rPh sb="134" eb="136">
      <t>オギハラ</t>
    </rPh>
    <rPh sb="136" eb="139">
      <t>ジョウスイジョウ</t>
    </rPh>
    <rPh sb="140" eb="142">
      <t>ケンセツ</t>
    </rPh>
    <rPh sb="145" eb="147">
      <t>タガク</t>
    </rPh>
    <rPh sb="148" eb="150">
      <t>キギョウ</t>
    </rPh>
    <rPh sb="150" eb="151">
      <t>サイ</t>
    </rPh>
    <rPh sb="151" eb="154">
      <t>ショウカンキン</t>
    </rPh>
    <rPh sb="155" eb="157">
      <t>ハッセイ</t>
    </rPh>
    <rPh sb="164" eb="166">
      <t>ガンリ</t>
    </rPh>
    <rPh sb="166" eb="169">
      <t>ショウカンキン</t>
    </rPh>
    <rPh sb="169" eb="171">
      <t>ヘンサイ</t>
    </rPh>
    <rPh sb="172" eb="174">
      <t>ヘイセイ</t>
    </rPh>
    <rPh sb="179" eb="180">
      <t>ネン</t>
    </rPh>
    <rPh sb="180" eb="181">
      <t>ド</t>
    </rPh>
    <rPh sb="194" eb="196">
      <t>ルイジ</t>
    </rPh>
    <rPh sb="196" eb="198">
      <t>ダンタイ</t>
    </rPh>
    <rPh sb="198" eb="201">
      <t>ヘイキンチ</t>
    </rPh>
    <rPh sb="202" eb="203">
      <t>クラ</t>
    </rPh>
    <rPh sb="204" eb="206">
      <t>リュウドウ</t>
    </rPh>
    <rPh sb="206" eb="208">
      <t>ヒリツ</t>
    </rPh>
    <rPh sb="209" eb="212">
      <t>テイスイジュン</t>
    </rPh>
    <rPh sb="216" eb="218">
      <t>キギョウ</t>
    </rPh>
    <rPh sb="218" eb="219">
      <t>サイ</t>
    </rPh>
    <rPh sb="219" eb="221">
      <t>ザンダカ</t>
    </rPh>
    <rPh sb="221" eb="222">
      <t>タイ</t>
    </rPh>
    <rPh sb="222" eb="224">
      <t>キュウスイ</t>
    </rPh>
    <rPh sb="224" eb="226">
      <t>シュウエキ</t>
    </rPh>
    <rPh sb="226" eb="228">
      <t>ヒリツ</t>
    </rPh>
    <rPh sb="229" eb="232">
      <t>コウスイジュン</t>
    </rPh>
    <rPh sb="241" eb="243">
      <t>キギョウ</t>
    </rPh>
    <rPh sb="243" eb="244">
      <t>サイ</t>
    </rPh>
    <rPh sb="244" eb="246">
      <t>ザンダカ</t>
    </rPh>
    <rPh sb="249" eb="251">
      <t>テイド</t>
    </rPh>
    <rPh sb="251" eb="253">
      <t>ゲンショウ</t>
    </rPh>
    <rPh sb="256" eb="257">
      <t>カギ</t>
    </rPh>
    <rPh sb="259" eb="262">
      <t>セッキョクテキ</t>
    </rPh>
    <rPh sb="263" eb="265">
      <t>セツビ</t>
    </rPh>
    <rPh sb="265" eb="267">
      <t>コウシン</t>
    </rPh>
    <rPh sb="268" eb="269">
      <t>オサ</t>
    </rPh>
    <rPh sb="273" eb="275">
      <t>ヒツヨウ</t>
    </rPh>
    <rPh sb="279" eb="280">
      <t>オモ</t>
    </rPh>
    <rPh sb="286" eb="288">
      <t>シュウエキ</t>
    </rPh>
    <rPh sb="294" eb="296">
      <t>キュウスイ</t>
    </rPh>
    <rPh sb="296" eb="298">
      <t>シュウエキ</t>
    </rPh>
    <rPh sb="298" eb="300">
      <t>イガイ</t>
    </rPh>
    <rPh sb="301" eb="303">
      <t>タガク</t>
    </rPh>
    <rPh sb="304" eb="306">
      <t>イッパン</t>
    </rPh>
    <rPh sb="306" eb="308">
      <t>カイケイ</t>
    </rPh>
    <rPh sb="311" eb="313">
      <t>クリイレ</t>
    </rPh>
    <rPh sb="313" eb="314">
      <t>キン</t>
    </rPh>
    <rPh sb="315" eb="317">
      <t>ジュウトウ</t>
    </rPh>
    <rPh sb="326" eb="328">
      <t>リョウキン</t>
    </rPh>
    <rPh sb="328" eb="330">
      <t>カイシュウ</t>
    </rPh>
    <rPh sb="330" eb="331">
      <t>リツ</t>
    </rPh>
    <rPh sb="332" eb="335">
      <t>テイスイジュン</t>
    </rPh>
    <rPh sb="341" eb="343">
      <t>ジョウキョウ</t>
    </rPh>
    <rPh sb="350" eb="352">
      <t>ヒヨウ</t>
    </rPh>
    <rPh sb="353" eb="355">
      <t>セツビ</t>
    </rPh>
    <rPh sb="355" eb="357">
      <t>トウシ</t>
    </rPh>
    <rPh sb="358" eb="359">
      <t>オコナ</t>
    </rPh>
    <rPh sb="366" eb="368">
      <t>ゲンカ</t>
    </rPh>
    <rPh sb="368" eb="370">
      <t>ショウキャク</t>
    </rPh>
    <rPh sb="370" eb="371">
      <t>ヒ</t>
    </rPh>
    <rPh sb="372" eb="374">
      <t>ゾウカ</t>
    </rPh>
    <rPh sb="376" eb="378">
      <t>キュウスイ</t>
    </rPh>
    <rPh sb="378" eb="380">
      <t>ゲンカ</t>
    </rPh>
    <rPh sb="381" eb="383">
      <t>ヘイキン</t>
    </rPh>
    <rPh sb="383" eb="384">
      <t>チ</t>
    </rPh>
    <rPh sb="385" eb="387">
      <t>ウワマワ</t>
    </rPh>
    <rPh sb="399" eb="401">
      <t>スイドウ</t>
    </rPh>
    <rPh sb="401" eb="403">
      <t>リョウキン</t>
    </rPh>
    <rPh sb="404" eb="406">
      <t>ネア</t>
    </rPh>
    <rPh sb="408" eb="410">
      <t>ヒヨウ</t>
    </rPh>
    <rPh sb="411" eb="413">
      <t>サクゲン</t>
    </rPh>
    <rPh sb="414" eb="415">
      <t>オコナ</t>
    </rPh>
    <rPh sb="417" eb="419">
      <t>ケンジツ</t>
    </rPh>
    <rPh sb="420" eb="422">
      <t>シュウエキ</t>
    </rPh>
    <rPh sb="423" eb="425">
      <t>カクホ</t>
    </rPh>
    <rPh sb="432" eb="434">
      <t>ムダ</t>
    </rPh>
    <rPh sb="435" eb="437">
      <t>ヒヨウ</t>
    </rPh>
    <rPh sb="438" eb="440">
      <t>サクゲン</t>
    </rPh>
    <rPh sb="445" eb="447">
      <t>ジュウヨウ</t>
    </rPh>
    <rPh sb="456" eb="458">
      <t>シセツ</t>
    </rPh>
    <rPh sb="458" eb="461">
      <t>リヨウリツ</t>
    </rPh>
    <rPh sb="462" eb="464">
      <t>ルイジ</t>
    </rPh>
    <rPh sb="464" eb="466">
      <t>ダンタイ</t>
    </rPh>
    <rPh sb="466" eb="469">
      <t>ヘイキンチ</t>
    </rPh>
    <rPh sb="470" eb="471">
      <t>クラ</t>
    </rPh>
    <rPh sb="472" eb="475">
      <t>コウスイジュン</t>
    </rPh>
    <rPh sb="476" eb="478">
      <t>スイイ</t>
    </rPh>
    <rPh sb="484" eb="486">
      <t>ユウシュウ</t>
    </rPh>
    <rPh sb="486" eb="487">
      <t>リツ</t>
    </rPh>
    <rPh sb="492" eb="494">
      <t>シタマワ</t>
    </rPh>
    <rPh sb="499" eb="501">
      <t>ロウスイ</t>
    </rPh>
    <rPh sb="501" eb="503">
      <t>タイサク</t>
    </rPh>
    <rPh sb="503" eb="504">
      <t>トウ</t>
    </rPh>
    <rPh sb="505" eb="507">
      <t>イジ</t>
    </rPh>
    <rPh sb="507" eb="509">
      <t>シュウゼン</t>
    </rPh>
    <rPh sb="510" eb="511">
      <t>ハカ</t>
    </rPh>
    <rPh sb="513" eb="515">
      <t>ヒツヨウ</t>
    </rPh>
    <rPh sb="516" eb="518">
      <t>キュウスイ</t>
    </rPh>
    <rPh sb="518" eb="519">
      <t>リョウ</t>
    </rPh>
    <rPh sb="520" eb="522">
      <t>カクホ</t>
    </rPh>
    <rPh sb="527" eb="529">
      <t>シセツ</t>
    </rPh>
    <rPh sb="530" eb="532">
      <t>カドウ</t>
    </rPh>
    <rPh sb="532" eb="534">
      <t>ジョウキョウ</t>
    </rPh>
    <rPh sb="538" eb="540">
      <t>チュウシ</t>
    </rPh>
    <rPh sb="544" eb="546">
      <t>ヒツヨウ</t>
    </rPh>
    <rPh sb="554" eb="556">
      <t>アキヤ</t>
    </rPh>
    <rPh sb="557" eb="559">
      <t>トウキ</t>
    </rPh>
    <rPh sb="559" eb="562">
      <t>スイドウカン</t>
    </rPh>
    <rPh sb="562" eb="564">
      <t>トウケツ</t>
    </rPh>
    <rPh sb="567" eb="569">
      <t>ハレツ</t>
    </rPh>
    <rPh sb="575" eb="577">
      <t>ハッケン</t>
    </rPh>
    <rPh sb="578" eb="580">
      <t>ジカン</t>
    </rPh>
    <rPh sb="588" eb="590">
      <t>ソウトウ</t>
    </rPh>
    <rPh sb="590" eb="591">
      <t>リョウ</t>
    </rPh>
    <rPh sb="592" eb="594">
      <t>ロウスイ</t>
    </rPh>
    <rPh sb="600" eb="602">
      <t>タイオウ</t>
    </rPh>
    <rPh sb="603" eb="605">
      <t>クリョ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</si>
</sst>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0.31</c:v>
                </c:pt>
                <c:pt idx="2">
                  <c:v>0.23</c:v>
                </c:pt>
                <c:pt idx="3">
                  <c:v>0.39</c:v>
                </c:pt>
                <c:pt idx="4">
                  <c:v>0.28000000000000003</c:v>
                </c:pt>
              </c:numCache>
            </c:numRef>
          </c:val>
        </c:ser>
        <c:dLbls>
          <c:showLegendKey val="0"/>
          <c:showVal val="0"/>
          <c:showCatName val="0"/>
          <c:showSerName val="0"/>
          <c:showPercent val="0"/>
          <c:showBubbleSize val="0"/>
        </c:dLbls>
        <c:gapWidth val="150"/>
        <c:axId val="81721216"/>
        <c:axId val="8323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0.42</c:v>
                </c:pt>
                <c:pt idx="1">
                  <c:v>0.45</c:v>
                </c:pt>
                <c:pt idx="2">
                  <c:v>0.53</c:v>
                </c:pt>
                <c:pt idx="3">
                  <c:v>0.42</c:v>
                </c:pt>
                <c:pt idx="4">
                  <c:v>0.67</c:v>
                </c:pt>
              </c:numCache>
            </c:numRef>
          </c:val>
          <c:smooth val="0"/>
        </c:ser>
        <c:dLbls>
          <c:showLegendKey val="0"/>
          <c:showVal val="0"/>
          <c:showCatName val="0"/>
          <c:showSerName val="0"/>
          <c:showPercent val="0"/>
          <c:showBubbleSize val="0"/>
        </c:dLbls>
        <c:marker val="1"/>
        <c:smooth val="0"/>
        <c:axId val="81721216"/>
        <c:axId val="83238912"/>
      </c:lineChart>
      <c:dateAx>
        <c:axId val="81721216"/>
        <c:scaling>
          <c:orientation val="minMax"/>
        </c:scaling>
        <c:delete val="1"/>
        <c:axPos val="b"/>
        <c:numFmt formatCode="ge" sourceLinked="1"/>
        <c:majorTickMark val="none"/>
        <c:minorTickMark val="none"/>
        <c:tickLblPos val="none"/>
        <c:crossAx val="83238912"/>
        <c:crosses val="autoZero"/>
        <c:auto val="1"/>
        <c:lblOffset val="100"/>
        <c:baseTimeUnit val="years"/>
      </c:dateAx>
      <c:valAx>
        <c:axId val="8323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2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90.44</c:v>
                </c:pt>
                <c:pt idx="1">
                  <c:v>75.81</c:v>
                </c:pt>
                <c:pt idx="2">
                  <c:v>74.34</c:v>
                </c:pt>
                <c:pt idx="3">
                  <c:v>67.52</c:v>
                </c:pt>
                <c:pt idx="4">
                  <c:v>70.55</c:v>
                </c:pt>
              </c:numCache>
            </c:numRef>
          </c:val>
        </c:ser>
        <c:dLbls>
          <c:showLegendKey val="0"/>
          <c:showVal val="0"/>
          <c:showCatName val="0"/>
          <c:showSerName val="0"/>
          <c:showPercent val="0"/>
          <c:showBubbleSize val="0"/>
        </c:dLbls>
        <c:gapWidth val="150"/>
        <c:axId val="89201664"/>
        <c:axId val="8921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62.66</c:v>
                </c:pt>
                <c:pt idx="1">
                  <c:v>50.84</c:v>
                </c:pt>
                <c:pt idx="2">
                  <c:v>52.25</c:v>
                </c:pt>
                <c:pt idx="3">
                  <c:v>48.71</c:v>
                </c:pt>
                <c:pt idx="4">
                  <c:v>50.04</c:v>
                </c:pt>
              </c:numCache>
            </c:numRef>
          </c:val>
          <c:smooth val="0"/>
        </c:ser>
        <c:dLbls>
          <c:showLegendKey val="0"/>
          <c:showVal val="0"/>
          <c:showCatName val="0"/>
          <c:showSerName val="0"/>
          <c:showPercent val="0"/>
          <c:showBubbleSize val="0"/>
        </c:dLbls>
        <c:marker val="1"/>
        <c:smooth val="0"/>
        <c:axId val="89201664"/>
        <c:axId val="89212032"/>
      </c:lineChart>
      <c:dateAx>
        <c:axId val="89201664"/>
        <c:scaling>
          <c:orientation val="minMax"/>
        </c:scaling>
        <c:delete val="1"/>
        <c:axPos val="b"/>
        <c:numFmt formatCode="ge" sourceLinked="1"/>
        <c:majorTickMark val="none"/>
        <c:minorTickMark val="none"/>
        <c:tickLblPos val="none"/>
        <c:crossAx val="89212032"/>
        <c:crosses val="autoZero"/>
        <c:auto val="1"/>
        <c:lblOffset val="100"/>
        <c:baseTimeUnit val="years"/>
      </c:dateAx>
      <c:valAx>
        <c:axId val="8921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0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75.98</c:v>
                </c:pt>
                <c:pt idx="1">
                  <c:v>79.72</c:v>
                </c:pt>
                <c:pt idx="2">
                  <c:v>78.260000000000005</c:v>
                </c:pt>
                <c:pt idx="3">
                  <c:v>83.23</c:v>
                </c:pt>
                <c:pt idx="4">
                  <c:v>80.75</c:v>
                </c:pt>
              </c:numCache>
            </c:numRef>
          </c:val>
        </c:ser>
        <c:dLbls>
          <c:showLegendKey val="0"/>
          <c:showVal val="0"/>
          <c:showCatName val="0"/>
          <c:showSerName val="0"/>
          <c:showPercent val="0"/>
          <c:showBubbleSize val="0"/>
        </c:dLbls>
        <c:gapWidth val="150"/>
        <c:axId val="89254528"/>
        <c:axId val="8926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85.48</c:v>
                </c:pt>
                <c:pt idx="1">
                  <c:v>85.3</c:v>
                </c:pt>
                <c:pt idx="2">
                  <c:v>86.34</c:v>
                </c:pt>
                <c:pt idx="3">
                  <c:v>85.87</c:v>
                </c:pt>
                <c:pt idx="4">
                  <c:v>83.83</c:v>
                </c:pt>
              </c:numCache>
            </c:numRef>
          </c:val>
          <c:smooth val="0"/>
        </c:ser>
        <c:dLbls>
          <c:showLegendKey val="0"/>
          <c:showVal val="0"/>
          <c:showCatName val="0"/>
          <c:showSerName val="0"/>
          <c:showPercent val="0"/>
          <c:showBubbleSize val="0"/>
        </c:dLbls>
        <c:marker val="1"/>
        <c:smooth val="0"/>
        <c:axId val="89254528"/>
        <c:axId val="89260800"/>
      </c:lineChart>
      <c:dateAx>
        <c:axId val="89254528"/>
        <c:scaling>
          <c:orientation val="minMax"/>
        </c:scaling>
        <c:delete val="1"/>
        <c:axPos val="b"/>
        <c:numFmt formatCode="ge" sourceLinked="1"/>
        <c:majorTickMark val="none"/>
        <c:minorTickMark val="none"/>
        <c:tickLblPos val="none"/>
        <c:crossAx val="89260800"/>
        <c:crosses val="autoZero"/>
        <c:auto val="1"/>
        <c:lblOffset val="100"/>
        <c:baseTimeUnit val="years"/>
      </c:dateAx>
      <c:valAx>
        <c:axId val="8926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5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108.41</c:v>
                </c:pt>
                <c:pt idx="1">
                  <c:v>100.18</c:v>
                </c:pt>
                <c:pt idx="2">
                  <c:v>106.32</c:v>
                </c:pt>
                <c:pt idx="3">
                  <c:v>109.39</c:v>
                </c:pt>
                <c:pt idx="4">
                  <c:v>101.59</c:v>
                </c:pt>
              </c:numCache>
            </c:numRef>
          </c:val>
        </c:ser>
        <c:dLbls>
          <c:showLegendKey val="0"/>
          <c:showVal val="0"/>
          <c:showCatName val="0"/>
          <c:showSerName val="0"/>
          <c:showPercent val="0"/>
          <c:showBubbleSize val="0"/>
        </c:dLbls>
        <c:gapWidth val="150"/>
        <c:axId val="83273216"/>
        <c:axId val="8327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89.71</c:v>
                </c:pt>
                <c:pt idx="1">
                  <c:v>97.04</c:v>
                </c:pt>
                <c:pt idx="2">
                  <c:v>103.86</c:v>
                </c:pt>
                <c:pt idx="3">
                  <c:v>111.5</c:v>
                </c:pt>
                <c:pt idx="4">
                  <c:v>111.79</c:v>
                </c:pt>
              </c:numCache>
            </c:numRef>
          </c:val>
          <c:smooth val="0"/>
        </c:ser>
        <c:dLbls>
          <c:showLegendKey val="0"/>
          <c:showVal val="0"/>
          <c:showCatName val="0"/>
          <c:showSerName val="0"/>
          <c:showPercent val="0"/>
          <c:showBubbleSize val="0"/>
        </c:dLbls>
        <c:marker val="1"/>
        <c:smooth val="0"/>
        <c:axId val="83273216"/>
        <c:axId val="83275136"/>
      </c:lineChart>
      <c:dateAx>
        <c:axId val="83273216"/>
        <c:scaling>
          <c:orientation val="minMax"/>
        </c:scaling>
        <c:delete val="1"/>
        <c:axPos val="b"/>
        <c:numFmt formatCode="ge" sourceLinked="1"/>
        <c:majorTickMark val="none"/>
        <c:minorTickMark val="none"/>
        <c:tickLblPos val="none"/>
        <c:crossAx val="83275136"/>
        <c:crosses val="autoZero"/>
        <c:auto val="1"/>
        <c:lblOffset val="100"/>
        <c:baseTimeUnit val="years"/>
      </c:dateAx>
      <c:valAx>
        <c:axId val="83275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27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28.36</c:v>
                </c:pt>
                <c:pt idx="1">
                  <c:v>28.49</c:v>
                </c:pt>
                <c:pt idx="2">
                  <c:v>28.84</c:v>
                </c:pt>
                <c:pt idx="3">
                  <c:v>31.08</c:v>
                </c:pt>
                <c:pt idx="4">
                  <c:v>33.29</c:v>
                </c:pt>
              </c:numCache>
            </c:numRef>
          </c:val>
        </c:ser>
        <c:dLbls>
          <c:showLegendKey val="0"/>
          <c:showVal val="0"/>
          <c:showCatName val="0"/>
          <c:showSerName val="0"/>
          <c:showPercent val="0"/>
          <c:showBubbleSize val="0"/>
        </c:dLbls>
        <c:gapWidth val="150"/>
        <c:axId val="85415040"/>
        <c:axId val="8541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22.87</c:v>
                </c:pt>
                <c:pt idx="1">
                  <c:v>34.67</c:v>
                </c:pt>
                <c:pt idx="2">
                  <c:v>39.26</c:v>
                </c:pt>
                <c:pt idx="3">
                  <c:v>43.52</c:v>
                </c:pt>
                <c:pt idx="4">
                  <c:v>43.96</c:v>
                </c:pt>
              </c:numCache>
            </c:numRef>
          </c:val>
          <c:smooth val="0"/>
        </c:ser>
        <c:dLbls>
          <c:showLegendKey val="0"/>
          <c:showVal val="0"/>
          <c:showCatName val="0"/>
          <c:showSerName val="0"/>
          <c:showPercent val="0"/>
          <c:showBubbleSize val="0"/>
        </c:dLbls>
        <c:marker val="1"/>
        <c:smooth val="0"/>
        <c:axId val="85415040"/>
        <c:axId val="85416960"/>
      </c:lineChart>
      <c:dateAx>
        <c:axId val="85415040"/>
        <c:scaling>
          <c:orientation val="minMax"/>
        </c:scaling>
        <c:delete val="1"/>
        <c:axPos val="b"/>
        <c:numFmt formatCode="ge" sourceLinked="1"/>
        <c:majorTickMark val="none"/>
        <c:minorTickMark val="none"/>
        <c:tickLblPos val="none"/>
        <c:crossAx val="85416960"/>
        <c:crosses val="autoZero"/>
        <c:auto val="1"/>
        <c:lblOffset val="100"/>
        <c:baseTimeUnit val="years"/>
      </c:dateAx>
      <c:valAx>
        <c:axId val="8541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1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2.12</c:v>
                </c:pt>
                <c:pt idx="1">
                  <c:v>2.12</c:v>
                </c:pt>
                <c:pt idx="2">
                  <c:v>3.65</c:v>
                </c:pt>
                <c:pt idx="3">
                  <c:v>13.51</c:v>
                </c:pt>
                <c:pt idx="4">
                  <c:v>13.51</c:v>
                </c:pt>
              </c:numCache>
            </c:numRef>
          </c:val>
        </c:ser>
        <c:dLbls>
          <c:showLegendKey val="0"/>
          <c:showVal val="0"/>
          <c:showCatName val="0"/>
          <c:showSerName val="0"/>
          <c:showPercent val="0"/>
          <c:showBubbleSize val="0"/>
        </c:dLbls>
        <c:gapWidth val="150"/>
        <c:axId val="85443328"/>
        <c:axId val="8544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0.3</c:v>
                </c:pt>
                <c:pt idx="1">
                  <c:v>8.4700000000000006</c:v>
                </c:pt>
                <c:pt idx="2">
                  <c:v>9.1</c:v>
                </c:pt>
                <c:pt idx="3">
                  <c:v>12.35</c:v>
                </c:pt>
                <c:pt idx="4">
                  <c:v>11.91</c:v>
                </c:pt>
              </c:numCache>
            </c:numRef>
          </c:val>
          <c:smooth val="0"/>
        </c:ser>
        <c:dLbls>
          <c:showLegendKey val="0"/>
          <c:showVal val="0"/>
          <c:showCatName val="0"/>
          <c:showSerName val="0"/>
          <c:showPercent val="0"/>
          <c:showBubbleSize val="0"/>
        </c:dLbls>
        <c:marker val="1"/>
        <c:smooth val="0"/>
        <c:axId val="85443328"/>
        <c:axId val="85445248"/>
      </c:lineChart>
      <c:dateAx>
        <c:axId val="85443328"/>
        <c:scaling>
          <c:orientation val="minMax"/>
        </c:scaling>
        <c:delete val="1"/>
        <c:axPos val="b"/>
        <c:numFmt formatCode="ge" sourceLinked="1"/>
        <c:majorTickMark val="none"/>
        <c:minorTickMark val="none"/>
        <c:tickLblPos val="none"/>
        <c:crossAx val="85445248"/>
        <c:crosses val="autoZero"/>
        <c:auto val="1"/>
        <c:lblOffset val="100"/>
        <c:baseTimeUnit val="years"/>
      </c:dateAx>
      <c:valAx>
        <c:axId val="8544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4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978176"/>
        <c:axId val="8898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15.7</c:v>
                </c:pt>
                <c:pt idx="1">
                  <c:v>103.06</c:v>
                </c:pt>
                <c:pt idx="2">
                  <c:v>42.39</c:v>
                </c:pt>
                <c:pt idx="3">
                  <c:v>7.41</c:v>
                </c:pt>
                <c:pt idx="4">
                  <c:v>4.03</c:v>
                </c:pt>
              </c:numCache>
            </c:numRef>
          </c:val>
          <c:smooth val="0"/>
        </c:ser>
        <c:dLbls>
          <c:showLegendKey val="0"/>
          <c:showVal val="0"/>
          <c:showCatName val="0"/>
          <c:showSerName val="0"/>
          <c:showPercent val="0"/>
          <c:showBubbleSize val="0"/>
        </c:dLbls>
        <c:marker val="1"/>
        <c:smooth val="0"/>
        <c:axId val="88978176"/>
        <c:axId val="88980096"/>
      </c:lineChart>
      <c:dateAx>
        <c:axId val="88978176"/>
        <c:scaling>
          <c:orientation val="minMax"/>
        </c:scaling>
        <c:delete val="1"/>
        <c:axPos val="b"/>
        <c:numFmt formatCode="ge" sourceLinked="1"/>
        <c:majorTickMark val="none"/>
        <c:minorTickMark val="none"/>
        <c:tickLblPos val="none"/>
        <c:crossAx val="88980096"/>
        <c:crosses val="autoZero"/>
        <c:auto val="1"/>
        <c:lblOffset val="100"/>
        <c:baseTimeUnit val="years"/>
      </c:dateAx>
      <c:valAx>
        <c:axId val="88980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97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265.63</c:v>
                </c:pt>
                <c:pt idx="1">
                  <c:v>896.45</c:v>
                </c:pt>
                <c:pt idx="2">
                  <c:v>48</c:v>
                </c:pt>
                <c:pt idx="3">
                  <c:v>60.87</c:v>
                </c:pt>
                <c:pt idx="4">
                  <c:v>57.79</c:v>
                </c:pt>
              </c:numCache>
            </c:numRef>
          </c:val>
        </c:ser>
        <c:dLbls>
          <c:showLegendKey val="0"/>
          <c:showVal val="0"/>
          <c:showCatName val="0"/>
          <c:showSerName val="0"/>
          <c:showPercent val="0"/>
          <c:showBubbleSize val="0"/>
        </c:dLbls>
        <c:gapWidth val="150"/>
        <c:axId val="89010560"/>
        <c:axId val="8901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1220.54</c:v>
                </c:pt>
                <c:pt idx="1">
                  <c:v>1435.5</c:v>
                </c:pt>
                <c:pt idx="2">
                  <c:v>432.1</c:v>
                </c:pt>
                <c:pt idx="3">
                  <c:v>515.9</c:v>
                </c:pt>
                <c:pt idx="4">
                  <c:v>548.71</c:v>
                </c:pt>
              </c:numCache>
            </c:numRef>
          </c:val>
          <c:smooth val="0"/>
        </c:ser>
        <c:dLbls>
          <c:showLegendKey val="0"/>
          <c:showVal val="0"/>
          <c:showCatName val="0"/>
          <c:showSerName val="0"/>
          <c:showPercent val="0"/>
          <c:showBubbleSize val="0"/>
        </c:dLbls>
        <c:marker val="1"/>
        <c:smooth val="0"/>
        <c:axId val="89010560"/>
        <c:axId val="89012480"/>
      </c:lineChart>
      <c:dateAx>
        <c:axId val="89010560"/>
        <c:scaling>
          <c:orientation val="minMax"/>
        </c:scaling>
        <c:delete val="1"/>
        <c:axPos val="b"/>
        <c:numFmt formatCode="ge" sourceLinked="1"/>
        <c:majorTickMark val="none"/>
        <c:minorTickMark val="none"/>
        <c:tickLblPos val="none"/>
        <c:crossAx val="89012480"/>
        <c:crosses val="autoZero"/>
        <c:auto val="1"/>
        <c:lblOffset val="100"/>
        <c:baseTimeUnit val="years"/>
      </c:dateAx>
      <c:valAx>
        <c:axId val="89012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01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2026.76</c:v>
                </c:pt>
                <c:pt idx="1">
                  <c:v>2015.95</c:v>
                </c:pt>
                <c:pt idx="2">
                  <c:v>1975.98</c:v>
                </c:pt>
                <c:pt idx="3">
                  <c:v>1908.97</c:v>
                </c:pt>
                <c:pt idx="4">
                  <c:v>1765.78</c:v>
                </c:pt>
              </c:numCache>
            </c:numRef>
          </c:val>
        </c:ser>
        <c:dLbls>
          <c:showLegendKey val="0"/>
          <c:showVal val="0"/>
          <c:showCatName val="0"/>
          <c:showSerName val="0"/>
          <c:showPercent val="0"/>
          <c:showBubbleSize val="0"/>
        </c:dLbls>
        <c:gapWidth val="150"/>
        <c:axId val="89055232"/>
        <c:axId val="8905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919.28</c:v>
                </c:pt>
                <c:pt idx="1">
                  <c:v>1025.47</c:v>
                </c:pt>
                <c:pt idx="2">
                  <c:v>952.88</c:v>
                </c:pt>
                <c:pt idx="3">
                  <c:v>771.33</c:v>
                </c:pt>
                <c:pt idx="4">
                  <c:v>669.22</c:v>
                </c:pt>
              </c:numCache>
            </c:numRef>
          </c:val>
          <c:smooth val="0"/>
        </c:ser>
        <c:dLbls>
          <c:showLegendKey val="0"/>
          <c:showVal val="0"/>
          <c:showCatName val="0"/>
          <c:showSerName val="0"/>
          <c:showPercent val="0"/>
          <c:showBubbleSize val="0"/>
        </c:dLbls>
        <c:marker val="1"/>
        <c:smooth val="0"/>
        <c:axId val="89055232"/>
        <c:axId val="89057152"/>
      </c:lineChart>
      <c:dateAx>
        <c:axId val="89055232"/>
        <c:scaling>
          <c:orientation val="minMax"/>
        </c:scaling>
        <c:delete val="1"/>
        <c:axPos val="b"/>
        <c:numFmt formatCode="ge" sourceLinked="1"/>
        <c:majorTickMark val="none"/>
        <c:minorTickMark val="none"/>
        <c:tickLblPos val="none"/>
        <c:crossAx val="89057152"/>
        <c:crosses val="autoZero"/>
        <c:auto val="1"/>
        <c:lblOffset val="100"/>
        <c:baseTimeUnit val="years"/>
      </c:dateAx>
      <c:valAx>
        <c:axId val="89057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05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84.02</c:v>
                </c:pt>
                <c:pt idx="1">
                  <c:v>69.650000000000006</c:v>
                </c:pt>
                <c:pt idx="2">
                  <c:v>56.39</c:v>
                </c:pt>
                <c:pt idx="3">
                  <c:v>57.65</c:v>
                </c:pt>
                <c:pt idx="4">
                  <c:v>57.53</c:v>
                </c:pt>
              </c:numCache>
            </c:numRef>
          </c:val>
        </c:ser>
        <c:dLbls>
          <c:showLegendKey val="0"/>
          <c:showVal val="0"/>
          <c:showCatName val="0"/>
          <c:showSerName val="0"/>
          <c:showPercent val="0"/>
          <c:showBubbleSize val="0"/>
        </c:dLbls>
        <c:gapWidth val="150"/>
        <c:axId val="89075072"/>
        <c:axId val="8908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75.59</c:v>
                </c:pt>
                <c:pt idx="1">
                  <c:v>57.29</c:v>
                </c:pt>
                <c:pt idx="2">
                  <c:v>62.32</c:v>
                </c:pt>
                <c:pt idx="3">
                  <c:v>69.099999999999994</c:v>
                </c:pt>
                <c:pt idx="4">
                  <c:v>73.34</c:v>
                </c:pt>
              </c:numCache>
            </c:numRef>
          </c:val>
          <c:smooth val="0"/>
        </c:ser>
        <c:dLbls>
          <c:showLegendKey val="0"/>
          <c:showVal val="0"/>
          <c:showCatName val="0"/>
          <c:showSerName val="0"/>
          <c:showPercent val="0"/>
          <c:showBubbleSize val="0"/>
        </c:dLbls>
        <c:marker val="1"/>
        <c:smooth val="0"/>
        <c:axId val="89075072"/>
        <c:axId val="89081344"/>
      </c:lineChart>
      <c:dateAx>
        <c:axId val="89075072"/>
        <c:scaling>
          <c:orientation val="minMax"/>
        </c:scaling>
        <c:delete val="1"/>
        <c:axPos val="b"/>
        <c:numFmt formatCode="ge" sourceLinked="1"/>
        <c:majorTickMark val="none"/>
        <c:minorTickMark val="none"/>
        <c:tickLblPos val="none"/>
        <c:crossAx val="89081344"/>
        <c:crosses val="autoZero"/>
        <c:auto val="1"/>
        <c:lblOffset val="100"/>
        <c:baseTimeUnit val="years"/>
      </c:dateAx>
      <c:valAx>
        <c:axId val="8908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7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233.81</c:v>
                </c:pt>
                <c:pt idx="1">
                  <c:v>284</c:v>
                </c:pt>
                <c:pt idx="2">
                  <c:v>349.73</c:v>
                </c:pt>
                <c:pt idx="3">
                  <c:v>340.39</c:v>
                </c:pt>
                <c:pt idx="4">
                  <c:v>337.25</c:v>
                </c:pt>
              </c:numCache>
            </c:numRef>
          </c:val>
        </c:ser>
        <c:dLbls>
          <c:showLegendKey val="0"/>
          <c:showVal val="0"/>
          <c:showCatName val="0"/>
          <c:showSerName val="0"/>
          <c:showPercent val="0"/>
          <c:showBubbleSize val="0"/>
        </c:dLbls>
        <c:gapWidth val="150"/>
        <c:axId val="89116032"/>
        <c:axId val="8912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220.57</c:v>
                </c:pt>
                <c:pt idx="1">
                  <c:v>360.94</c:v>
                </c:pt>
                <c:pt idx="2">
                  <c:v>326.38</c:v>
                </c:pt>
                <c:pt idx="3">
                  <c:v>297.49</c:v>
                </c:pt>
                <c:pt idx="4">
                  <c:v>261.75</c:v>
                </c:pt>
              </c:numCache>
            </c:numRef>
          </c:val>
          <c:smooth val="0"/>
        </c:ser>
        <c:dLbls>
          <c:showLegendKey val="0"/>
          <c:showVal val="0"/>
          <c:showCatName val="0"/>
          <c:showSerName val="0"/>
          <c:showPercent val="0"/>
          <c:showBubbleSize val="0"/>
        </c:dLbls>
        <c:marker val="1"/>
        <c:smooth val="0"/>
        <c:axId val="89116032"/>
        <c:axId val="89122304"/>
      </c:lineChart>
      <c:dateAx>
        <c:axId val="89116032"/>
        <c:scaling>
          <c:orientation val="minMax"/>
        </c:scaling>
        <c:delete val="1"/>
        <c:axPos val="b"/>
        <c:numFmt formatCode="ge" sourceLinked="1"/>
        <c:majorTickMark val="none"/>
        <c:minorTickMark val="none"/>
        <c:tickLblPos val="none"/>
        <c:crossAx val="89122304"/>
        <c:crosses val="autoZero"/>
        <c:auto val="1"/>
        <c:lblOffset val="100"/>
        <c:baseTimeUnit val="years"/>
      </c:dateAx>
      <c:valAx>
        <c:axId val="8912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1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【107.52】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【39.67】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C28" sqref="CC2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長野県　上松町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簡易水道事業</v>
      </c>
      <c r="Q8" s="83"/>
      <c r="R8" s="83"/>
      <c r="S8" s="83"/>
      <c r="T8" s="83"/>
      <c r="U8" s="83"/>
      <c r="V8" s="83"/>
      <c r="W8" s="83" t="str">
        <f>データ!$L$6</f>
        <v>C3</v>
      </c>
      <c r="X8" s="83"/>
      <c r="Y8" s="83"/>
      <c r="Z8" s="83"/>
      <c r="AA8" s="83"/>
      <c r="AB8" s="83"/>
      <c r="AC8" s="83"/>
      <c r="AD8" s="84" t="s">
        <v>118</v>
      </c>
      <c r="AE8" s="84"/>
      <c r="AF8" s="84"/>
      <c r="AG8" s="84"/>
      <c r="AH8" s="84"/>
      <c r="AI8" s="84"/>
      <c r="AJ8" s="84"/>
      <c r="AK8" s="5"/>
      <c r="AL8" s="71">
        <f>データ!$R$6</f>
        <v>4750</v>
      </c>
      <c r="AM8" s="71"/>
      <c r="AN8" s="71"/>
      <c r="AO8" s="71"/>
      <c r="AP8" s="71"/>
      <c r="AQ8" s="71"/>
      <c r="AR8" s="71"/>
      <c r="AS8" s="71"/>
      <c r="AT8" s="67">
        <f>データ!$S$6</f>
        <v>168.42</v>
      </c>
      <c r="AU8" s="68"/>
      <c r="AV8" s="68"/>
      <c r="AW8" s="68"/>
      <c r="AX8" s="68"/>
      <c r="AY8" s="68"/>
      <c r="AZ8" s="68"/>
      <c r="BA8" s="68"/>
      <c r="BB8" s="70">
        <f>データ!$T$6</f>
        <v>28.2</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63.67</v>
      </c>
      <c r="J10" s="68"/>
      <c r="K10" s="68"/>
      <c r="L10" s="68"/>
      <c r="M10" s="68"/>
      <c r="N10" s="68"/>
      <c r="O10" s="69"/>
      <c r="P10" s="70">
        <f>データ!$P$6</f>
        <v>98.23</v>
      </c>
      <c r="Q10" s="70"/>
      <c r="R10" s="70"/>
      <c r="S10" s="70"/>
      <c r="T10" s="70"/>
      <c r="U10" s="70"/>
      <c r="V10" s="70"/>
      <c r="W10" s="71">
        <f>データ!$Q$6</f>
        <v>3580</v>
      </c>
      <c r="X10" s="71"/>
      <c r="Y10" s="71"/>
      <c r="Z10" s="71"/>
      <c r="AA10" s="71"/>
      <c r="AB10" s="71"/>
      <c r="AC10" s="71"/>
      <c r="AD10" s="2"/>
      <c r="AE10" s="2"/>
      <c r="AF10" s="2"/>
      <c r="AG10" s="2"/>
      <c r="AH10" s="5"/>
      <c r="AI10" s="5"/>
      <c r="AJ10" s="5"/>
      <c r="AK10" s="5"/>
      <c r="AL10" s="71">
        <f>データ!$U$6</f>
        <v>4609</v>
      </c>
      <c r="AM10" s="71"/>
      <c r="AN10" s="71"/>
      <c r="AO10" s="71"/>
      <c r="AP10" s="71"/>
      <c r="AQ10" s="71"/>
      <c r="AR10" s="71"/>
      <c r="AS10" s="71"/>
      <c r="AT10" s="67">
        <f>データ!$V$6</f>
        <v>12.83</v>
      </c>
      <c r="AU10" s="68"/>
      <c r="AV10" s="68"/>
      <c r="AW10" s="68"/>
      <c r="AX10" s="68"/>
      <c r="AY10" s="68"/>
      <c r="AZ10" s="68"/>
      <c r="BA10" s="68"/>
      <c r="BB10" s="70">
        <f>データ!$W$6</f>
        <v>359.24</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【107.52】</v>
      </c>
      <c r="F85" s="27" t="str">
        <f>データ!AS6</f>
        <v>【34.34】</v>
      </c>
      <c r="G85" s="27" t="str">
        <f>データ!BD6</f>
        <v>【356.94】</v>
      </c>
      <c r="H85" s="27" t="str">
        <f>データ!BO6</f>
        <v>【880.68】</v>
      </c>
      <c r="I85" s="27" t="str">
        <f>データ!BZ6</f>
        <v>【70.32】</v>
      </c>
      <c r="J85" s="27" t="str">
        <f>データ!CK6</f>
        <v>【268.91】</v>
      </c>
      <c r="K85" s="27" t="str">
        <f>データ!CV6</f>
        <v>【52.75】</v>
      </c>
      <c r="L85" s="27" t="str">
        <f>データ!DG6</f>
        <v>【83.57】</v>
      </c>
      <c r="M85" s="27" t="str">
        <f>データ!DR6</f>
        <v>【39.67】</v>
      </c>
      <c r="N85" s="27" t="str">
        <f>データ!EC6</f>
        <v>【9.44】</v>
      </c>
      <c r="O85" s="27" t="str">
        <f>データ!EN6</f>
        <v>【0.73】</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204226</v>
      </c>
      <c r="D6" s="34">
        <f t="shared" si="3"/>
        <v>46</v>
      </c>
      <c r="E6" s="34">
        <f t="shared" si="3"/>
        <v>1</v>
      </c>
      <c r="F6" s="34">
        <f t="shared" si="3"/>
        <v>0</v>
      </c>
      <c r="G6" s="34">
        <f t="shared" si="3"/>
        <v>5</v>
      </c>
      <c r="H6" s="34" t="str">
        <f t="shared" si="3"/>
        <v>長野県　上松町</v>
      </c>
      <c r="I6" s="34" t="str">
        <f t="shared" si="3"/>
        <v>法適用</v>
      </c>
      <c r="J6" s="34" t="str">
        <f t="shared" si="3"/>
        <v>水道事業</v>
      </c>
      <c r="K6" s="34" t="str">
        <f t="shared" si="3"/>
        <v>簡易水道事業</v>
      </c>
      <c r="L6" s="34" t="str">
        <f t="shared" si="3"/>
        <v>C3</v>
      </c>
      <c r="M6" s="34">
        <f t="shared" si="3"/>
        <v>0</v>
      </c>
      <c r="N6" s="35" t="str">
        <f t="shared" si="3"/>
        <v>-</v>
      </c>
      <c r="O6" s="35">
        <f t="shared" si="3"/>
        <v>63.67</v>
      </c>
      <c r="P6" s="35">
        <f t="shared" si="3"/>
        <v>98.23</v>
      </c>
      <c r="Q6" s="35">
        <f t="shared" si="3"/>
        <v>3580</v>
      </c>
      <c r="R6" s="35">
        <f t="shared" si="3"/>
        <v>4750</v>
      </c>
      <c r="S6" s="35">
        <f t="shared" si="3"/>
        <v>168.42</v>
      </c>
      <c r="T6" s="35">
        <f t="shared" si="3"/>
        <v>28.2</v>
      </c>
      <c r="U6" s="35">
        <f t="shared" si="3"/>
        <v>4609</v>
      </c>
      <c r="V6" s="35">
        <f t="shared" si="3"/>
        <v>12.83</v>
      </c>
      <c r="W6" s="35">
        <f t="shared" si="3"/>
        <v>359.24</v>
      </c>
      <c r="X6" s="36">
        <f>IF(X7="",NA(),X7)</f>
        <v>108.41</v>
      </c>
      <c r="Y6" s="36">
        <f t="shared" ref="Y6:AG6" si="4">IF(Y7="",NA(),Y7)</f>
        <v>100.18</v>
      </c>
      <c r="Z6" s="36">
        <f t="shared" si="4"/>
        <v>106.32</v>
      </c>
      <c r="AA6" s="36">
        <f t="shared" si="4"/>
        <v>109.39</v>
      </c>
      <c r="AB6" s="36">
        <f t="shared" si="4"/>
        <v>101.59</v>
      </c>
      <c r="AC6" s="36">
        <f t="shared" si="4"/>
        <v>89.71</v>
      </c>
      <c r="AD6" s="36">
        <f t="shared" si="4"/>
        <v>97.04</v>
      </c>
      <c r="AE6" s="36">
        <f t="shared" si="4"/>
        <v>103.86</v>
      </c>
      <c r="AF6" s="36">
        <f t="shared" si="4"/>
        <v>111.5</v>
      </c>
      <c r="AG6" s="36">
        <f t="shared" si="4"/>
        <v>111.79</v>
      </c>
      <c r="AH6" s="35" t="str">
        <f>IF(AH7="","",IF(AH7="-","【-】","【"&amp;SUBSTITUTE(TEXT(AH7,"#,##0.00"),"-","△")&amp;"】"))</f>
        <v>【107.52】</v>
      </c>
      <c r="AI6" s="35">
        <f>IF(AI7="",NA(),AI7)</f>
        <v>0</v>
      </c>
      <c r="AJ6" s="35">
        <f t="shared" ref="AJ6:AR6" si="5">IF(AJ7="",NA(),AJ7)</f>
        <v>0</v>
      </c>
      <c r="AK6" s="35">
        <f t="shared" si="5"/>
        <v>0</v>
      </c>
      <c r="AL6" s="35">
        <f t="shared" si="5"/>
        <v>0</v>
      </c>
      <c r="AM6" s="35">
        <f t="shared" si="5"/>
        <v>0</v>
      </c>
      <c r="AN6" s="36">
        <f t="shared" si="5"/>
        <v>15.7</v>
      </c>
      <c r="AO6" s="36">
        <f t="shared" si="5"/>
        <v>103.06</v>
      </c>
      <c r="AP6" s="36">
        <f t="shared" si="5"/>
        <v>42.39</v>
      </c>
      <c r="AQ6" s="36">
        <f t="shared" si="5"/>
        <v>7.41</v>
      </c>
      <c r="AR6" s="36">
        <f t="shared" si="5"/>
        <v>4.03</v>
      </c>
      <c r="AS6" s="35" t="str">
        <f>IF(AS7="","",IF(AS7="-","【-】","【"&amp;SUBSTITUTE(TEXT(AS7,"#,##0.00"),"-","△")&amp;"】"))</f>
        <v>【34.34】</v>
      </c>
      <c r="AT6" s="36">
        <f>IF(AT7="",NA(),AT7)</f>
        <v>265.63</v>
      </c>
      <c r="AU6" s="36">
        <f t="shared" ref="AU6:BC6" si="6">IF(AU7="",NA(),AU7)</f>
        <v>896.45</v>
      </c>
      <c r="AV6" s="36">
        <f t="shared" si="6"/>
        <v>48</v>
      </c>
      <c r="AW6" s="36">
        <f t="shared" si="6"/>
        <v>60.87</v>
      </c>
      <c r="AX6" s="36">
        <f t="shared" si="6"/>
        <v>57.79</v>
      </c>
      <c r="AY6" s="36">
        <f t="shared" si="6"/>
        <v>1220.54</v>
      </c>
      <c r="AZ6" s="36">
        <f t="shared" si="6"/>
        <v>1435.5</v>
      </c>
      <c r="BA6" s="36">
        <f t="shared" si="6"/>
        <v>432.1</v>
      </c>
      <c r="BB6" s="36">
        <f t="shared" si="6"/>
        <v>515.9</v>
      </c>
      <c r="BC6" s="36">
        <f t="shared" si="6"/>
        <v>548.71</v>
      </c>
      <c r="BD6" s="35" t="str">
        <f>IF(BD7="","",IF(BD7="-","【-】","【"&amp;SUBSTITUTE(TEXT(BD7,"#,##0.00"),"-","△")&amp;"】"))</f>
        <v>【356.94】</v>
      </c>
      <c r="BE6" s="36">
        <f>IF(BE7="",NA(),BE7)</f>
        <v>2026.76</v>
      </c>
      <c r="BF6" s="36">
        <f t="shared" ref="BF6:BN6" si="7">IF(BF7="",NA(),BF7)</f>
        <v>2015.95</v>
      </c>
      <c r="BG6" s="36">
        <f t="shared" si="7"/>
        <v>1975.98</v>
      </c>
      <c r="BH6" s="36">
        <f t="shared" si="7"/>
        <v>1908.97</v>
      </c>
      <c r="BI6" s="36">
        <f t="shared" si="7"/>
        <v>1765.78</v>
      </c>
      <c r="BJ6" s="36">
        <f t="shared" si="7"/>
        <v>919.28</v>
      </c>
      <c r="BK6" s="36">
        <f t="shared" si="7"/>
        <v>1025.47</v>
      </c>
      <c r="BL6" s="36">
        <f t="shared" si="7"/>
        <v>952.88</v>
      </c>
      <c r="BM6" s="36">
        <f t="shared" si="7"/>
        <v>771.33</v>
      </c>
      <c r="BN6" s="36">
        <f t="shared" si="7"/>
        <v>669.22</v>
      </c>
      <c r="BO6" s="35" t="str">
        <f>IF(BO7="","",IF(BO7="-","【-】","【"&amp;SUBSTITUTE(TEXT(BO7,"#,##0.00"),"-","△")&amp;"】"))</f>
        <v>【880.68】</v>
      </c>
      <c r="BP6" s="36">
        <f>IF(BP7="",NA(),BP7)</f>
        <v>84.02</v>
      </c>
      <c r="BQ6" s="36">
        <f t="shared" ref="BQ6:BY6" si="8">IF(BQ7="",NA(),BQ7)</f>
        <v>69.650000000000006</v>
      </c>
      <c r="BR6" s="36">
        <f t="shared" si="8"/>
        <v>56.39</v>
      </c>
      <c r="BS6" s="36">
        <f t="shared" si="8"/>
        <v>57.65</v>
      </c>
      <c r="BT6" s="36">
        <f t="shared" si="8"/>
        <v>57.53</v>
      </c>
      <c r="BU6" s="36">
        <f t="shared" si="8"/>
        <v>75.59</v>
      </c>
      <c r="BV6" s="36">
        <f t="shared" si="8"/>
        <v>57.29</v>
      </c>
      <c r="BW6" s="36">
        <f t="shared" si="8"/>
        <v>62.32</v>
      </c>
      <c r="BX6" s="36">
        <f t="shared" si="8"/>
        <v>69.099999999999994</v>
      </c>
      <c r="BY6" s="36">
        <f t="shared" si="8"/>
        <v>73.34</v>
      </c>
      <c r="BZ6" s="35" t="str">
        <f>IF(BZ7="","",IF(BZ7="-","【-】","【"&amp;SUBSTITUTE(TEXT(BZ7,"#,##0.00"),"-","△")&amp;"】"))</f>
        <v>【70.32】</v>
      </c>
      <c r="CA6" s="36">
        <f>IF(CA7="",NA(),CA7)</f>
        <v>233.81</v>
      </c>
      <c r="CB6" s="36">
        <f t="shared" ref="CB6:CJ6" si="9">IF(CB7="",NA(),CB7)</f>
        <v>284</v>
      </c>
      <c r="CC6" s="36">
        <f t="shared" si="9"/>
        <v>349.73</v>
      </c>
      <c r="CD6" s="36">
        <f t="shared" si="9"/>
        <v>340.39</v>
      </c>
      <c r="CE6" s="36">
        <f t="shared" si="9"/>
        <v>337.25</v>
      </c>
      <c r="CF6" s="36">
        <f t="shared" si="9"/>
        <v>220.57</v>
      </c>
      <c r="CG6" s="36">
        <f t="shared" si="9"/>
        <v>360.94</v>
      </c>
      <c r="CH6" s="36">
        <f t="shared" si="9"/>
        <v>326.38</v>
      </c>
      <c r="CI6" s="36">
        <f t="shared" si="9"/>
        <v>297.49</v>
      </c>
      <c r="CJ6" s="36">
        <f t="shared" si="9"/>
        <v>261.75</v>
      </c>
      <c r="CK6" s="35" t="str">
        <f>IF(CK7="","",IF(CK7="-","【-】","【"&amp;SUBSTITUTE(TEXT(CK7,"#,##0.00"),"-","△")&amp;"】"))</f>
        <v>【268.91】</v>
      </c>
      <c r="CL6" s="36">
        <f>IF(CL7="",NA(),CL7)</f>
        <v>90.44</v>
      </c>
      <c r="CM6" s="36">
        <f t="shared" ref="CM6:CU6" si="10">IF(CM7="",NA(),CM7)</f>
        <v>75.81</v>
      </c>
      <c r="CN6" s="36">
        <f t="shared" si="10"/>
        <v>74.34</v>
      </c>
      <c r="CO6" s="36">
        <f t="shared" si="10"/>
        <v>67.52</v>
      </c>
      <c r="CP6" s="36">
        <f t="shared" si="10"/>
        <v>70.55</v>
      </c>
      <c r="CQ6" s="36">
        <f t="shared" si="10"/>
        <v>62.66</v>
      </c>
      <c r="CR6" s="36">
        <f t="shared" si="10"/>
        <v>50.84</v>
      </c>
      <c r="CS6" s="36">
        <f t="shared" si="10"/>
        <v>52.25</v>
      </c>
      <c r="CT6" s="36">
        <f t="shared" si="10"/>
        <v>48.71</v>
      </c>
      <c r="CU6" s="36">
        <f t="shared" si="10"/>
        <v>50.04</v>
      </c>
      <c r="CV6" s="35" t="str">
        <f>IF(CV7="","",IF(CV7="-","【-】","【"&amp;SUBSTITUTE(TEXT(CV7,"#,##0.00"),"-","△")&amp;"】"))</f>
        <v>【52.75】</v>
      </c>
      <c r="CW6" s="36">
        <f>IF(CW7="",NA(),CW7)</f>
        <v>75.98</v>
      </c>
      <c r="CX6" s="36">
        <f t="shared" ref="CX6:DF6" si="11">IF(CX7="",NA(),CX7)</f>
        <v>79.72</v>
      </c>
      <c r="CY6" s="36">
        <f t="shared" si="11"/>
        <v>78.260000000000005</v>
      </c>
      <c r="CZ6" s="36">
        <f t="shared" si="11"/>
        <v>83.23</v>
      </c>
      <c r="DA6" s="36">
        <f t="shared" si="11"/>
        <v>80.75</v>
      </c>
      <c r="DB6" s="36">
        <f t="shared" si="11"/>
        <v>85.48</v>
      </c>
      <c r="DC6" s="36">
        <f t="shared" si="11"/>
        <v>85.3</v>
      </c>
      <c r="DD6" s="36">
        <f t="shared" si="11"/>
        <v>86.34</v>
      </c>
      <c r="DE6" s="36">
        <f t="shared" si="11"/>
        <v>85.87</v>
      </c>
      <c r="DF6" s="36">
        <f t="shared" si="11"/>
        <v>83.83</v>
      </c>
      <c r="DG6" s="35" t="str">
        <f>IF(DG7="","",IF(DG7="-","【-】","【"&amp;SUBSTITUTE(TEXT(DG7,"#,##0.00"),"-","△")&amp;"】"))</f>
        <v>【83.57】</v>
      </c>
      <c r="DH6" s="36">
        <f>IF(DH7="",NA(),DH7)</f>
        <v>28.36</v>
      </c>
      <c r="DI6" s="36">
        <f t="shared" ref="DI6:DQ6" si="12">IF(DI7="",NA(),DI7)</f>
        <v>28.49</v>
      </c>
      <c r="DJ6" s="36">
        <f t="shared" si="12"/>
        <v>28.84</v>
      </c>
      <c r="DK6" s="36">
        <f t="shared" si="12"/>
        <v>31.08</v>
      </c>
      <c r="DL6" s="36">
        <f t="shared" si="12"/>
        <v>33.29</v>
      </c>
      <c r="DM6" s="36">
        <f t="shared" si="12"/>
        <v>22.87</v>
      </c>
      <c r="DN6" s="36">
        <f t="shared" si="12"/>
        <v>34.67</v>
      </c>
      <c r="DO6" s="36">
        <f t="shared" si="12"/>
        <v>39.26</v>
      </c>
      <c r="DP6" s="36">
        <f t="shared" si="12"/>
        <v>43.52</v>
      </c>
      <c r="DQ6" s="36">
        <f t="shared" si="12"/>
        <v>43.96</v>
      </c>
      <c r="DR6" s="35" t="str">
        <f>IF(DR7="","",IF(DR7="-","【-】","【"&amp;SUBSTITUTE(TEXT(DR7,"#,##0.00"),"-","△")&amp;"】"))</f>
        <v>【39.67】</v>
      </c>
      <c r="DS6" s="36">
        <f>IF(DS7="",NA(),DS7)</f>
        <v>2.12</v>
      </c>
      <c r="DT6" s="36">
        <f t="shared" ref="DT6:EB6" si="13">IF(DT7="",NA(),DT7)</f>
        <v>2.12</v>
      </c>
      <c r="DU6" s="36">
        <f t="shared" si="13"/>
        <v>3.65</v>
      </c>
      <c r="DV6" s="36">
        <f t="shared" si="13"/>
        <v>13.51</v>
      </c>
      <c r="DW6" s="36">
        <f t="shared" si="13"/>
        <v>13.51</v>
      </c>
      <c r="DX6" s="36">
        <f t="shared" si="13"/>
        <v>0.3</v>
      </c>
      <c r="DY6" s="36">
        <f t="shared" si="13"/>
        <v>8.4700000000000006</v>
      </c>
      <c r="DZ6" s="36">
        <f t="shared" si="13"/>
        <v>9.1</v>
      </c>
      <c r="EA6" s="36">
        <f t="shared" si="13"/>
        <v>12.35</v>
      </c>
      <c r="EB6" s="36">
        <f t="shared" si="13"/>
        <v>11.91</v>
      </c>
      <c r="EC6" s="35" t="str">
        <f>IF(EC7="","",IF(EC7="-","【-】","【"&amp;SUBSTITUTE(TEXT(EC7,"#,##0.00"),"-","△")&amp;"】"))</f>
        <v>【9.44】</v>
      </c>
      <c r="ED6" s="35">
        <f>IF(ED7="",NA(),ED7)</f>
        <v>0</v>
      </c>
      <c r="EE6" s="36">
        <f t="shared" ref="EE6:EM6" si="14">IF(EE7="",NA(),EE7)</f>
        <v>0.31</v>
      </c>
      <c r="EF6" s="36">
        <f t="shared" si="14"/>
        <v>0.23</v>
      </c>
      <c r="EG6" s="36">
        <f t="shared" si="14"/>
        <v>0.39</v>
      </c>
      <c r="EH6" s="36">
        <f t="shared" si="14"/>
        <v>0.28000000000000003</v>
      </c>
      <c r="EI6" s="36">
        <f t="shared" si="14"/>
        <v>0.42</v>
      </c>
      <c r="EJ6" s="36">
        <f t="shared" si="14"/>
        <v>0.45</v>
      </c>
      <c r="EK6" s="36">
        <f t="shared" si="14"/>
        <v>0.53</v>
      </c>
      <c r="EL6" s="36">
        <f t="shared" si="14"/>
        <v>0.42</v>
      </c>
      <c r="EM6" s="36">
        <f t="shared" si="14"/>
        <v>0.67</v>
      </c>
      <c r="EN6" s="35" t="str">
        <f>IF(EN7="","",IF(EN7="-","【-】","【"&amp;SUBSTITUTE(TEXT(EN7,"#,##0.00"),"-","△")&amp;"】"))</f>
        <v>【0.73】</v>
      </c>
    </row>
    <row r="7" spans="1:144" s="37" customFormat="1" x14ac:dyDescent="0.15">
      <c r="A7" s="29"/>
      <c r="B7" s="38">
        <v>2016</v>
      </c>
      <c r="C7" s="38">
        <v>204226</v>
      </c>
      <c r="D7" s="38">
        <v>46</v>
      </c>
      <c r="E7" s="38">
        <v>1</v>
      </c>
      <c r="F7" s="38">
        <v>0</v>
      </c>
      <c r="G7" s="38">
        <v>5</v>
      </c>
      <c r="H7" s="38" t="s">
        <v>105</v>
      </c>
      <c r="I7" s="38" t="s">
        <v>106</v>
      </c>
      <c r="J7" s="38" t="s">
        <v>107</v>
      </c>
      <c r="K7" s="38" t="s">
        <v>108</v>
      </c>
      <c r="L7" s="38" t="s">
        <v>109</v>
      </c>
      <c r="M7" s="38"/>
      <c r="N7" s="39" t="s">
        <v>110</v>
      </c>
      <c r="O7" s="39">
        <v>63.67</v>
      </c>
      <c r="P7" s="39">
        <v>98.23</v>
      </c>
      <c r="Q7" s="39">
        <v>3580</v>
      </c>
      <c r="R7" s="39">
        <v>4750</v>
      </c>
      <c r="S7" s="39">
        <v>168.42</v>
      </c>
      <c r="T7" s="39">
        <v>28.2</v>
      </c>
      <c r="U7" s="39">
        <v>4609</v>
      </c>
      <c r="V7" s="39">
        <v>12.83</v>
      </c>
      <c r="W7" s="39">
        <v>359.24</v>
      </c>
      <c r="X7" s="39">
        <v>108.41</v>
      </c>
      <c r="Y7" s="39">
        <v>100.18</v>
      </c>
      <c r="Z7" s="39">
        <v>106.32</v>
      </c>
      <c r="AA7" s="39">
        <v>109.39</v>
      </c>
      <c r="AB7" s="39">
        <v>101.59</v>
      </c>
      <c r="AC7" s="39">
        <v>89.71</v>
      </c>
      <c r="AD7" s="39">
        <v>97.04</v>
      </c>
      <c r="AE7" s="39">
        <v>103.86</v>
      </c>
      <c r="AF7" s="39">
        <v>111.5</v>
      </c>
      <c r="AG7" s="39">
        <v>111.79</v>
      </c>
      <c r="AH7" s="39">
        <v>107.52</v>
      </c>
      <c r="AI7" s="39">
        <v>0</v>
      </c>
      <c r="AJ7" s="39">
        <v>0</v>
      </c>
      <c r="AK7" s="39">
        <v>0</v>
      </c>
      <c r="AL7" s="39">
        <v>0</v>
      </c>
      <c r="AM7" s="39">
        <v>0</v>
      </c>
      <c r="AN7" s="39">
        <v>15.7</v>
      </c>
      <c r="AO7" s="39">
        <v>103.06</v>
      </c>
      <c r="AP7" s="39">
        <v>42.39</v>
      </c>
      <c r="AQ7" s="39">
        <v>7.41</v>
      </c>
      <c r="AR7" s="39">
        <v>4.03</v>
      </c>
      <c r="AS7" s="39">
        <v>34.340000000000003</v>
      </c>
      <c r="AT7" s="39">
        <v>265.63</v>
      </c>
      <c r="AU7" s="39">
        <v>896.45</v>
      </c>
      <c r="AV7" s="39">
        <v>48</v>
      </c>
      <c r="AW7" s="39">
        <v>60.87</v>
      </c>
      <c r="AX7" s="39">
        <v>57.79</v>
      </c>
      <c r="AY7" s="39">
        <v>1220.54</v>
      </c>
      <c r="AZ7" s="39">
        <v>1435.5</v>
      </c>
      <c r="BA7" s="39">
        <v>432.1</v>
      </c>
      <c r="BB7" s="39">
        <v>515.9</v>
      </c>
      <c r="BC7" s="39">
        <v>548.71</v>
      </c>
      <c r="BD7" s="39">
        <v>356.94</v>
      </c>
      <c r="BE7" s="39">
        <v>2026.76</v>
      </c>
      <c r="BF7" s="39">
        <v>2015.95</v>
      </c>
      <c r="BG7" s="39">
        <v>1975.98</v>
      </c>
      <c r="BH7" s="39">
        <v>1908.97</v>
      </c>
      <c r="BI7" s="39">
        <v>1765.78</v>
      </c>
      <c r="BJ7" s="39">
        <v>919.28</v>
      </c>
      <c r="BK7" s="39">
        <v>1025.47</v>
      </c>
      <c r="BL7" s="39">
        <v>952.88</v>
      </c>
      <c r="BM7" s="39">
        <v>771.33</v>
      </c>
      <c r="BN7" s="39">
        <v>669.22</v>
      </c>
      <c r="BO7" s="39">
        <v>880.68</v>
      </c>
      <c r="BP7" s="39">
        <v>84.02</v>
      </c>
      <c r="BQ7" s="39">
        <v>69.650000000000006</v>
      </c>
      <c r="BR7" s="39">
        <v>56.39</v>
      </c>
      <c r="BS7" s="39">
        <v>57.65</v>
      </c>
      <c r="BT7" s="39">
        <v>57.53</v>
      </c>
      <c r="BU7" s="39">
        <v>75.59</v>
      </c>
      <c r="BV7" s="39">
        <v>57.29</v>
      </c>
      <c r="BW7" s="39">
        <v>62.32</v>
      </c>
      <c r="BX7" s="39">
        <v>69.099999999999994</v>
      </c>
      <c r="BY7" s="39">
        <v>73.34</v>
      </c>
      <c r="BZ7" s="39">
        <v>70.319999999999993</v>
      </c>
      <c r="CA7" s="39">
        <v>233.81</v>
      </c>
      <c r="CB7" s="39">
        <v>284</v>
      </c>
      <c r="CC7" s="39">
        <v>349.73</v>
      </c>
      <c r="CD7" s="39">
        <v>340.39</v>
      </c>
      <c r="CE7" s="39">
        <v>337.25</v>
      </c>
      <c r="CF7" s="39">
        <v>220.57</v>
      </c>
      <c r="CG7" s="39">
        <v>360.94</v>
      </c>
      <c r="CH7" s="39">
        <v>326.38</v>
      </c>
      <c r="CI7" s="39">
        <v>297.49</v>
      </c>
      <c r="CJ7" s="39">
        <v>261.75</v>
      </c>
      <c r="CK7" s="39">
        <v>268.91000000000003</v>
      </c>
      <c r="CL7" s="39">
        <v>90.44</v>
      </c>
      <c r="CM7" s="39">
        <v>75.81</v>
      </c>
      <c r="CN7" s="39">
        <v>74.34</v>
      </c>
      <c r="CO7" s="39">
        <v>67.52</v>
      </c>
      <c r="CP7" s="39">
        <v>70.55</v>
      </c>
      <c r="CQ7" s="39">
        <v>62.66</v>
      </c>
      <c r="CR7" s="39">
        <v>50.84</v>
      </c>
      <c r="CS7" s="39">
        <v>52.25</v>
      </c>
      <c r="CT7" s="39">
        <v>48.71</v>
      </c>
      <c r="CU7" s="39">
        <v>50.04</v>
      </c>
      <c r="CV7" s="39">
        <v>52.75</v>
      </c>
      <c r="CW7" s="39">
        <v>75.98</v>
      </c>
      <c r="CX7" s="39">
        <v>79.72</v>
      </c>
      <c r="CY7" s="39">
        <v>78.260000000000005</v>
      </c>
      <c r="CZ7" s="39">
        <v>83.23</v>
      </c>
      <c r="DA7" s="39">
        <v>80.75</v>
      </c>
      <c r="DB7" s="39">
        <v>85.48</v>
      </c>
      <c r="DC7" s="39">
        <v>85.3</v>
      </c>
      <c r="DD7" s="39">
        <v>86.34</v>
      </c>
      <c r="DE7" s="39">
        <v>85.87</v>
      </c>
      <c r="DF7" s="39">
        <v>83.83</v>
      </c>
      <c r="DG7" s="39">
        <v>83.57</v>
      </c>
      <c r="DH7" s="39">
        <v>28.36</v>
      </c>
      <c r="DI7" s="39">
        <v>28.49</v>
      </c>
      <c r="DJ7" s="39">
        <v>28.84</v>
      </c>
      <c r="DK7" s="39">
        <v>31.08</v>
      </c>
      <c r="DL7" s="39">
        <v>33.29</v>
      </c>
      <c r="DM7" s="39">
        <v>22.87</v>
      </c>
      <c r="DN7" s="39">
        <v>34.67</v>
      </c>
      <c r="DO7" s="39">
        <v>39.26</v>
      </c>
      <c r="DP7" s="39">
        <v>43.52</v>
      </c>
      <c r="DQ7" s="39">
        <v>43.96</v>
      </c>
      <c r="DR7" s="39">
        <v>39.67</v>
      </c>
      <c r="DS7" s="39">
        <v>2.12</v>
      </c>
      <c r="DT7" s="39">
        <v>2.12</v>
      </c>
      <c r="DU7" s="39">
        <v>3.65</v>
      </c>
      <c r="DV7" s="39">
        <v>13.51</v>
      </c>
      <c r="DW7" s="39">
        <v>13.51</v>
      </c>
      <c r="DX7" s="39">
        <v>0.3</v>
      </c>
      <c r="DY7" s="39">
        <v>8.4700000000000006</v>
      </c>
      <c r="DZ7" s="39">
        <v>9.1</v>
      </c>
      <c r="EA7" s="39">
        <v>12.35</v>
      </c>
      <c r="EB7" s="39">
        <v>11.91</v>
      </c>
      <c r="EC7" s="39">
        <v>9.44</v>
      </c>
      <c r="ED7" s="39">
        <v>0</v>
      </c>
      <c r="EE7" s="39">
        <v>0.31</v>
      </c>
      <c r="EF7" s="39">
        <v>0.23</v>
      </c>
      <c r="EG7" s="39">
        <v>0.39</v>
      </c>
      <c r="EH7" s="39">
        <v>0.28000000000000003</v>
      </c>
      <c r="EI7" s="39">
        <v>0.42</v>
      </c>
      <c r="EJ7" s="39">
        <v>0.45</v>
      </c>
      <c r="EK7" s="39">
        <v>0.53</v>
      </c>
      <c r="EL7" s="39">
        <v>0.42</v>
      </c>
      <c r="EM7" s="39">
        <v>0.67</v>
      </c>
      <c r="EN7" s="39">
        <v>0.73</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2018-02-22T05:20:36Z</cp:lastPrinted>
  <dcterms:created xsi:type="dcterms:W3CDTF">2017-12-25T01:28:35Z</dcterms:created>
  <dcterms:modified xsi:type="dcterms:W3CDTF">2018-02-22T05:20:39Z</dcterms:modified>
</cp:coreProperties>
</file>