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BB10" i="4"/>
  <c r="AT10" i="4"/>
  <c r="P10" i="4"/>
  <c r="I10" i="4"/>
  <c r="BB8" i="4"/>
  <c r="AT8" i="4"/>
  <c r="AL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<sst xmlns="http://schemas.openxmlformats.org/spreadsheetml/2006/main" count="237" uniqueCount="123">
  <si>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</si>
  <si>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</si>
  <si>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</si>
  <si>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</si>
  <si>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</si>
  <si>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</si>
  <si>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</si>
  <si>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</si>
  <si>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</si>
  <si>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</si>
  <si>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</si>
  <si>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</si>
  <si>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</si>
  <si>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</si>
  <si>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</si>
  <si>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</si>
  <si>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</si>
  <si>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</si>
  <si>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</si>
  <si>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</si>
  <si>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</si>
  <si>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</si>
  <si>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</si>
  <si>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</si>
  <si>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</si>
  <si>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</si>
  <si>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</si>
  <si>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</si>
  <si>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</si>
  <si>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</si>
  <si>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</si>
  <si>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</si>
  <si>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</si>
  <si>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</si>
  <si>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</si>
  <si>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</si>
  <si>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</si>
  <si>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</si>
  <si>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</si>
  <si>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</si>
  <si>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</si>
  <si>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</si>
  <si>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</si>
  <si>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</si>
  <si>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</si>
  <si>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</si>
  <si>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</si>
  <si>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</si>
  <si>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</si>
  <si>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</si>
  <si>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</si>
  <si>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</si>
  <si>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</si>
  <si>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</si>
  <si>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</si>
  <si>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</si>
  <si>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</si>
  <si>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</si>
  <si>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</si>
  <si>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</si>
  <si>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</si>
  <si>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</si>
  <si>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</si>
  <si>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</si>
  <si>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</si>
  <si>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</si>
  <si>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</si>
  <si>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</si>
  <si>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</si>
  <si>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</si>
  <si>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</si>
  <si>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</si>
  <si>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</si>
  <si>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</si>
  <si>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</si>
  <si>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</si>
  <si>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</si>
  <si>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</si>
  <si>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</si>
  <si>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</si>
  <si>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</si>
  <si>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</si>
  <si>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</si>
  <si>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</si>
  <si>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</si>
  <si>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</si>
  <si>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</si>
  <si>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</si>
  <si>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</si>
  <si>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</si>
  <si>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</si>
  <si>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</si>
  <si>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</si>
  <si>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</si>
  <si>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</si>
  <si>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</si>
  <si>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</si>
  <si>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</si>
  <si>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</si>
  <si>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</si>
  <si>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</si>
  <si>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</si>
  <si>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</si>
  <si>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</si>
  <si>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</si>
  <si>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</si>
  <si>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</si>
  <si>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大鹿村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</si>
  <si>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</si>
  <si>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</si>
  <si>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</si>
  <si>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</si>
  <si>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</si>
  <si>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</si>
  <si>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</si>
  <si>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</si>
  <si>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</si>
  <si>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</si>
  <si>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</si>
  <si>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料金回収率、給水原価共により一層の改善が必要ではあるが、過去５年間の数値を見ると僅かではあるが改善傾向が見られる。給水人口の減少に伴い料金収入の増加は見込めない為、今後も経費削減に努める。
　また、有収率が若干下がっている。漏水は施設動力費の加増に繋がるため適正な維持管理に努め経費削減を図る。</t>
    <rPh sb="1" eb="3">
      <t>リョウキン</t>
    </rPh>
    <rPh sb="3" eb="5">
      <t>カイシュウ</t>
    </rPh>
    <rPh sb="5" eb="6">
      <t>リツ</t>
    </rPh>
    <rPh sb="7" eb="9">
      <t>キュウスイ</t>
    </rPh>
    <rPh sb="9" eb="11">
      <t>ゲンカ</t>
    </rPh>
    <rPh sb="11" eb="12">
      <t>トモ</t>
    </rPh>
    <rPh sb="15" eb="17">
      <t>イッソウ</t>
    </rPh>
    <rPh sb="18" eb="20">
      <t>カイゼン</t>
    </rPh>
    <rPh sb="21" eb="23">
      <t>ヒツヨウ</t>
    </rPh>
    <rPh sb="29" eb="31">
      <t>カコ</t>
    </rPh>
    <rPh sb="32" eb="34">
      <t>ネンカン</t>
    </rPh>
    <rPh sb="35" eb="37">
      <t>スウチ</t>
    </rPh>
    <rPh sb="38" eb="39">
      <t>ミ</t>
    </rPh>
    <rPh sb="41" eb="42">
      <t>ワズ</t>
    </rPh>
    <rPh sb="48" eb="50">
      <t>カイゼン</t>
    </rPh>
    <rPh sb="50" eb="52">
      <t>ケイコウ</t>
    </rPh>
    <rPh sb="53" eb="54">
      <t>ミ</t>
    </rPh>
    <rPh sb="58" eb="60">
      <t>キュウスイ</t>
    </rPh>
    <rPh sb="60" eb="62">
      <t>ジンコウ</t>
    </rPh>
    <rPh sb="63" eb="65">
      <t>ゲンショウ</t>
    </rPh>
    <rPh sb="66" eb="67">
      <t>トモナ</t>
    </rPh>
    <rPh sb="68" eb="70">
      <t>リョウキン</t>
    </rPh>
    <rPh sb="70" eb="72">
      <t>シュウニュウ</t>
    </rPh>
    <rPh sb="73" eb="75">
      <t>ゾウカ</t>
    </rPh>
    <rPh sb="76" eb="78">
      <t>ミコ</t>
    </rPh>
    <rPh sb="81" eb="82">
      <t>タメ</t>
    </rPh>
    <rPh sb="83" eb="85">
      <t>コンゴ</t>
    </rPh>
    <rPh sb="86" eb="88">
      <t>ケイヒ</t>
    </rPh>
    <rPh sb="88" eb="90">
      <t>サクゲン</t>
    </rPh>
    <rPh sb="91" eb="92">
      <t>ツト</t>
    </rPh>
    <rPh sb="100" eb="102">
      <t>ユウシュウ</t>
    </rPh>
    <rPh sb="102" eb="103">
      <t>リツ</t>
    </rPh>
    <rPh sb="104" eb="106">
      <t>ジャッカン</t>
    </rPh>
    <rPh sb="106" eb="107">
      <t>サ</t>
    </rPh>
    <rPh sb="113" eb="115">
      <t>ロウスイ</t>
    </rPh>
    <rPh sb="116" eb="118">
      <t>シセツ</t>
    </rPh>
    <rPh sb="118" eb="120">
      <t>ドウリョク</t>
    </rPh>
    <phoneticPr fontId="4"/>
  </si>
  <si>
    <t>　現在施設の更新については、漏水事故等が頻繁に起こる箇所のみとしている。
 しかし法定耐用年数が経過している施設もあり、今後大規模な施設更新の必要がある。計画的な事業実施と、単年度に負担が集中しないよう企業債の活用も検討していく。</t>
    <rPh sb="1" eb="3">
      <t>ゲンザイ</t>
    </rPh>
    <rPh sb="3" eb="5">
      <t>シセツ</t>
    </rPh>
    <rPh sb="6" eb="8">
      <t>コウシン</t>
    </rPh>
    <rPh sb="14" eb="16">
      <t>ロウスイ</t>
    </rPh>
    <rPh sb="16" eb="18">
      <t>ジコ</t>
    </rPh>
    <rPh sb="18" eb="19">
      <t>トウ</t>
    </rPh>
    <rPh sb="20" eb="22">
      <t>ヒンパン</t>
    </rPh>
    <rPh sb="23" eb="24">
      <t>オ</t>
    </rPh>
    <rPh sb="26" eb="28">
      <t>カショ</t>
    </rPh>
    <rPh sb="41" eb="43">
      <t>ホウテイ</t>
    </rPh>
    <rPh sb="43" eb="45">
      <t>タイヨウ</t>
    </rPh>
    <rPh sb="45" eb="47">
      <t>ネンスウ</t>
    </rPh>
    <rPh sb="48" eb="50">
      <t>ケイカ</t>
    </rPh>
    <rPh sb="54" eb="56">
      <t>シセツ</t>
    </rPh>
    <rPh sb="60" eb="62">
      <t>コンゴ</t>
    </rPh>
    <rPh sb="62" eb="65">
      <t>ダイキボ</t>
    </rPh>
    <rPh sb="66" eb="68">
      <t>シセツ</t>
    </rPh>
    <rPh sb="68" eb="70">
      <t>コウシン</t>
    </rPh>
    <rPh sb="71" eb="73">
      <t>ヒツヨウ</t>
    </rPh>
    <rPh sb="77" eb="80">
      <t>ケイカクテキ</t>
    </rPh>
    <rPh sb="81" eb="83">
      <t>ジギョウ</t>
    </rPh>
    <rPh sb="83" eb="85">
      <t>ジッシ</t>
    </rPh>
    <rPh sb="87" eb="90">
      <t>タンネンド</t>
    </rPh>
    <rPh sb="91" eb="93">
      <t>フタン</t>
    </rPh>
    <rPh sb="94" eb="96">
      <t>シュウチュウ</t>
    </rPh>
    <rPh sb="101" eb="103">
      <t>キギョウ</t>
    </rPh>
    <rPh sb="103" eb="104">
      <t>サイ</t>
    </rPh>
    <rPh sb="105" eb="107">
      <t>カツヨウ</t>
    </rPh>
    <rPh sb="108" eb="110">
      <t>ケントウ</t>
    </rPh>
    <phoneticPr fontId="4"/>
  </si>
  <si>
    <t>　収益的収支比率が100％を上回り、平成27年度に比べ高くなっている。これは、総費用の40％弱を占めていた維持管理工事費が大幅に減り、建設改良費が大幅に増えた事が起因している。維持管理工事費と建設改良費はどちらも基準外の一般会計繰入金に依存しているため総収益に大きな変動は無いが、維持管理費が減った事で総費用が減り収益的収支比率が高まったと考えられ、単純に経営改善されたとは考えにくい。今後もポンプ施設の動力費等を抑制する為、漏水の早期発見や適切な維持管理を実施する。経営面ではかなり厳しい状況ではあるが、簡易水道事業を継続するには建設改良事業も必要である為、優先順位や適切な実施時期等しっかりと把握し、計画的な事業実施を図る。
　また給水人口は減少傾向にあり、それに伴い料金収入も減少している。現状での料金収入の増は見込めない為、平成29年度に料金改定を決定した。大幅な料金改定は出来ないが、今後も定期的に料金の見直しをすると共に、未収金の回収にも力を入れていく。
　給水原価については、平成27年度に比べ17％程度下げることが出来たが、未だ高額となっている。要因としては、高額なポンプ施設の動力費等であるため、適切な維持管理により費用抑制を図る。</t>
    <rPh sb="1" eb="4">
      <t>シュウエキテキ</t>
    </rPh>
    <rPh sb="4" eb="6">
      <t>シュウシ</t>
    </rPh>
    <rPh sb="6" eb="8">
      <t>ヒリツ</t>
    </rPh>
    <rPh sb="14" eb="16">
      <t>ウワマワ</t>
    </rPh>
    <rPh sb="18" eb="20">
      <t>ヘイセイ</t>
    </rPh>
    <rPh sb="22" eb="24">
      <t>ネンド</t>
    </rPh>
    <rPh sb="25" eb="26">
      <t>クラ</t>
    </rPh>
    <rPh sb="27" eb="28">
      <t>タカ</t>
    </rPh>
    <rPh sb="39" eb="42">
      <t>ソウヒヨウ</t>
    </rPh>
    <rPh sb="46" eb="47">
      <t>ジャク</t>
    </rPh>
    <rPh sb="48" eb="49">
      <t>シ</t>
    </rPh>
    <rPh sb="53" eb="55">
      <t>イジ</t>
    </rPh>
    <rPh sb="55" eb="57">
      <t>カンリ</t>
    </rPh>
    <rPh sb="57" eb="59">
      <t>コウジ</t>
    </rPh>
    <rPh sb="59" eb="60">
      <t>ヒ</t>
    </rPh>
    <rPh sb="61" eb="63">
      <t>オオハバ</t>
    </rPh>
    <rPh sb="64" eb="65">
      <t>ヘ</t>
    </rPh>
    <rPh sb="67" eb="69">
      <t>ケンセツ</t>
    </rPh>
    <rPh sb="69" eb="71">
      <t>カイリョウ</t>
    </rPh>
    <rPh sb="71" eb="72">
      <t>ヒ</t>
    </rPh>
    <rPh sb="73" eb="75">
      <t>オオハバ</t>
    </rPh>
    <rPh sb="76" eb="77">
      <t>フ</t>
    </rPh>
    <rPh sb="79" eb="80">
      <t>コト</t>
    </rPh>
    <rPh sb="81" eb="83">
      <t>キイン</t>
    </rPh>
    <rPh sb="88" eb="90">
      <t>イジ</t>
    </rPh>
    <rPh sb="90" eb="92">
      <t>カンリ</t>
    </rPh>
    <rPh sb="92" eb="94">
      <t>コウジ</t>
    </rPh>
    <rPh sb="94" eb="95">
      <t>ヒ</t>
    </rPh>
    <rPh sb="96" eb="98">
      <t>ケンセツ</t>
    </rPh>
    <rPh sb="98" eb="100">
      <t>カイリョウ</t>
    </rPh>
    <rPh sb="100" eb="101">
      <t>ヒ</t>
    </rPh>
    <rPh sb="106" eb="108">
      <t>キジュン</t>
    </rPh>
    <rPh sb="108" eb="109">
      <t>ガイ</t>
    </rPh>
    <rPh sb="110" eb="112">
      <t>イッパン</t>
    </rPh>
    <rPh sb="112" eb="114">
      <t>カイケイ</t>
    </rPh>
    <rPh sb="114" eb="116">
      <t>クリイレ</t>
    </rPh>
    <rPh sb="116" eb="117">
      <t>キン</t>
    </rPh>
    <rPh sb="118" eb="120">
      <t>イゾン</t>
    </rPh>
    <rPh sb="126" eb="129">
      <t>ソウシュウエキ</t>
    </rPh>
    <rPh sb="130" eb="131">
      <t>オオ</t>
    </rPh>
    <rPh sb="133" eb="135">
      <t>ヘンドウ</t>
    </rPh>
    <rPh sb="136" eb="137">
      <t>ナ</t>
    </rPh>
    <rPh sb="140" eb="142">
      <t>イジ</t>
    </rPh>
    <rPh sb="142" eb="145">
      <t>カンリヒ</t>
    </rPh>
    <rPh sb="146" eb="147">
      <t>ヘ</t>
    </rPh>
    <rPh sb="149" eb="150">
      <t>コト</t>
    </rPh>
    <rPh sb="151" eb="154">
      <t>ソウヒヨウ</t>
    </rPh>
    <rPh sb="155" eb="156">
      <t>ヘ</t>
    </rPh>
    <rPh sb="157" eb="160">
      <t>シュウエキテキ</t>
    </rPh>
    <rPh sb="160" eb="162">
      <t>シュウシ</t>
    </rPh>
    <rPh sb="162" eb="164">
      <t>ヒリツ</t>
    </rPh>
    <rPh sb="165" eb="166">
      <t>タカ</t>
    </rPh>
    <rPh sb="170" eb="171">
      <t>カンガ</t>
    </rPh>
    <rPh sb="175" eb="177">
      <t>タンジュン</t>
    </rPh>
    <rPh sb="178" eb="180">
      <t>ケイエイ</t>
    </rPh>
    <rPh sb="180" eb="182">
      <t>カイゼン</t>
    </rPh>
    <rPh sb="187" eb="188">
      <t>カンガ</t>
    </rPh>
    <rPh sb="193" eb="195">
      <t>コンゴ</t>
    </rPh>
    <rPh sb="199" eb="201">
      <t>シセツ</t>
    </rPh>
    <rPh sb="202" eb="204">
      <t>ドウリョク</t>
    </rPh>
    <rPh sb="234" eb="236">
      <t>ケイエイ</t>
    </rPh>
    <rPh sb="236" eb="237">
      <t>メン</t>
    </rPh>
    <rPh sb="242" eb="243">
      <t>キビ</t>
    </rPh>
    <rPh sb="245" eb="247">
      <t>ジョウキョウ</t>
    </rPh>
    <rPh sb="253" eb="255">
      <t>カンイ</t>
    </rPh>
    <rPh sb="255" eb="257">
      <t>スイドウ</t>
    </rPh>
    <rPh sb="257" eb="259">
      <t>ジギョウ</t>
    </rPh>
    <rPh sb="260" eb="262">
      <t>ケイゾク</t>
    </rPh>
    <rPh sb="266" eb="268">
      <t>ケンセツ</t>
    </rPh>
    <rPh sb="268" eb="270">
      <t>カイリョウ</t>
    </rPh>
    <rPh sb="270" eb="272">
      <t>ジギョウ</t>
    </rPh>
    <rPh sb="273" eb="275">
      <t>ヒツヨウ</t>
    </rPh>
    <rPh sb="278" eb="279">
      <t>タメ</t>
    </rPh>
    <rPh sb="280" eb="282">
      <t>ユウセン</t>
    </rPh>
    <rPh sb="282" eb="284">
      <t>ジュンイ</t>
    </rPh>
    <rPh sb="285" eb="287">
      <t>テキセツ</t>
    </rPh>
    <rPh sb="288" eb="290">
      <t>ジッシ</t>
    </rPh>
    <rPh sb="290" eb="293">
      <t>ジキトウ</t>
    </rPh>
    <rPh sb="298" eb="300">
      <t>ハアク</t>
    </rPh>
    <rPh sb="302" eb="305">
      <t>ケイカクテキ</t>
    </rPh>
    <rPh sb="306" eb="308">
      <t>ジギョウ</t>
    </rPh>
    <rPh sb="308" eb="310">
      <t>ジッシ</t>
    </rPh>
    <rPh sb="311" eb="312">
      <t>ハカ</t>
    </rPh>
    <rPh sb="318" eb="320">
      <t>キュウスイ</t>
    </rPh>
    <rPh sb="320" eb="322">
      <t>ジンコウ</t>
    </rPh>
    <rPh sb="323" eb="325">
      <t>ゲンショウ</t>
    </rPh>
    <rPh sb="325" eb="327">
      <t>ケイコウ</t>
    </rPh>
    <rPh sb="334" eb="335">
      <t>トモナ</t>
    </rPh>
    <rPh sb="336" eb="338">
      <t>リョウキン</t>
    </rPh>
    <rPh sb="338" eb="340">
      <t>シュウニュウ</t>
    </rPh>
    <rPh sb="341" eb="343">
      <t>ゲンショウ</t>
    </rPh>
    <rPh sb="348" eb="350">
      <t>ゲンジョウ</t>
    </rPh>
    <rPh sb="352" eb="354">
      <t>リョウキン</t>
    </rPh>
    <rPh sb="354" eb="356">
      <t>シュウニュウ</t>
    </rPh>
    <rPh sb="357" eb="358">
      <t>ゾウ</t>
    </rPh>
    <rPh sb="359" eb="361">
      <t>ミコ</t>
    </rPh>
    <rPh sb="364" eb="365">
      <t>タメ</t>
    </rPh>
    <rPh sb="366" eb="368">
      <t>ヘイセイ</t>
    </rPh>
    <rPh sb="370" eb="371">
      <t>ネン</t>
    </rPh>
    <rPh sb="371" eb="372">
      <t>ド</t>
    </rPh>
    <rPh sb="373" eb="375">
      <t>リョウキン</t>
    </rPh>
    <rPh sb="375" eb="377">
      <t>カイテイ</t>
    </rPh>
    <rPh sb="378" eb="380">
      <t>ケッテイ</t>
    </rPh>
    <rPh sb="383" eb="385">
      <t>オオハバ</t>
    </rPh>
    <rPh sb="386" eb="388">
      <t>リョウキン</t>
    </rPh>
    <rPh sb="388" eb="390">
      <t>カイテイ</t>
    </rPh>
    <rPh sb="391" eb="393">
      <t>デキ</t>
    </rPh>
    <rPh sb="397" eb="399">
      <t>コンゴ</t>
    </rPh>
    <rPh sb="400" eb="403">
      <t>テイキテキ</t>
    </rPh>
    <rPh sb="404" eb="406">
      <t>リョウキン</t>
    </rPh>
    <rPh sb="407" eb="409">
      <t>ミナオ</t>
    </rPh>
    <rPh sb="414" eb="415">
      <t>トモ</t>
    </rPh>
    <rPh sb="417" eb="420">
      <t>ミシュウキン</t>
    </rPh>
    <rPh sb="421" eb="423">
      <t>カイシュウ</t>
    </rPh>
    <rPh sb="425" eb="426">
      <t>チカラ</t>
    </rPh>
    <rPh sb="427" eb="428">
      <t>イ</t>
    </rPh>
    <rPh sb="435" eb="437">
      <t>キュウスイ</t>
    </rPh>
    <rPh sb="437" eb="439">
      <t>ゲンカ</t>
    </rPh>
    <rPh sb="445" eb="447">
      <t>ヘイセイ</t>
    </rPh>
    <rPh sb="449" eb="451">
      <t>ネンド</t>
    </rPh>
    <rPh sb="452" eb="453">
      <t>クラ</t>
    </rPh>
    <rPh sb="457" eb="459">
      <t>テイド</t>
    </rPh>
    <rPh sb="459" eb="460">
      <t>サ</t>
    </rPh>
    <rPh sb="465" eb="467">
      <t>デキ</t>
    </rPh>
    <rPh sb="470" eb="471">
      <t>イマ</t>
    </rPh>
    <rPh sb="472" eb="474">
      <t>コウガク</t>
    </rPh>
    <rPh sb="481" eb="483">
      <t>ヨウイン</t>
    </rPh>
    <rPh sb="488" eb="490">
      <t>コウガク</t>
    </rPh>
    <rPh sb="494" eb="496">
      <t>シセツ</t>
    </rPh>
    <rPh sb="497" eb="499">
      <t>ドウリョク</t>
    </rPh>
    <rPh sb="507" eb="509">
      <t>テキセツ</t>
    </rPh>
    <rPh sb="510" eb="512">
      <t>イジ</t>
    </rPh>
    <rPh sb="512" eb="514">
      <t>カンリ</t>
    </rPh>
    <rPh sb="517" eb="519">
      <t>ヒヨウ</t>
    </rPh>
    <rPh sb="519" eb="521">
      <t>ヨクセイ</t>
    </rPh>
    <rPh sb="522" eb="523">
      <t>ハカ</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</si>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</sst>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0.39</c:v>
                </c:pt>
                <c:pt idx="1">
                  <c:v>0</c:v>
                </c:pt>
                <c:pt idx="2">
                  <c:v>0</c:v>
                </c:pt>
                <c:pt idx="3" formatCode="#,##0.00;&quot;△&quot;#,##0.00;&quot;-&quot;">
                  <c:v>0.87</c:v>
                </c:pt>
                <c:pt idx="4">
                  <c:v>0</c:v>
                </c:pt>
              </c:numCache>
            </c:numRef>
          </c:val>
        </c:ser>
        <c:dLbls>
          <c:showLegendKey val="0"/>
          <c:showVal val="0"/>
          <c:showCatName val="0"/>
          <c:showSerName val="0"/>
          <c:showPercent val="0"/>
          <c:showBubbleSize val="0"/>
        </c:dLbls>
        <c:gapWidth val="150"/>
        <c:axId val="168902656"/>
        <c:axId val="1735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68902656"/>
        <c:axId val="173527040"/>
      </c:lineChart>
      <c:dateAx>
        <c:axId val="168902656"/>
        <c:scaling>
          <c:orientation val="minMax"/>
        </c:scaling>
        <c:delete val="1"/>
        <c:axPos val="b"/>
        <c:numFmt formatCode="ge" sourceLinked="1"/>
        <c:majorTickMark val="none"/>
        <c:minorTickMark val="none"/>
        <c:tickLblPos val="none"/>
        <c:crossAx val="173527040"/>
        <c:crosses val="autoZero"/>
        <c:auto val="1"/>
        <c:lblOffset val="100"/>
        <c:baseTimeUnit val="years"/>
      </c:dateAx>
      <c:valAx>
        <c:axId val="1735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50.79</c:v>
                </c:pt>
                <c:pt idx="1">
                  <c:v>55.81</c:v>
                </c:pt>
                <c:pt idx="2">
                  <c:v>48.29</c:v>
                </c:pt>
                <c:pt idx="3">
                  <c:v>43.49</c:v>
                </c:pt>
                <c:pt idx="4">
                  <c:v>47.39</c:v>
                </c:pt>
              </c:numCache>
            </c:numRef>
          </c:val>
        </c:ser>
        <c:dLbls>
          <c:showLegendKey val="0"/>
          <c:showVal val="0"/>
          <c:showCatName val="0"/>
          <c:showSerName val="0"/>
          <c:showPercent val="0"/>
          <c:showBubbleSize val="0"/>
        </c:dLbls>
        <c:gapWidth val="150"/>
        <c:axId val="154644864"/>
        <c:axId val="1546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54644864"/>
        <c:axId val="154646784"/>
      </c:lineChart>
      <c:dateAx>
        <c:axId val="154644864"/>
        <c:scaling>
          <c:orientation val="minMax"/>
        </c:scaling>
        <c:delete val="1"/>
        <c:axPos val="b"/>
        <c:numFmt formatCode="ge" sourceLinked="1"/>
        <c:majorTickMark val="none"/>
        <c:minorTickMark val="none"/>
        <c:tickLblPos val="none"/>
        <c:crossAx val="154646784"/>
        <c:crosses val="autoZero"/>
        <c:auto val="1"/>
        <c:lblOffset val="100"/>
        <c:baseTimeUnit val="years"/>
      </c:dateAx>
      <c:valAx>
        <c:axId val="1546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c:v>
                </c:pt>
                <c:pt idx="1">
                  <c:v>79.11</c:v>
                </c:pt>
                <c:pt idx="2">
                  <c:v>90.86</c:v>
                </c:pt>
                <c:pt idx="3">
                  <c:v>96.73</c:v>
                </c:pt>
                <c:pt idx="4">
                  <c:v>88.4</c:v>
                </c:pt>
              </c:numCache>
            </c:numRef>
          </c:val>
        </c:ser>
        <c:dLbls>
          <c:showLegendKey val="0"/>
          <c:showVal val="0"/>
          <c:showCatName val="0"/>
          <c:showSerName val="0"/>
          <c:showPercent val="0"/>
          <c:showBubbleSize val="0"/>
        </c:dLbls>
        <c:gapWidth val="150"/>
        <c:axId val="164827136"/>
        <c:axId val="1648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64827136"/>
        <c:axId val="164829056"/>
      </c:lineChart>
      <c:dateAx>
        <c:axId val="164827136"/>
        <c:scaling>
          <c:orientation val="minMax"/>
        </c:scaling>
        <c:delete val="1"/>
        <c:axPos val="b"/>
        <c:numFmt formatCode="ge" sourceLinked="1"/>
        <c:majorTickMark val="none"/>
        <c:minorTickMark val="none"/>
        <c:tickLblPos val="none"/>
        <c:crossAx val="164829056"/>
        <c:crosses val="autoZero"/>
        <c:auto val="1"/>
        <c:lblOffset val="100"/>
        <c:baseTimeUnit val="years"/>
      </c:dateAx>
      <c:valAx>
        <c:axId val="1648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73.3</c:v>
                </c:pt>
                <c:pt idx="1">
                  <c:v>85.29</c:v>
                </c:pt>
                <c:pt idx="2">
                  <c:v>73.67</c:v>
                </c:pt>
                <c:pt idx="3">
                  <c:v>88.14</c:v>
                </c:pt>
                <c:pt idx="4">
                  <c:v>128.38999999999999</c:v>
                </c:pt>
              </c:numCache>
            </c:numRef>
          </c:val>
        </c:ser>
        <c:dLbls>
          <c:showLegendKey val="0"/>
          <c:showVal val="0"/>
          <c:showCatName val="0"/>
          <c:showSerName val="0"/>
          <c:showPercent val="0"/>
          <c:showBubbleSize val="0"/>
        </c:dLbls>
        <c:gapWidth val="150"/>
        <c:axId val="154033536"/>
        <c:axId val="1540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54033536"/>
        <c:axId val="154039808"/>
      </c:lineChart>
      <c:dateAx>
        <c:axId val="154033536"/>
        <c:scaling>
          <c:orientation val="minMax"/>
        </c:scaling>
        <c:delete val="1"/>
        <c:axPos val="b"/>
        <c:numFmt formatCode="ge" sourceLinked="1"/>
        <c:majorTickMark val="none"/>
        <c:minorTickMark val="none"/>
        <c:tickLblPos val="none"/>
        <c:crossAx val="154039808"/>
        <c:crosses val="autoZero"/>
        <c:auto val="1"/>
        <c:lblOffset val="100"/>
        <c:baseTimeUnit val="years"/>
      </c:dateAx>
      <c:valAx>
        <c:axId val="1540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053632"/>
        <c:axId val="1540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053632"/>
        <c:axId val="154055808"/>
      </c:lineChart>
      <c:dateAx>
        <c:axId val="154053632"/>
        <c:scaling>
          <c:orientation val="minMax"/>
        </c:scaling>
        <c:delete val="1"/>
        <c:axPos val="b"/>
        <c:numFmt formatCode="ge" sourceLinked="1"/>
        <c:majorTickMark val="none"/>
        <c:minorTickMark val="none"/>
        <c:tickLblPos val="none"/>
        <c:crossAx val="154055808"/>
        <c:crosses val="autoZero"/>
        <c:auto val="1"/>
        <c:lblOffset val="100"/>
        <c:baseTimeUnit val="years"/>
      </c:dateAx>
      <c:valAx>
        <c:axId val="1540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073728"/>
        <c:axId val="1540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073728"/>
        <c:axId val="154080000"/>
      </c:lineChart>
      <c:dateAx>
        <c:axId val="154073728"/>
        <c:scaling>
          <c:orientation val="minMax"/>
        </c:scaling>
        <c:delete val="1"/>
        <c:axPos val="b"/>
        <c:numFmt formatCode="ge" sourceLinked="1"/>
        <c:majorTickMark val="none"/>
        <c:minorTickMark val="none"/>
        <c:tickLblPos val="none"/>
        <c:crossAx val="154080000"/>
        <c:crosses val="autoZero"/>
        <c:auto val="1"/>
        <c:lblOffset val="100"/>
        <c:baseTimeUnit val="years"/>
      </c:dateAx>
      <c:valAx>
        <c:axId val="1540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097920"/>
        <c:axId val="1541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097920"/>
        <c:axId val="154112384"/>
      </c:lineChart>
      <c:dateAx>
        <c:axId val="154097920"/>
        <c:scaling>
          <c:orientation val="minMax"/>
        </c:scaling>
        <c:delete val="1"/>
        <c:axPos val="b"/>
        <c:numFmt formatCode="ge" sourceLinked="1"/>
        <c:majorTickMark val="none"/>
        <c:minorTickMark val="none"/>
        <c:tickLblPos val="none"/>
        <c:crossAx val="154112384"/>
        <c:crosses val="autoZero"/>
        <c:auto val="1"/>
        <c:lblOffset val="100"/>
        <c:baseTimeUnit val="years"/>
      </c:dateAx>
      <c:valAx>
        <c:axId val="1541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126208"/>
        <c:axId val="1541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126208"/>
        <c:axId val="154128384"/>
      </c:lineChart>
      <c:dateAx>
        <c:axId val="154126208"/>
        <c:scaling>
          <c:orientation val="minMax"/>
        </c:scaling>
        <c:delete val="1"/>
        <c:axPos val="b"/>
        <c:numFmt formatCode="ge" sourceLinked="1"/>
        <c:majorTickMark val="none"/>
        <c:minorTickMark val="none"/>
        <c:tickLblPos val="none"/>
        <c:crossAx val="154128384"/>
        <c:crosses val="autoZero"/>
        <c:auto val="1"/>
        <c:lblOffset val="100"/>
        <c:baseTimeUnit val="years"/>
      </c:dateAx>
      <c:valAx>
        <c:axId val="1541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2138.4699999999998</c:v>
                </c:pt>
                <c:pt idx="1">
                  <c:v>1914.02</c:v>
                </c:pt>
                <c:pt idx="2">
                  <c:v>1695.31</c:v>
                </c:pt>
                <c:pt idx="3">
                  <c:v>1525.9</c:v>
                </c:pt>
                <c:pt idx="4">
                  <c:v>1404.5</c:v>
                </c:pt>
              </c:numCache>
            </c:numRef>
          </c:val>
        </c:ser>
        <c:dLbls>
          <c:showLegendKey val="0"/>
          <c:showVal val="0"/>
          <c:showCatName val="0"/>
          <c:showSerName val="0"/>
          <c:showPercent val="0"/>
          <c:showBubbleSize val="0"/>
        </c:dLbls>
        <c:gapWidth val="150"/>
        <c:axId val="154138112"/>
        <c:axId val="1541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54138112"/>
        <c:axId val="154140032"/>
      </c:lineChart>
      <c:dateAx>
        <c:axId val="154138112"/>
        <c:scaling>
          <c:orientation val="minMax"/>
        </c:scaling>
        <c:delete val="1"/>
        <c:axPos val="b"/>
        <c:numFmt formatCode="ge" sourceLinked="1"/>
        <c:majorTickMark val="none"/>
        <c:minorTickMark val="none"/>
        <c:tickLblPos val="none"/>
        <c:crossAx val="154140032"/>
        <c:crosses val="autoZero"/>
        <c:auto val="1"/>
        <c:lblOffset val="100"/>
        <c:baseTimeUnit val="years"/>
      </c:dateAx>
      <c:valAx>
        <c:axId val="1541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24.81</c:v>
                </c:pt>
                <c:pt idx="1">
                  <c:v>19.68</c:v>
                </c:pt>
                <c:pt idx="2">
                  <c:v>26.76</c:v>
                </c:pt>
                <c:pt idx="3">
                  <c:v>23.95</c:v>
                </c:pt>
                <c:pt idx="4">
                  <c:v>28.14</c:v>
                </c:pt>
              </c:numCache>
            </c:numRef>
          </c:val>
        </c:ser>
        <c:dLbls>
          <c:showLegendKey val="0"/>
          <c:showVal val="0"/>
          <c:showCatName val="0"/>
          <c:showSerName val="0"/>
          <c:showPercent val="0"/>
          <c:showBubbleSize val="0"/>
        </c:dLbls>
        <c:gapWidth val="150"/>
        <c:axId val="154563712"/>
        <c:axId val="15456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54563712"/>
        <c:axId val="154565632"/>
      </c:lineChart>
      <c:dateAx>
        <c:axId val="154563712"/>
        <c:scaling>
          <c:orientation val="minMax"/>
        </c:scaling>
        <c:delete val="1"/>
        <c:axPos val="b"/>
        <c:numFmt formatCode="ge" sourceLinked="1"/>
        <c:majorTickMark val="none"/>
        <c:minorTickMark val="none"/>
        <c:tickLblPos val="none"/>
        <c:crossAx val="154565632"/>
        <c:crosses val="autoZero"/>
        <c:auto val="1"/>
        <c:lblOffset val="100"/>
        <c:baseTimeUnit val="years"/>
      </c:dateAx>
      <c:valAx>
        <c:axId val="1545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971.21</c:v>
                </c:pt>
                <c:pt idx="1">
                  <c:v>1243.1099999999999</c:v>
                </c:pt>
                <c:pt idx="2">
                  <c:v>934.94</c:v>
                </c:pt>
                <c:pt idx="3">
                  <c:v>1071.28</c:v>
                </c:pt>
                <c:pt idx="4">
                  <c:v>892.01</c:v>
                </c:pt>
              </c:numCache>
            </c:numRef>
          </c:val>
        </c:ser>
        <c:dLbls>
          <c:showLegendKey val="0"/>
          <c:showVal val="0"/>
          <c:showCatName val="0"/>
          <c:showSerName val="0"/>
          <c:showPercent val="0"/>
          <c:showBubbleSize val="0"/>
        </c:dLbls>
        <c:gapWidth val="150"/>
        <c:axId val="154604288"/>
        <c:axId val="1546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54604288"/>
        <c:axId val="154606208"/>
      </c:lineChart>
      <c:dateAx>
        <c:axId val="154604288"/>
        <c:scaling>
          <c:orientation val="minMax"/>
        </c:scaling>
        <c:delete val="1"/>
        <c:axPos val="b"/>
        <c:numFmt formatCode="ge" sourceLinked="1"/>
        <c:majorTickMark val="none"/>
        <c:minorTickMark val="none"/>
        <c:tickLblPos val="none"/>
        <c:crossAx val="154606208"/>
        <c:crosses val="autoZero"/>
        <c:auto val="1"/>
        <c:lblOffset val="100"/>
        <c:baseTimeUnit val="years"/>
      </c:dateAx>
      <c:valAx>
        <c:axId val="1546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大鹿村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122</v>
      </c>
      <c r="AE8" s="50"/>
      <c r="AF8" s="50"/>
      <c r="AG8" s="50"/>
      <c r="AH8" s="50"/>
      <c r="AI8" s="50"/>
      <c r="AJ8" s="50"/>
      <c r="AK8" s="2"/>
      <c r="AL8" s="51">
        <f>データ!$R$6</f>
        <v>1064</v>
      </c>
      <c r="AM8" s="51"/>
      <c r="AN8" s="51"/>
      <c r="AO8" s="51"/>
      <c r="AP8" s="51"/>
      <c r="AQ8" s="51"/>
      <c r="AR8" s="51"/>
      <c r="AS8" s="51"/>
      <c r="AT8" s="46">
        <f>データ!$S$6</f>
        <v>248.28</v>
      </c>
      <c r="AU8" s="46"/>
      <c r="AV8" s="46"/>
      <c r="AW8" s="46"/>
      <c r="AX8" s="46"/>
      <c r="AY8" s="46"/>
      <c r="AZ8" s="46"/>
      <c r="BA8" s="46"/>
      <c r="BB8" s="46">
        <f>データ!$T$6</f>
        <v>4.29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88.89</v>
      </c>
      <c r="Q10" s="46"/>
      <c r="R10" s="46"/>
      <c r="S10" s="46"/>
      <c r="T10" s="46"/>
      <c r="U10" s="46"/>
      <c r="V10" s="46"/>
      <c r="W10" s="51">
        <f>データ!$Q$6</f>
        <v>3592</v>
      </c>
      <c r="X10" s="51"/>
      <c r="Y10" s="51"/>
      <c r="Z10" s="51"/>
      <c r="AA10" s="51"/>
      <c r="AB10" s="51"/>
      <c r="AC10" s="51"/>
      <c r="AD10" s="2"/>
      <c r="AE10" s="2"/>
      <c r="AF10" s="2"/>
      <c r="AG10" s="2"/>
      <c r="AH10" s="2"/>
      <c r="AI10" s="2"/>
      <c r="AJ10" s="2"/>
      <c r="AK10" s="2"/>
      <c r="AL10" s="51">
        <f>データ!$U$6</f>
        <v>936</v>
      </c>
      <c r="AM10" s="51"/>
      <c r="AN10" s="51"/>
      <c r="AO10" s="51"/>
      <c r="AP10" s="51"/>
      <c r="AQ10" s="51"/>
      <c r="AR10" s="51"/>
      <c r="AS10" s="51"/>
      <c r="AT10" s="46">
        <f>データ!$V$6</f>
        <v>7.97</v>
      </c>
      <c r="AU10" s="46"/>
      <c r="AV10" s="46"/>
      <c r="AW10" s="46"/>
      <c r="AX10" s="46"/>
      <c r="AY10" s="46"/>
      <c r="AZ10" s="46"/>
      <c r="BA10" s="46"/>
      <c r="BB10" s="46">
        <f>データ!$W$6</f>
        <v>117.44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204170</v>
      </c>
      <c r="D6" s="34">
        <f t="shared" si="3"/>
        <v>47</v>
      </c>
      <c r="E6" s="34">
        <f t="shared" si="3"/>
        <v>1</v>
      </c>
      <c r="F6" s="34">
        <f t="shared" si="3"/>
        <v>0</v>
      </c>
      <c r="G6" s="34">
        <f t="shared" si="3"/>
        <v>0</v>
      </c>
      <c r="H6" s="34" t="str">
        <f t="shared" si="3"/>
        <v>長野県　大鹿村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88.89</v>
      </c>
      <c r="Q6" s="35">
        <f t="shared" si="3"/>
        <v>3592</v>
      </c>
      <c r="R6" s="35">
        <f t="shared" si="3"/>
        <v>1064</v>
      </c>
      <c r="S6" s="35">
        <f t="shared" si="3"/>
        <v>248.28</v>
      </c>
      <c r="T6" s="35">
        <f t="shared" si="3"/>
        <v>4.29</v>
      </c>
      <c r="U6" s="35">
        <f t="shared" si="3"/>
        <v>936</v>
      </c>
      <c r="V6" s="35">
        <f t="shared" si="3"/>
        <v>7.97</v>
      </c>
      <c r="W6" s="35">
        <f t="shared" si="3"/>
        <v>117.44</v>
      </c>
      <c r="X6" s="36">
        <f>IF(X7="",NA(),X7)</f>
        <v>73.3</v>
      </c>
      <c r="Y6" s="36">
        <f t="shared" ref="Y6:AG6" si="4">IF(Y7="",NA(),Y7)</f>
        <v>85.29</v>
      </c>
      <c r="Z6" s="36">
        <f t="shared" si="4"/>
        <v>73.67</v>
      </c>
      <c r="AA6" s="36">
        <f t="shared" si="4"/>
        <v>88.14</v>
      </c>
      <c r="AB6" s="36">
        <f t="shared" si="4"/>
        <v>128.38999999999999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2138.4699999999998</v>
      </c>
      <c r="BF6" s="36">
        <f t="shared" ref="BF6:BN6" si="7">IF(BF7="",NA(),BF7)</f>
        <v>1914.02</v>
      </c>
      <c r="BG6" s="36">
        <f t="shared" si="7"/>
        <v>1695.31</v>
      </c>
      <c r="BH6" s="36">
        <f t="shared" si="7"/>
        <v>1525.9</v>
      </c>
      <c r="BI6" s="36">
        <f t="shared" si="7"/>
        <v>1404.5</v>
      </c>
      <c r="BJ6" s="36">
        <f t="shared" si="7"/>
        <v>1496.15</v>
      </c>
      <c r="BK6" s="36">
        <f t="shared" si="7"/>
        <v>1462.56</v>
      </c>
      <c r="BL6" s="36">
        <f t="shared" si="7"/>
        <v>1486.62</v>
      </c>
      <c r="BM6" s="36">
        <f t="shared" si="7"/>
        <v>1510.14</v>
      </c>
      <c r="BN6" s="36">
        <f t="shared" si="7"/>
        <v>1595.62</v>
      </c>
      <c r="BO6" s="35" t="str">
        <f>IF(BO7="","",IF(BO7="-","【-】","【"&amp;SUBSTITUTE(TEXT(BO7,"#,##0.00"),"-","△")&amp;"】"))</f>
        <v>【1,280.76】</v>
      </c>
      <c r="BP6" s="36">
        <f>IF(BP7="",NA(),BP7)</f>
        <v>24.81</v>
      </c>
      <c r="BQ6" s="36">
        <f t="shared" ref="BQ6:BY6" si="8">IF(BQ7="",NA(),BQ7)</f>
        <v>19.68</v>
      </c>
      <c r="BR6" s="36">
        <f t="shared" si="8"/>
        <v>26.76</v>
      </c>
      <c r="BS6" s="36">
        <f t="shared" si="8"/>
        <v>23.95</v>
      </c>
      <c r="BT6" s="36">
        <f t="shared" si="8"/>
        <v>28.14</v>
      </c>
      <c r="BU6" s="36">
        <f t="shared" si="8"/>
        <v>33.01</v>
      </c>
      <c r="BV6" s="36">
        <f t="shared" si="8"/>
        <v>32.39</v>
      </c>
      <c r="BW6" s="36">
        <f t="shared" si="8"/>
        <v>24.39</v>
      </c>
      <c r="BX6" s="36">
        <f t="shared" si="8"/>
        <v>22.67</v>
      </c>
      <c r="BY6" s="36">
        <f t="shared" si="8"/>
        <v>37.92</v>
      </c>
      <c r="BZ6" s="35" t="str">
        <f>IF(BZ7="","",IF(BZ7="-","【-】","【"&amp;SUBSTITUTE(TEXT(BZ7,"#,##0.00"),"-","△")&amp;"】"))</f>
        <v>【53.06】</v>
      </c>
      <c r="CA6" s="36">
        <f>IF(CA7="",NA(),CA7)</f>
        <v>971.21</v>
      </c>
      <c r="CB6" s="36">
        <f t="shared" ref="CB6:CJ6" si="9">IF(CB7="",NA(),CB7)</f>
        <v>1243.1099999999999</v>
      </c>
      <c r="CC6" s="36">
        <f t="shared" si="9"/>
        <v>934.94</v>
      </c>
      <c r="CD6" s="36">
        <f t="shared" si="9"/>
        <v>1071.28</v>
      </c>
      <c r="CE6" s="36">
        <f t="shared" si="9"/>
        <v>892.01</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50.79</v>
      </c>
      <c r="CM6" s="36">
        <f t="shared" ref="CM6:CU6" si="10">IF(CM7="",NA(),CM7)</f>
        <v>55.81</v>
      </c>
      <c r="CN6" s="36">
        <f t="shared" si="10"/>
        <v>48.29</v>
      </c>
      <c r="CO6" s="36">
        <f t="shared" si="10"/>
        <v>43.49</v>
      </c>
      <c r="CP6" s="36">
        <f t="shared" si="10"/>
        <v>47.39</v>
      </c>
      <c r="CQ6" s="36">
        <f t="shared" si="10"/>
        <v>51.11</v>
      </c>
      <c r="CR6" s="36">
        <f t="shared" si="10"/>
        <v>50.49</v>
      </c>
      <c r="CS6" s="36">
        <f t="shared" si="10"/>
        <v>48.36</v>
      </c>
      <c r="CT6" s="36">
        <f t="shared" si="10"/>
        <v>48.7</v>
      </c>
      <c r="CU6" s="36">
        <f t="shared" si="10"/>
        <v>46.9</v>
      </c>
      <c r="CV6" s="35" t="str">
        <f>IF(CV7="","",IF(CV7="-","【-】","【"&amp;SUBSTITUTE(TEXT(CV7,"#,##0.00"),"-","△")&amp;"】"))</f>
        <v>【56.28】</v>
      </c>
      <c r="CW6" s="36">
        <f>IF(CW7="",NA(),CW7)</f>
        <v>89</v>
      </c>
      <c r="CX6" s="36">
        <f t="shared" ref="CX6:DF6" si="11">IF(CX7="",NA(),CX7)</f>
        <v>79.11</v>
      </c>
      <c r="CY6" s="36">
        <f t="shared" si="11"/>
        <v>90.86</v>
      </c>
      <c r="CZ6" s="36">
        <f t="shared" si="11"/>
        <v>96.73</v>
      </c>
      <c r="DA6" s="36">
        <f t="shared" si="11"/>
        <v>88.4</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0.39</v>
      </c>
      <c r="EE6" s="35">
        <f t="shared" ref="EE6:EM6" si="14">IF(EE7="",NA(),EE7)</f>
        <v>0</v>
      </c>
      <c r="EF6" s="35">
        <f t="shared" si="14"/>
        <v>0</v>
      </c>
      <c r="EG6" s="36">
        <f t="shared" si="14"/>
        <v>0.87</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204170</v>
      </c>
      <c r="D7" s="38">
        <v>47</v>
      </c>
      <c r="E7" s="38">
        <v>1</v>
      </c>
      <c r="F7" s="38">
        <v>0</v>
      </c>
      <c r="G7" s="38">
        <v>0</v>
      </c>
      <c r="H7" s="38" t="s">
        <v>107</v>
      </c>
      <c r="I7" s="38" t="s">
        <v>108</v>
      </c>
      <c r="J7" s="38" t="s">
        <v>109</v>
      </c>
      <c r="K7" s="38" t="s">
        <v>110</v>
      </c>
      <c r="L7" s="38" t="s">
        <v>111</v>
      </c>
      <c r="M7" s="38"/>
      <c r="N7" s="39" t="s">
        <v>112</v>
      </c>
      <c r="O7" s="39" t="s">
        <v>113</v>
      </c>
      <c r="P7" s="39">
        <v>88.89</v>
      </c>
      <c r="Q7" s="39">
        <v>3592</v>
      </c>
      <c r="R7" s="39">
        <v>1064</v>
      </c>
      <c r="S7" s="39">
        <v>248.28</v>
      </c>
      <c r="T7" s="39">
        <v>4.29</v>
      </c>
      <c r="U7" s="39">
        <v>936</v>
      </c>
      <c r="V7" s="39">
        <v>7.97</v>
      </c>
      <c r="W7" s="39">
        <v>117.44</v>
      </c>
      <c r="X7" s="39">
        <v>73.3</v>
      </c>
      <c r="Y7" s="39">
        <v>85.29</v>
      </c>
      <c r="Z7" s="39">
        <v>73.67</v>
      </c>
      <c r="AA7" s="39">
        <v>88.14</v>
      </c>
      <c r="AB7" s="39">
        <v>128.38999999999999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2138.4699999999998</v>
      </c>
      <c r="BF7" s="39">
        <v>1914.02</v>
      </c>
      <c r="BG7" s="39">
        <v>1695.31</v>
      </c>
      <c r="BH7" s="39">
        <v>1525.9</v>
      </c>
      <c r="BI7" s="39">
        <v>1404.5</v>
      </c>
      <c r="BJ7" s="39">
        <v>1496.15</v>
      </c>
      <c r="BK7" s="39">
        <v>1462.56</v>
      </c>
      <c r="BL7" s="39">
        <v>1486.62</v>
      </c>
      <c r="BM7" s="39">
        <v>1510.14</v>
      </c>
      <c r="BN7" s="39">
        <v>1595.62</v>
      </c>
      <c r="BO7" s="39">
        <v>1280.76</v>
      </c>
      <c r="BP7" s="39">
        <v>24.81</v>
      </c>
      <c r="BQ7" s="39">
        <v>19.68</v>
      </c>
      <c r="BR7" s="39">
        <v>26.76</v>
      </c>
      <c r="BS7" s="39">
        <v>23.95</v>
      </c>
      <c r="BT7" s="39">
        <v>28.14</v>
      </c>
      <c r="BU7" s="39">
        <v>33.01</v>
      </c>
      <c r="BV7" s="39">
        <v>32.39</v>
      </c>
      <c r="BW7" s="39">
        <v>24.39</v>
      </c>
      <c r="BX7" s="39">
        <v>22.67</v>
      </c>
      <c r="BY7" s="39">
        <v>37.92</v>
      </c>
      <c r="BZ7" s="39">
        <v>53.06</v>
      </c>
      <c r="CA7" s="39">
        <v>971.21</v>
      </c>
      <c r="CB7" s="39">
        <v>1243.1099999999999</v>
      </c>
      <c r="CC7" s="39">
        <v>934.94</v>
      </c>
      <c r="CD7" s="39">
        <v>1071.28</v>
      </c>
      <c r="CE7" s="39">
        <v>892.01</v>
      </c>
      <c r="CF7" s="39">
        <v>523.08000000000004</v>
      </c>
      <c r="CG7" s="39">
        <v>530.83000000000004</v>
      </c>
      <c r="CH7" s="39">
        <v>734.18</v>
      </c>
      <c r="CI7" s="39">
        <v>789.62</v>
      </c>
      <c r="CJ7" s="39">
        <v>423.18</v>
      </c>
      <c r="CK7" s="39">
        <v>314.83</v>
      </c>
      <c r="CL7" s="39">
        <v>50.79</v>
      </c>
      <c r="CM7" s="39">
        <v>55.81</v>
      </c>
      <c r="CN7" s="39">
        <v>48.29</v>
      </c>
      <c r="CO7" s="39">
        <v>43.49</v>
      </c>
      <c r="CP7" s="39">
        <v>47.39</v>
      </c>
      <c r="CQ7" s="39">
        <v>51.11</v>
      </c>
      <c r="CR7" s="39">
        <v>50.49</v>
      </c>
      <c r="CS7" s="39">
        <v>48.36</v>
      </c>
      <c r="CT7" s="39">
        <v>48.7</v>
      </c>
      <c r="CU7" s="39">
        <v>46.9</v>
      </c>
      <c r="CV7" s="39">
        <v>56.28</v>
      </c>
      <c r="CW7" s="39">
        <v>89</v>
      </c>
      <c r="CX7" s="39">
        <v>79.11</v>
      </c>
      <c r="CY7" s="39">
        <v>90.86</v>
      </c>
      <c r="CZ7" s="39">
        <v>96.73</v>
      </c>
      <c r="DA7" s="39">
        <v>88.4</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0.39</v>
      </c>
      <c r="EE7" s="39">
        <v>0</v>
      </c>
      <c r="EF7" s="39">
        <v>0</v>
      </c>
      <c r="EG7" s="39">
        <v>0.87</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2018-02-08T07:23:29Z</cp:lastPrinted>
  <dcterms:created xsi:type="dcterms:W3CDTF">2017-12-25T01:43:50Z</dcterms:created>
  <dcterms:modified xsi:type="dcterms:W3CDTF">2018-02-09T04:17:12Z</dcterms:modified>
</cp:coreProperties>
</file>