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DA-SEISAKU\seisaku\H22データ\05企画振興係\公営企業\H29\08　経営比較分析表\02　市町村提出データ\〇11泰阜村\"/>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O6" i="5"/>
  <c r="N6" i="5"/>
  <c r="B10" i="4" s="1"/>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AT10" i="4"/>
  <c r="P10" i="4"/>
  <c r="I10" i="4"/>
  <c r="AT8" i="4"/>
  <c r="AL8" i="4"/>
  <c r="P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<sst xmlns="http://schemas.openxmlformats.org/spreadsheetml/2006/main" count="237" uniqueCount="124">
  <si>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</si>
  <si>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</si>
  <si>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</si>
  <si>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</si>
  <si>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</si>
  <si>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</si>
  <si>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</si>
  <si>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</si>
  <si>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</si>
  <si>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</si>
  <si>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</si>
  <si>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</si>
  <si>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</si>
  <si>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</si>
  <si>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</si>
  <si>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</si>
  <si>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</si>
  <si>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</si>
  <si>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</si>
  <si>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</si>
  <si>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</si>
  <si>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</si>
  <si>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</si>
  <si>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</si>
  <si>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</si>
  <si>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</si>
  <si>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</si>
  <si>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</si>
  <si>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</si>
  <si>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</si>
  <si>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</si>
  <si>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</si>
  <si>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</si>
  <si>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</si>
  <si>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</si>
  <si>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</si>
  <si>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</si>
  <si>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</si>
  <si>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</si>
  <si>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</si>
  <si>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</si>
  <si>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</si>
  <si>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</si>
  <si>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</si>
  <si>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</si>
  <si>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</si>
  <si>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</si>
  <si>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</si>
  <si>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</si>
  <si>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</si>
  <si>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</si>
  <si>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</si>
  <si>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</si>
  <si>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</si>
  <si>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</si>
  <si>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</si>
  <si>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</si>
  <si>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</si>
  <si>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</si>
  <si>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</si>
  <si>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</si>
  <si>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</si>
  <si>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</si>
  <si>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</si>
  <si>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</si>
  <si>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</si>
  <si>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</si>
  <si>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</si>
  <si>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</si>
  <si>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</si>
  <si>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</si>
  <si>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</si>
  <si>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</si>
  <si>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</si>
  <si>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</si>
  <si>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</si>
  <si>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</si>
  <si>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</si>
  <si>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</si>
  <si>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</si>
  <si>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</si>
  <si>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</si>
  <si>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</si>
  <si>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</si>
  <si>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</si>
  <si>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</si>
  <si>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</si>
  <si>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</si>
  <si>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</si>
  <si>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</si>
  <si>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</si>
  <si>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</si>
  <si>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</si>
  <si>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</si>
  <si>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</si>
  <si>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</si>
  <si>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</si>
  <si>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</si>
  <si>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</si>
  <si>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</si>
  <si>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</si>
  <si>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</si>
  <si>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</si>
  <si>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</si>
  <si>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</si>
  <si>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</si>
  <si>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</si>
  <si>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</si>
  <si>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泰阜村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</si>
  <si>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</si>
  <si>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</si>
  <si>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</si>
  <si>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</si>
  <si>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</si>
  <si>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</si>
  <si>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</si>
  <si>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</si>
  <si>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</si>
  <si>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</si>
  <si>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</si>
  <si>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簡易水道施設として建設後30年近く経過していることで、漏水が再び増加傾向にある。それも、特定箇所で大量にでなく、少量だがあらゆる箇所で。原因としては設置箇所の状況と管路の長さによるものだが、最近は配水地等の改修に伴う負荷によることが多い。また、昨年の住宅火災２件の消火活動のため短時間の水道使用に取水・浄水施設が対応できないことが露呈した。これは施設の老朽化だけでなく、水道建設後に、緊急時の水量増などを考えず水の大量消費施設を建設した、村の経営側の計画性・先見性の無さによる所が大きい。</t>
    <rPh sb="0" eb="2">
      <t>カンイ</t>
    </rPh>
    <rPh sb="2" eb="4">
      <t>スイドウ</t>
    </rPh>
    <rPh sb="4" eb="6">
      <t>シセツ</t>
    </rPh>
    <rPh sb="9" eb="11">
      <t>ケンセツ</t>
    </rPh>
    <rPh sb="11" eb="12">
      <t>ゴ</t>
    </rPh>
    <rPh sb="14" eb="15">
      <t>ネン</t>
    </rPh>
    <rPh sb="15" eb="16">
      <t>チカ</t>
    </rPh>
    <rPh sb="17" eb="19">
      <t>ケイカ</t>
    </rPh>
    <rPh sb="27" eb="29">
      <t>ロウスイ</t>
    </rPh>
    <rPh sb="30" eb="31">
      <t>フタタ</t>
    </rPh>
    <rPh sb="32" eb="34">
      <t>ゾウカ</t>
    </rPh>
    <rPh sb="34" eb="36">
      <t>ケイコウ</t>
    </rPh>
    <rPh sb="44" eb="46">
      <t>トクテイ</t>
    </rPh>
    <rPh sb="46" eb="48">
      <t>カショ</t>
    </rPh>
    <rPh sb="49" eb="51">
      <t>タイリョウ</t>
    </rPh>
    <rPh sb="56" eb="58">
      <t>ショウリョウ</t>
    </rPh>
    <rPh sb="64" eb="66">
      <t>カショ</t>
    </rPh>
    <rPh sb="68" eb="70">
      <t>ゲンイン</t>
    </rPh>
    <rPh sb="74" eb="76">
      <t>セッチ</t>
    </rPh>
    <rPh sb="76" eb="78">
      <t>カショ</t>
    </rPh>
    <rPh sb="79" eb="81">
      <t>ジョウキョウ</t>
    </rPh>
    <rPh sb="82" eb="84">
      <t>カンロ</t>
    </rPh>
    <rPh sb="85" eb="86">
      <t>ナガ</t>
    </rPh>
    <rPh sb="95" eb="97">
      <t>サイキン</t>
    </rPh>
    <rPh sb="98" eb="100">
      <t>ハイスイ</t>
    </rPh>
    <rPh sb="100" eb="101">
      <t>チ</t>
    </rPh>
    <rPh sb="101" eb="102">
      <t>トウ</t>
    </rPh>
    <rPh sb="103" eb="105">
      <t>カイシュウ</t>
    </rPh>
    <rPh sb="106" eb="107">
      <t>トモナ</t>
    </rPh>
    <rPh sb="108" eb="110">
      <t>フカ</t>
    </rPh>
    <rPh sb="116" eb="117">
      <t>オオ</t>
    </rPh>
    <rPh sb="122" eb="124">
      <t>サクネン</t>
    </rPh>
    <rPh sb="125" eb="127">
      <t>ジュウタク</t>
    </rPh>
    <rPh sb="127" eb="129">
      <t>カサイ</t>
    </rPh>
    <rPh sb="130" eb="131">
      <t>ケン</t>
    </rPh>
    <rPh sb="132" eb="134">
      <t>ショウカ</t>
    </rPh>
    <rPh sb="134" eb="136">
      <t>カツドウ</t>
    </rPh>
    <rPh sb="139" eb="142">
      <t>タンジカン</t>
    </rPh>
    <rPh sb="143" eb="145">
      <t>スイドウ</t>
    </rPh>
    <rPh sb="145" eb="147">
      <t>シヨウ</t>
    </rPh>
    <rPh sb="148" eb="150">
      <t>シュスイ</t>
    </rPh>
    <rPh sb="151" eb="153">
      <t>ジョウスイ</t>
    </rPh>
    <rPh sb="153" eb="155">
      <t>シセツ</t>
    </rPh>
    <rPh sb="156" eb="158">
      <t>タイオウ</t>
    </rPh>
    <rPh sb="165" eb="167">
      <t>ロテイ</t>
    </rPh>
    <rPh sb="173" eb="175">
      <t>シセツ</t>
    </rPh>
    <rPh sb="176" eb="179">
      <t>ロウキュウカ</t>
    </rPh>
    <rPh sb="185" eb="187">
      <t>スイドウ</t>
    </rPh>
    <rPh sb="187" eb="189">
      <t>ケンセツ</t>
    </rPh>
    <rPh sb="189" eb="190">
      <t>ゴ</t>
    </rPh>
    <rPh sb="192" eb="195">
      <t>キンキュウジ</t>
    </rPh>
    <rPh sb="196" eb="198">
      <t>スイリョウ</t>
    </rPh>
    <rPh sb="198" eb="199">
      <t>ゾウ</t>
    </rPh>
    <rPh sb="202" eb="203">
      <t>カンガ</t>
    </rPh>
    <rPh sb="205" eb="206">
      <t>ミズ</t>
    </rPh>
    <rPh sb="207" eb="209">
      <t>タイリョウ</t>
    </rPh>
    <rPh sb="209" eb="211">
      <t>ショウヒ</t>
    </rPh>
    <rPh sb="211" eb="213">
      <t>シセツ</t>
    </rPh>
    <rPh sb="214" eb="216">
      <t>ケンセツ</t>
    </rPh>
    <rPh sb="219" eb="220">
      <t>ムラ</t>
    </rPh>
    <rPh sb="221" eb="223">
      <t>ケイエイ</t>
    </rPh>
    <rPh sb="223" eb="224">
      <t>ガワ</t>
    </rPh>
    <rPh sb="225" eb="228">
      <t>ケイカクセイ</t>
    </rPh>
    <rPh sb="229" eb="232">
      <t>センケンセイ</t>
    </rPh>
    <rPh sb="233" eb="234">
      <t>ナ</t>
    </rPh>
    <rPh sb="238" eb="239">
      <t>トコロ</t>
    </rPh>
    <rPh sb="240" eb="241">
      <t>オオ</t>
    </rPh>
    <phoneticPr fontId="4"/>
  </si>
  <si>
    <t>管路の更新工事については、漏水の増加から順次行う必要があります。また、一部の取水・浄水施設の改修も同様です。しかし、それは同時に改修工事に伴う債権の増、そしていずれは水道使用料の負担へとつながっていきます。国や県からの補助についても、経営戦略から費用対効果を求められるのは必定で、最悪村単独で改良を、ということも無いとはいえません。そうなるとより一層村や住民への負担の増加は免れません。今後の水道施設の改修更新は、村には更なる財政負担の増加と、住民には水道使用料の上昇という、それらを受け入れられるかという点にかかっています。</t>
    <rPh sb="0" eb="2">
      <t>カンロ</t>
    </rPh>
    <rPh sb="3" eb="5">
      <t>コウシン</t>
    </rPh>
    <rPh sb="5" eb="7">
      <t>コウジ</t>
    </rPh>
    <rPh sb="13" eb="15">
      <t>ロウスイ</t>
    </rPh>
    <rPh sb="16" eb="18">
      <t>ゾウカ</t>
    </rPh>
    <rPh sb="20" eb="22">
      <t>ジュンジ</t>
    </rPh>
    <rPh sb="22" eb="23">
      <t>オコナ</t>
    </rPh>
    <rPh sb="24" eb="26">
      <t>ヒツヨウ</t>
    </rPh>
    <rPh sb="35" eb="37">
      <t>イチブ</t>
    </rPh>
    <rPh sb="38" eb="40">
      <t>シュスイ</t>
    </rPh>
    <rPh sb="41" eb="43">
      <t>ジョウスイ</t>
    </rPh>
    <rPh sb="43" eb="45">
      <t>シセツ</t>
    </rPh>
    <rPh sb="46" eb="48">
      <t>カイシュウ</t>
    </rPh>
    <rPh sb="49" eb="51">
      <t>ドウヨウ</t>
    </rPh>
    <rPh sb="61" eb="63">
      <t>ドウジ</t>
    </rPh>
    <rPh sb="64" eb="66">
      <t>カイシュウ</t>
    </rPh>
    <rPh sb="66" eb="68">
      <t>コウジ</t>
    </rPh>
    <rPh sb="69" eb="70">
      <t>トモナ</t>
    </rPh>
    <rPh sb="71" eb="73">
      <t>サイケン</t>
    </rPh>
    <rPh sb="74" eb="75">
      <t>ゾウ</t>
    </rPh>
    <rPh sb="83" eb="85">
      <t>スイドウ</t>
    </rPh>
    <rPh sb="85" eb="88">
      <t>シヨウリョウ</t>
    </rPh>
    <rPh sb="193" eb="195">
      <t>コンゴ</t>
    </rPh>
    <rPh sb="196" eb="198">
      <t>スイドウ</t>
    </rPh>
    <rPh sb="198" eb="200">
      <t>シセツ</t>
    </rPh>
    <rPh sb="201" eb="203">
      <t>カイシュウ</t>
    </rPh>
    <rPh sb="203" eb="205">
      <t>コウシン</t>
    </rPh>
    <rPh sb="207" eb="208">
      <t>ムラ</t>
    </rPh>
    <rPh sb="210" eb="211">
      <t>サラ</t>
    </rPh>
    <rPh sb="213" eb="215">
      <t>ザイセイ</t>
    </rPh>
    <rPh sb="215" eb="217">
      <t>フタン</t>
    </rPh>
    <rPh sb="218" eb="220">
      <t>ゾウカ</t>
    </rPh>
    <rPh sb="222" eb="224">
      <t>ジュウミン</t>
    </rPh>
    <rPh sb="226" eb="228">
      <t>スイドウ</t>
    </rPh>
    <rPh sb="228" eb="231">
      <t>シヨウリョウ</t>
    </rPh>
    <rPh sb="232" eb="234">
      <t>ジョウショウ</t>
    </rPh>
    <rPh sb="242" eb="243">
      <t>ウ</t>
    </rPh>
    <rPh sb="244" eb="245">
      <t>イ</t>
    </rPh>
    <rPh sb="253" eb="254">
      <t>テン</t>
    </rPh>
    <phoneticPr fontId="4"/>
  </si>
  <si>
    <t>自治体職員</t>
    <rPh sb="0" eb="3">
      <t>ジチタイ</t>
    </rPh>
    <rPh sb="3" eb="5">
      <t>ショクイン</t>
    </rPh>
    <phoneticPr fontId="4"/>
  </si>
  <si>
    <t>経営状況そのものはあまり改善されていない。企業債残高が減っているのは利子の高い債権を前倒しで返済したため。収益的収支比率低下は、２８年度分から超過水量を全口径１㎥あたり180円に一律化したこと、また使用者の高齢化及び減少に伴い使用水量も減ったことによる。有収率の減少は改修工事に伴う漏水で、箇所特定に時間がかかったことによるもの。これにより、給水原価と施設利用率が上昇し、料金回収率が低下している。</t>
    <rPh sb="0" eb="2">
      <t>ケイエイ</t>
    </rPh>
    <rPh sb="2" eb="4">
      <t>ジョウキョウ</t>
    </rPh>
    <rPh sb="12" eb="14">
      <t>カイゼン</t>
    </rPh>
    <rPh sb="21" eb="23">
      <t>キギョウ</t>
    </rPh>
    <rPh sb="23" eb="24">
      <t>サイ</t>
    </rPh>
    <rPh sb="24" eb="26">
      <t>ザンダカ</t>
    </rPh>
    <rPh sb="27" eb="28">
      <t>ヘ</t>
    </rPh>
    <rPh sb="34" eb="36">
      <t>リシ</t>
    </rPh>
    <rPh sb="37" eb="38">
      <t>タカ</t>
    </rPh>
    <rPh sb="39" eb="41">
      <t>サイケン</t>
    </rPh>
    <rPh sb="42" eb="44">
      <t>マエダオ</t>
    </rPh>
    <rPh sb="46" eb="48">
      <t>ヘンサイ</t>
    </rPh>
    <rPh sb="53" eb="56">
      <t>シュウエキテキ</t>
    </rPh>
    <rPh sb="56" eb="58">
      <t>シュウシ</t>
    </rPh>
    <rPh sb="58" eb="60">
      <t>ヒリツ</t>
    </rPh>
    <rPh sb="60" eb="62">
      <t>テイカ</t>
    </rPh>
    <rPh sb="66" eb="69">
      <t>ネンドブン</t>
    </rPh>
    <rPh sb="71" eb="73">
      <t>チョウカ</t>
    </rPh>
    <rPh sb="73" eb="75">
      <t>スイリョウ</t>
    </rPh>
    <rPh sb="76" eb="77">
      <t>ゼン</t>
    </rPh>
    <rPh sb="77" eb="79">
      <t>コウケイ</t>
    </rPh>
    <rPh sb="87" eb="88">
      <t>エン</t>
    </rPh>
    <rPh sb="89" eb="91">
      <t>イチリツ</t>
    </rPh>
    <rPh sb="91" eb="92">
      <t>カ</t>
    </rPh>
    <rPh sb="99" eb="102">
      <t>シヨウシャ</t>
    </rPh>
    <rPh sb="103" eb="106">
      <t>コウレイカ</t>
    </rPh>
    <rPh sb="106" eb="107">
      <t>オヨ</t>
    </rPh>
    <rPh sb="108" eb="110">
      <t>ゲンショウ</t>
    </rPh>
    <rPh sb="111" eb="112">
      <t>トモナ</t>
    </rPh>
    <rPh sb="113" eb="115">
      <t>シヨウ</t>
    </rPh>
    <rPh sb="115" eb="117">
      <t>スイリョウ</t>
    </rPh>
    <rPh sb="118" eb="119">
      <t>ヘ</t>
    </rPh>
    <rPh sb="129" eb="130">
      <t>リツ</t>
    </rPh>
    <rPh sb="131" eb="133">
      <t>ゲンショウ</t>
    </rPh>
    <rPh sb="134" eb="136">
      <t>カイシュウ</t>
    </rPh>
    <rPh sb="136" eb="138">
      <t>コウジ</t>
    </rPh>
    <rPh sb="139" eb="140">
      <t>トモナ</t>
    </rPh>
    <rPh sb="141" eb="143">
      <t>ロウスイ</t>
    </rPh>
    <rPh sb="145" eb="147">
      <t>カショ</t>
    </rPh>
    <rPh sb="147" eb="149">
      <t>トクテイ</t>
    </rPh>
    <rPh sb="150" eb="152">
      <t>ジカン</t>
    </rPh>
    <rPh sb="171" eb="173">
      <t>キュウスイ</t>
    </rPh>
    <rPh sb="173" eb="175">
      <t>ゲンカ</t>
    </rPh>
    <rPh sb="176" eb="178">
      <t>シセツ</t>
    </rPh>
    <rPh sb="178" eb="181">
      <t>リヨウリツ</t>
    </rPh>
    <rPh sb="182" eb="184">
      <t>ジョウショウ</t>
    </rPh>
    <rPh sb="186" eb="188">
      <t>リョウキン</t>
    </rPh>
    <rPh sb="188" eb="190">
      <t>カイシュウ</t>
    </rPh>
    <rPh sb="190" eb="191">
      <t>リツ</t>
    </rPh>
    <rPh sb="192" eb="194">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</si>
</sst>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0.27</c:v>
                </c:pt>
                <c:pt idx="1">
                  <c:v>7.0000000000000007E-2</c:v>
                </c:pt>
                <c:pt idx="2" formatCode="#,##0.00;&quot;△&quot;#,##0.00">
                  <c:v>0</c:v>
                </c:pt>
                <c:pt idx="3" formatCode="#,##0.00;&quot;△&quot;#,##0.00">
                  <c:v>0</c:v>
                </c:pt>
                <c:pt idx="4">
                  <c:v>0.06</c:v>
                </c:pt>
              </c:numCache>
            </c:numRef>
          </c:val>
          <c:extLst>
            <c:ext xmlns:c16="http://schemas.microsoft.com/office/drawing/2014/chart" uri="{C3380CC4-5D6E-409C-BE32-E72D297353CC}">
              <c16:uniqueId val="{00000000-35CD-4B04-90E5-1243D253BDFA}"/>
            </c:ext>
          </c:extLst>
        </c:ser>
        <c:dLbls>
          <c:showLegendKey val="0"/>
          <c:showVal val="0"/>
          <c:showCatName val="0"/>
          <c:showSerName val="0"/>
          <c:showPercent val="0"/>
          <c:showBubbleSize val="0"/>
        </c:dLbls>
        <c:gapWidth val="150"/>
        <c:axId val="229768608"/>
        <c:axId val="22976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c:ext xmlns:c16="http://schemas.microsoft.com/office/drawing/2014/chart" uri="{C3380CC4-5D6E-409C-BE32-E72D297353CC}">
              <c16:uniqueId val="{00000001-35CD-4B04-90E5-1243D253BDFA}"/>
            </c:ext>
          </c:extLst>
        </c:ser>
        <c:dLbls>
          <c:showLegendKey val="0"/>
          <c:showVal val="0"/>
          <c:showCatName val="0"/>
          <c:showSerName val="0"/>
          <c:showPercent val="0"/>
          <c:showBubbleSize val="0"/>
        </c:dLbls>
        <c:marker val="1"/>
        <c:smooth val="0"/>
        <c:axId val="229768608"/>
        <c:axId val="229769168"/>
      </c:lineChart>
      <c:dateAx>
        <c:axId val="229768608"/>
        <c:scaling>
          <c:orientation val="minMax"/>
        </c:scaling>
        <c:delete val="1"/>
        <c:axPos val="b"/>
        <c:numFmt formatCode="ge" sourceLinked="1"/>
        <c:majorTickMark val="none"/>
        <c:minorTickMark val="none"/>
        <c:tickLblPos val="none"/>
        <c:crossAx val="229769168"/>
        <c:crosses val="autoZero"/>
        <c:auto val="1"/>
        <c:lblOffset val="100"/>
        <c:baseTimeUnit val="years"/>
      </c:dateAx>
      <c:valAx>
        <c:axId val="22976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67.930000000000007</c:v>
                </c:pt>
                <c:pt idx="1">
                  <c:v>71.709999999999994</c:v>
                </c:pt>
                <c:pt idx="2">
                  <c:v>68.739999999999995</c:v>
                </c:pt>
                <c:pt idx="3">
                  <c:v>68.42</c:v>
                </c:pt>
                <c:pt idx="4">
                  <c:v>77.2</c:v>
                </c:pt>
              </c:numCache>
            </c:numRef>
          </c:val>
          <c:extLst>
            <c:ext xmlns:c16="http://schemas.microsoft.com/office/drawing/2014/chart" uri="{C3380CC4-5D6E-409C-BE32-E72D297353CC}">
              <c16:uniqueId val="{00000000-CCAC-4408-BEB0-B861AE6EFF4D}"/>
            </c:ext>
          </c:extLst>
        </c:ser>
        <c:dLbls>
          <c:showLegendKey val="0"/>
          <c:showVal val="0"/>
          <c:showCatName val="0"/>
          <c:showSerName val="0"/>
          <c:showPercent val="0"/>
          <c:showBubbleSize val="0"/>
        </c:dLbls>
        <c:gapWidth val="150"/>
        <c:axId val="231032560"/>
        <c:axId val="23103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c:ext xmlns:c16="http://schemas.microsoft.com/office/drawing/2014/chart" uri="{C3380CC4-5D6E-409C-BE32-E72D297353CC}">
              <c16:uniqueId val="{00000001-CCAC-4408-BEB0-B861AE6EFF4D}"/>
            </c:ext>
          </c:extLst>
        </c:ser>
        <c:dLbls>
          <c:showLegendKey val="0"/>
          <c:showVal val="0"/>
          <c:showCatName val="0"/>
          <c:showSerName val="0"/>
          <c:showPercent val="0"/>
          <c:showBubbleSize val="0"/>
        </c:dLbls>
        <c:marker val="1"/>
        <c:smooth val="0"/>
        <c:axId val="231032560"/>
        <c:axId val="231033120"/>
      </c:lineChart>
      <c:dateAx>
        <c:axId val="231032560"/>
        <c:scaling>
          <c:orientation val="minMax"/>
        </c:scaling>
        <c:delete val="1"/>
        <c:axPos val="b"/>
        <c:numFmt formatCode="ge" sourceLinked="1"/>
        <c:majorTickMark val="none"/>
        <c:minorTickMark val="none"/>
        <c:tickLblPos val="none"/>
        <c:crossAx val="231033120"/>
        <c:crosses val="autoZero"/>
        <c:auto val="1"/>
        <c:lblOffset val="100"/>
        <c:baseTimeUnit val="years"/>
      </c:dateAx>
      <c:valAx>
        <c:axId val="2310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3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82.39</c:v>
                </c:pt>
                <c:pt idx="1">
                  <c:v>76.14</c:v>
                </c:pt>
                <c:pt idx="2">
                  <c:v>76.150000000000006</c:v>
                </c:pt>
                <c:pt idx="3">
                  <c:v>78.260000000000005</c:v>
                </c:pt>
                <c:pt idx="4">
                  <c:v>70.62</c:v>
                </c:pt>
              </c:numCache>
            </c:numRef>
          </c:val>
          <c:extLst>
            <c:ext xmlns:c16="http://schemas.microsoft.com/office/drawing/2014/chart" uri="{C3380CC4-5D6E-409C-BE32-E72D297353CC}">
              <c16:uniqueId val="{00000000-5C37-4D6C-940E-D62FB085C6E3}"/>
            </c:ext>
          </c:extLst>
        </c:ser>
        <c:dLbls>
          <c:showLegendKey val="0"/>
          <c:showVal val="0"/>
          <c:showCatName val="0"/>
          <c:showSerName val="0"/>
          <c:showPercent val="0"/>
          <c:showBubbleSize val="0"/>
        </c:dLbls>
        <c:gapWidth val="150"/>
        <c:axId val="231161024"/>
        <c:axId val="23116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c:ext xmlns:c16="http://schemas.microsoft.com/office/drawing/2014/chart" uri="{C3380CC4-5D6E-409C-BE32-E72D297353CC}">
              <c16:uniqueId val="{00000001-5C37-4D6C-940E-D62FB085C6E3}"/>
            </c:ext>
          </c:extLst>
        </c:ser>
        <c:dLbls>
          <c:showLegendKey val="0"/>
          <c:showVal val="0"/>
          <c:showCatName val="0"/>
          <c:showSerName val="0"/>
          <c:showPercent val="0"/>
          <c:showBubbleSize val="0"/>
        </c:dLbls>
        <c:marker val="1"/>
        <c:smooth val="0"/>
        <c:axId val="231161024"/>
        <c:axId val="231161584"/>
      </c:lineChart>
      <c:dateAx>
        <c:axId val="231161024"/>
        <c:scaling>
          <c:orientation val="minMax"/>
        </c:scaling>
        <c:delete val="1"/>
        <c:axPos val="b"/>
        <c:numFmt formatCode="ge" sourceLinked="1"/>
        <c:majorTickMark val="none"/>
        <c:minorTickMark val="none"/>
        <c:tickLblPos val="none"/>
        <c:crossAx val="231161584"/>
        <c:crosses val="autoZero"/>
        <c:auto val="1"/>
        <c:lblOffset val="100"/>
        <c:baseTimeUnit val="years"/>
      </c:dateAx>
      <c:valAx>
        <c:axId val="23116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22.71</c:v>
                </c:pt>
                <c:pt idx="1">
                  <c:v>65.400000000000006</c:v>
                </c:pt>
                <c:pt idx="2">
                  <c:v>62.46</c:v>
                </c:pt>
                <c:pt idx="3">
                  <c:v>56.18</c:v>
                </c:pt>
                <c:pt idx="4">
                  <c:v>31.44</c:v>
                </c:pt>
              </c:numCache>
            </c:numRef>
          </c:val>
          <c:extLst>
            <c:ext xmlns:c16="http://schemas.microsoft.com/office/drawing/2014/chart" uri="{C3380CC4-5D6E-409C-BE32-E72D297353CC}">
              <c16:uniqueId val="{00000000-F81A-420B-AD76-9225819D573F}"/>
            </c:ext>
          </c:extLst>
        </c:ser>
        <c:dLbls>
          <c:showLegendKey val="0"/>
          <c:showVal val="0"/>
          <c:showCatName val="0"/>
          <c:showSerName val="0"/>
          <c:showPercent val="0"/>
          <c:showBubbleSize val="0"/>
        </c:dLbls>
        <c:gapWidth val="150"/>
        <c:axId val="230412864"/>
        <c:axId val="23041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c:ext xmlns:c16="http://schemas.microsoft.com/office/drawing/2014/chart" uri="{C3380CC4-5D6E-409C-BE32-E72D297353CC}">
              <c16:uniqueId val="{00000001-F81A-420B-AD76-9225819D573F}"/>
            </c:ext>
          </c:extLst>
        </c:ser>
        <c:dLbls>
          <c:showLegendKey val="0"/>
          <c:showVal val="0"/>
          <c:showCatName val="0"/>
          <c:showSerName val="0"/>
          <c:showPercent val="0"/>
          <c:showBubbleSize val="0"/>
        </c:dLbls>
        <c:marker val="1"/>
        <c:smooth val="0"/>
        <c:axId val="230412864"/>
        <c:axId val="230413424"/>
      </c:lineChart>
      <c:dateAx>
        <c:axId val="230412864"/>
        <c:scaling>
          <c:orientation val="minMax"/>
        </c:scaling>
        <c:delete val="1"/>
        <c:axPos val="b"/>
        <c:numFmt formatCode="ge" sourceLinked="1"/>
        <c:majorTickMark val="none"/>
        <c:minorTickMark val="none"/>
        <c:tickLblPos val="none"/>
        <c:crossAx val="230413424"/>
        <c:crosses val="autoZero"/>
        <c:auto val="1"/>
        <c:lblOffset val="100"/>
        <c:baseTimeUnit val="years"/>
      </c:dateAx>
      <c:valAx>
        <c:axId val="23041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C8-4B30-B1BA-6B753F4B6F3A}"/>
            </c:ext>
          </c:extLst>
        </c:ser>
        <c:dLbls>
          <c:showLegendKey val="0"/>
          <c:showVal val="0"/>
          <c:showCatName val="0"/>
          <c:showSerName val="0"/>
          <c:showPercent val="0"/>
          <c:showBubbleSize val="0"/>
        </c:dLbls>
        <c:gapWidth val="150"/>
        <c:axId val="230522768"/>
        <c:axId val="2305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C8-4B30-B1BA-6B753F4B6F3A}"/>
            </c:ext>
          </c:extLst>
        </c:ser>
        <c:dLbls>
          <c:showLegendKey val="0"/>
          <c:showVal val="0"/>
          <c:showCatName val="0"/>
          <c:showSerName val="0"/>
          <c:showPercent val="0"/>
          <c:showBubbleSize val="0"/>
        </c:dLbls>
        <c:marker val="1"/>
        <c:smooth val="0"/>
        <c:axId val="230522768"/>
        <c:axId val="230523328"/>
      </c:lineChart>
      <c:dateAx>
        <c:axId val="230522768"/>
        <c:scaling>
          <c:orientation val="minMax"/>
        </c:scaling>
        <c:delete val="1"/>
        <c:axPos val="b"/>
        <c:numFmt formatCode="ge" sourceLinked="1"/>
        <c:majorTickMark val="none"/>
        <c:minorTickMark val="none"/>
        <c:tickLblPos val="none"/>
        <c:crossAx val="230523328"/>
        <c:crosses val="autoZero"/>
        <c:auto val="1"/>
        <c:lblOffset val="100"/>
        <c:baseTimeUnit val="years"/>
      </c:dateAx>
      <c:valAx>
        <c:axId val="2305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2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75-4F24-B7C3-44C4C50B27C9}"/>
            </c:ext>
          </c:extLst>
        </c:ser>
        <c:dLbls>
          <c:showLegendKey val="0"/>
          <c:showVal val="0"/>
          <c:showCatName val="0"/>
          <c:showSerName val="0"/>
          <c:showPercent val="0"/>
          <c:showBubbleSize val="0"/>
        </c:dLbls>
        <c:gapWidth val="150"/>
        <c:axId val="230571360"/>
        <c:axId val="23057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75-4F24-B7C3-44C4C50B27C9}"/>
            </c:ext>
          </c:extLst>
        </c:ser>
        <c:dLbls>
          <c:showLegendKey val="0"/>
          <c:showVal val="0"/>
          <c:showCatName val="0"/>
          <c:showSerName val="0"/>
          <c:showPercent val="0"/>
          <c:showBubbleSize val="0"/>
        </c:dLbls>
        <c:marker val="1"/>
        <c:smooth val="0"/>
        <c:axId val="230571360"/>
        <c:axId val="230571920"/>
      </c:lineChart>
      <c:dateAx>
        <c:axId val="230571360"/>
        <c:scaling>
          <c:orientation val="minMax"/>
        </c:scaling>
        <c:delete val="1"/>
        <c:axPos val="b"/>
        <c:numFmt formatCode="ge" sourceLinked="1"/>
        <c:majorTickMark val="none"/>
        <c:minorTickMark val="none"/>
        <c:tickLblPos val="none"/>
        <c:crossAx val="230571920"/>
        <c:crosses val="autoZero"/>
        <c:auto val="1"/>
        <c:lblOffset val="100"/>
        <c:baseTimeUnit val="years"/>
      </c:dateAx>
      <c:valAx>
        <c:axId val="23057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CA-4683-8446-B401D8B22C35}"/>
            </c:ext>
          </c:extLst>
        </c:ser>
        <c:dLbls>
          <c:showLegendKey val="0"/>
          <c:showVal val="0"/>
          <c:showCatName val="0"/>
          <c:showSerName val="0"/>
          <c:showPercent val="0"/>
          <c:showBubbleSize val="0"/>
        </c:dLbls>
        <c:gapWidth val="150"/>
        <c:axId val="230676016"/>
        <c:axId val="2306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CA-4683-8446-B401D8B22C35}"/>
            </c:ext>
          </c:extLst>
        </c:ser>
        <c:dLbls>
          <c:showLegendKey val="0"/>
          <c:showVal val="0"/>
          <c:showCatName val="0"/>
          <c:showSerName val="0"/>
          <c:showPercent val="0"/>
          <c:showBubbleSize val="0"/>
        </c:dLbls>
        <c:marker val="1"/>
        <c:smooth val="0"/>
        <c:axId val="230676016"/>
        <c:axId val="230676576"/>
      </c:lineChart>
      <c:dateAx>
        <c:axId val="230676016"/>
        <c:scaling>
          <c:orientation val="minMax"/>
        </c:scaling>
        <c:delete val="1"/>
        <c:axPos val="b"/>
        <c:numFmt formatCode="ge" sourceLinked="1"/>
        <c:majorTickMark val="none"/>
        <c:minorTickMark val="none"/>
        <c:tickLblPos val="none"/>
        <c:crossAx val="230676576"/>
        <c:crosses val="autoZero"/>
        <c:auto val="1"/>
        <c:lblOffset val="100"/>
        <c:baseTimeUnit val="years"/>
      </c:dateAx>
      <c:valAx>
        <c:axId val="2306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7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0C-4A5A-82B4-EB0972F61310}"/>
            </c:ext>
          </c:extLst>
        </c:ser>
        <c:dLbls>
          <c:showLegendKey val="0"/>
          <c:showVal val="0"/>
          <c:showCatName val="0"/>
          <c:showSerName val="0"/>
          <c:showPercent val="0"/>
          <c:showBubbleSize val="0"/>
        </c:dLbls>
        <c:gapWidth val="150"/>
        <c:axId val="230738816"/>
        <c:axId val="23073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0C-4A5A-82B4-EB0972F61310}"/>
            </c:ext>
          </c:extLst>
        </c:ser>
        <c:dLbls>
          <c:showLegendKey val="0"/>
          <c:showVal val="0"/>
          <c:showCatName val="0"/>
          <c:showSerName val="0"/>
          <c:showPercent val="0"/>
          <c:showBubbleSize val="0"/>
        </c:dLbls>
        <c:marker val="1"/>
        <c:smooth val="0"/>
        <c:axId val="230738816"/>
        <c:axId val="230739376"/>
      </c:lineChart>
      <c:dateAx>
        <c:axId val="230738816"/>
        <c:scaling>
          <c:orientation val="minMax"/>
        </c:scaling>
        <c:delete val="1"/>
        <c:axPos val="b"/>
        <c:numFmt formatCode="ge" sourceLinked="1"/>
        <c:majorTickMark val="none"/>
        <c:minorTickMark val="none"/>
        <c:tickLblPos val="none"/>
        <c:crossAx val="230739376"/>
        <c:crosses val="autoZero"/>
        <c:auto val="1"/>
        <c:lblOffset val="100"/>
        <c:baseTimeUnit val="years"/>
      </c:dateAx>
      <c:valAx>
        <c:axId val="23073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1441.78</c:v>
                </c:pt>
                <c:pt idx="1">
                  <c:v>1516.78</c:v>
                </c:pt>
                <c:pt idx="2">
                  <c:v>1564.19</c:v>
                </c:pt>
                <c:pt idx="3">
                  <c:v>1470.92</c:v>
                </c:pt>
                <c:pt idx="4">
                  <c:v>1226.0899999999999</c:v>
                </c:pt>
              </c:numCache>
            </c:numRef>
          </c:val>
          <c:extLst>
            <c:ext xmlns:c16="http://schemas.microsoft.com/office/drawing/2014/chart" uri="{C3380CC4-5D6E-409C-BE32-E72D297353CC}">
              <c16:uniqueId val="{00000000-C6B4-4115-9E07-DC9D9984FF60}"/>
            </c:ext>
          </c:extLst>
        </c:ser>
        <c:dLbls>
          <c:showLegendKey val="0"/>
          <c:showVal val="0"/>
          <c:showCatName val="0"/>
          <c:showSerName val="0"/>
          <c:showPercent val="0"/>
          <c:showBubbleSize val="0"/>
        </c:dLbls>
        <c:gapWidth val="150"/>
        <c:axId val="230898976"/>
        <c:axId val="23089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c:ext xmlns:c16="http://schemas.microsoft.com/office/drawing/2014/chart" uri="{C3380CC4-5D6E-409C-BE32-E72D297353CC}">
              <c16:uniqueId val="{00000001-C6B4-4115-9E07-DC9D9984FF60}"/>
            </c:ext>
          </c:extLst>
        </c:ser>
        <c:dLbls>
          <c:showLegendKey val="0"/>
          <c:showVal val="0"/>
          <c:showCatName val="0"/>
          <c:showSerName val="0"/>
          <c:showPercent val="0"/>
          <c:showBubbleSize val="0"/>
        </c:dLbls>
        <c:marker val="1"/>
        <c:smooth val="0"/>
        <c:axId val="230898976"/>
        <c:axId val="230899536"/>
      </c:lineChart>
      <c:dateAx>
        <c:axId val="230898976"/>
        <c:scaling>
          <c:orientation val="minMax"/>
        </c:scaling>
        <c:delete val="1"/>
        <c:axPos val="b"/>
        <c:numFmt formatCode="ge" sourceLinked="1"/>
        <c:majorTickMark val="none"/>
        <c:minorTickMark val="none"/>
        <c:tickLblPos val="none"/>
        <c:crossAx val="230899536"/>
        <c:crosses val="autoZero"/>
        <c:auto val="1"/>
        <c:lblOffset val="100"/>
        <c:baseTimeUnit val="years"/>
      </c:dateAx>
      <c:valAx>
        <c:axId val="23089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32.049999999999997</c:v>
                </c:pt>
                <c:pt idx="1">
                  <c:v>39.99</c:v>
                </c:pt>
                <c:pt idx="2">
                  <c:v>37.630000000000003</c:v>
                </c:pt>
                <c:pt idx="3">
                  <c:v>35.61</c:v>
                </c:pt>
                <c:pt idx="4">
                  <c:v>30.12</c:v>
                </c:pt>
              </c:numCache>
            </c:numRef>
          </c:val>
          <c:extLst>
            <c:ext xmlns:c16="http://schemas.microsoft.com/office/drawing/2014/chart" uri="{C3380CC4-5D6E-409C-BE32-E72D297353CC}">
              <c16:uniqueId val="{00000000-DA07-43AB-8E12-80187A179E6F}"/>
            </c:ext>
          </c:extLst>
        </c:ser>
        <c:dLbls>
          <c:showLegendKey val="0"/>
          <c:showVal val="0"/>
          <c:showCatName val="0"/>
          <c:showSerName val="0"/>
          <c:showPercent val="0"/>
          <c:showBubbleSize val="0"/>
        </c:dLbls>
        <c:gapWidth val="150"/>
        <c:axId val="231444592"/>
        <c:axId val="2314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c:ext xmlns:c16="http://schemas.microsoft.com/office/drawing/2014/chart" uri="{C3380CC4-5D6E-409C-BE32-E72D297353CC}">
              <c16:uniqueId val="{00000001-DA07-43AB-8E12-80187A179E6F}"/>
            </c:ext>
          </c:extLst>
        </c:ser>
        <c:dLbls>
          <c:showLegendKey val="0"/>
          <c:showVal val="0"/>
          <c:showCatName val="0"/>
          <c:showSerName val="0"/>
          <c:showPercent val="0"/>
          <c:showBubbleSize val="0"/>
        </c:dLbls>
        <c:marker val="1"/>
        <c:smooth val="0"/>
        <c:axId val="231444592"/>
        <c:axId val="231445152"/>
      </c:lineChart>
      <c:dateAx>
        <c:axId val="231444592"/>
        <c:scaling>
          <c:orientation val="minMax"/>
        </c:scaling>
        <c:delete val="1"/>
        <c:axPos val="b"/>
        <c:numFmt formatCode="ge" sourceLinked="1"/>
        <c:majorTickMark val="none"/>
        <c:minorTickMark val="none"/>
        <c:tickLblPos val="none"/>
        <c:crossAx val="231445152"/>
        <c:crosses val="autoZero"/>
        <c:auto val="1"/>
        <c:lblOffset val="100"/>
        <c:baseTimeUnit val="years"/>
      </c:dateAx>
      <c:valAx>
        <c:axId val="2314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4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775.96</c:v>
                </c:pt>
                <c:pt idx="1">
                  <c:v>631.05999999999995</c:v>
                </c:pt>
                <c:pt idx="2">
                  <c:v>665.99</c:v>
                </c:pt>
                <c:pt idx="3">
                  <c:v>705.54</c:v>
                </c:pt>
                <c:pt idx="4">
                  <c:v>785.86</c:v>
                </c:pt>
              </c:numCache>
            </c:numRef>
          </c:val>
          <c:extLst>
            <c:ext xmlns:c16="http://schemas.microsoft.com/office/drawing/2014/chart" uri="{C3380CC4-5D6E-409C-BE32-E72D297353CC}">
              <c16:uniqueId val="{00000000-8DC1-497A-A5A3-E39DDB60161C}"/>
            </c:ext>
          </c:extLst>
        </c:ser>
        <c:dLbls>
          <c:showLegendKey val="0"/>
          <c:showVal val="0"/>
          <c:showCatName val="0"/>
          <c:showSerName val="0"/>
          <c:showPercent val="0"/>
          <c:showBubbleSize val="0"/>
        </c:dLbls>
        <c:gapWidth val="150"/>
        <c:axId val="230997504"/>
        <c:axId val="23099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c:ext xmlns:c16="http://schemas.microsoft.com/office/drawing/2014/chart" uri="{C3380CC4-5D6E-409C-BE32-E72D297353CC}">
              <c16:uniqueId val="{00000001-8DC1-497A-A5A3-E39DDB60161C}"/>
            </c:ext>
          </c:extLst>
        </c:ser>
        <c:dLbls>
          <c:showLegendKey val="0"/>
          <c:showVal val="0"/>
          <c:showCatName val="0"/>
          <c:showSerName val="0"/>
          <c:showPercent val="0"/>
          <c:showBubbleSize val="0"/>
        </c:dLbls>
        <c:marker val="1"/>
        <c:smooth val="0"/>
        <c:axId val="230997504"/>
        <c:axId val="230998064"/>
      </c:lineChart>
      <c:dateAx>
        <c:axId val="230997504"/>
        <c:scaling>
          <c:orientation val="minMax"/>
        </c:scaling>
        <c:delete val="1"/>
        <c:axPos val="b"/>
        <c:numFmt formatCode="ge" sourceLinked="1"/>
        <c:majorTickMark val="none"/>
        <c:minorTickMark val="none"/>
        <c:tickLblPos val="none"/>
        <c:crossAx val="230998064"/>
        <c:crosses val="autoZero"/>
        <c:auto val="1"/>
        <c:lblOffset val="100"/>
        <c:baseTimeUnit val="years"/>
      </c:dateAx>
      <c:valAx>
        <c:axId val="23099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長野県　泰阜村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122</v>
      </c>
      <c r="AE8" s="74"/>
      <c r="AF8" s="74"/>
      <c r="AG8" s="74"/>
      <c r="AH8" s="74"/>
      <c r="AI8" s="74"/>
      <c r="AJ8" s="74"/>
      <c r="AK8" s="2"/>
      <c r="AL8" s="67">
        <f>データ!$R$6</f>
        <v>1696</v>
      </c>
      <c r="AM8" s="67"/>
      <c r="AN8" s="67"/>
      <c r="AO8" s="67"/>
      <c r="AP8" s="67"/>
      <c r="AQ8" s="67"/>
      <c r="AR8" s="67"/>
      <c r="AS8" s="67"/>
      <c r="AT8" s="66">
        <f>データ!$S$6</f>
        <v>64.59</v>
      </c>
      <c r="AU8" s="66"/>
      <c r="AV8" s="66"/>
      <c r="AW8" s="66"/>
      <c r="AX8" s="66"/>
      <c r="AY8" s="66"/>
      <c r="AZ8" s="66"/>
      <c r="BA8" s="66"/>
      <c r="BB8" s="66">
        <f>データ!$T$6</f>
        <v>26.26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97.73</v>
      </c>
      <c r="Q10" s="66"/>
      <c r="R10" s="66"/>
      <c r="S10" s="66"/>
      <c r="T10" s="66"/>
      <c r="U10" s="66"/>
      <c r="V10" s="66"/>
      <c r="W10" s="67">
        <f>データ!$Q$6</f>
        <v>3520</v>
      </c>
      <c r="X10" s="67"/>
      <c r="Y10" s="67"/>
      <c r="Z10" s="67"/>
      <c r="AA10" s="67"/>
      <c r="AB10" s="67"/>
      <c r="AC10" s="67"/>
      <c r="AD10" s="2"/>
      <c r="AE10" s="2"/>
      <c r="AF10" s="2"/>
      <c r="AG10" s="2"/>
      <c r="AH10" s="2"/>
      <c r="AI10" s="2"/>
      <c r="AJ10" s="2"/>
      <c r="AK10" s="2"/>
      <c r="AL10" s="67">
        <f>データ!$U$6</f>
        <v>1635</v>
      </c>
      <c r="AM10" s="67"/>
      <c r="AN10" s="67"/>
      <c r="AO10" s="67"/>
      <c r="AP10" s="67"/>
      <c r="AQ10" s="67"/>
      <c r="AR10" s="67"/>
      <c r="AS10" s="67"/>
      <c r="AT10" s="66">
        <f>データ!$V$6</f>
        <v>156.31</v>
      </c>
      <c r="AU10" s="66"/>
      <c r="AV10" s="66"/>
      <c r="AW10" s="66"/>
      <c r="AX10" s="66"/>
      <c r="AY10" s="66"/>
      <c r="AZ10" s="66"/>
      <c r="BA10" s="66"/>
      <c r="BB10" s="66">
        <f>データ!$W$6</f>
        <v>10.46</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123</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204145</v>
      </c>
      <c r="D6" s="34">
        <f t="shared" si="3"/>
        <v>47</v>
      </c>
      <c r="E6" s="34">
        <f t="shared" si="3"/>
        <v>1</v>
      </c>
      <c r="F6" s="34">
        <f t="shared" si="3"/>
        <v>0</v>
      </c>
      <c r="G6" s="34">
        <f t="shared" si="3"/>
        <v>0</v>
      </c>
      <c r="H6" s="34" t="str">
        <f t="shared" si="3"/>
        <v>長野県　泰阜村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97.73</v>
      </c>
      <c r="Q6" s="35">
        <f t="shared" si="3"/>
        <v>3520</v>
      </c>
      <c r="R6" s="35">
        <f t="shared" si="3"/>
        <v>1696</v>
      </c>
      <c r="S6" s="35">
        <f t="shared" si="3"/>
        <v>64.59</v>
      </c>
      <c r="T6" s="35">
        <f t="shared" si="3"/>
        <v>26.26</v>
      </c>
      <c r="U6" s="35">
        <f t="shared" si="3"/>
        <v>1635</v>
      </c>
      <c r="V6" s="35">
        <f t="shared" si="3"/>
        <v>156.31</v>
      </c>
      <c r="W6" s="35">
        <f t="shared" si="3"/>
        <v>10.46</v>
      </c>
      <c r="X6" s="36">
        <f>IF(X7="",NA(),X7)</f>
        <v>22.71</v>
      </c>
      <c r="Y6" s="36">
        <f t="shared" ref="Y6:AG6" si="4">IF(Y7="",NA(),Y7)</f>
        <v>65.400000000000006</v>
      </c>
      <c r="Z6" s="36">
        <f t="shared" si="4"/>
        <v>62.46</v>
      </c>
      <c r="AA6" s="36">
        <f t="shared" si="4"/>
        <v>56.18</v>
      </c>
      <c r="AB6" s="36">
        <f t="shared" si="4"/>
        <v>31.44</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1441.78</v>
      </c>
      <c r="BF6" s="36">
        <f t="shared" ref="BF6:BN6" si="7">IF(BF7="",NA(),BF7)</f>
        <v>1516.78</v>
      </c>
      <c r="BG6" s="36">
        <f t="shared" si="7"/>
        <v>1564.19</v>
      </c>
      <c r="BH6" s="36">
        <f t="shared" si="7"/>
        <v>1470.92</v>
      </c>
      <c r="BI6" s="36">
        <f t="shared" si="7"/>
        <v>1226.0899999999999</v>
      </c>
      <c r="BJ6" s="36">
        <f t="shared" si="7"/>
        <v>1496.15</v>
      </c>
      <c r="BK6" s="36">
        <f t="shared" si="7"/>
        <v>1462.56</v>
      </c>
      <c r="BL6" s="36">
        <f t="shared" si="7"/>
        <v>1486.62</v>
      </c>
      <c r="BM6" s="36">
        <f t="shared" si="7"/>
        <v>1510.14</v>
      </c>
      <c r="BN6" s="36">
        <f t="shared" si="7"/>
        <v>1595.62</v>
      </c>
      <c r="BO6" s="35" t="str">
        <f>IF(BO7="","",IF(BO7="-","【-】","【"&amp;SUBSTITUTE(TEXT(BO7,"#,##0.00"),"-","△")&amp;"】"))</f>
        <v>【1,280.76】</v>
      </c>
      <c r="BP6" s="36">
        <f>IF(BP7="",NA(),BP7)</f>
        <v>32.049999999999997</v>
      </c>
      <c r="BQ6" s="36">
        <f t="shared" ref="BQ6:BY6" si="8">IF(BQ7="",NA(),BQ7)</f>
        <v>39.99</v>
      </c>
      <c r="BR6" s="36">
        <f t="shared" si="8"/>
        <v>37.630000000000003</v>
      </c>
      <c r="BS6" s="36">
        <f t="shared" si="8"/>
        <v>35.61</v>
      </c>
      <c r="BT6" s="36">
        <f t="shared" si="8"/>
        <v>30.12</v>
      </c>
      <c r="BU6" s="36">
        <f t="shared" si="8"/>
        <v>33.01</v>
      </c>
      <c r="BV6" s="36">
        <f t="shared" si="8"/>
        <v>32.39</v>
      </c>
      <c r="BW6" s="36">
        <f t="shared" si="8"/>
        <v>24.39</v>
      </c>
      <c r="BX6" s="36">
        <f t="shared" si="8"/>
        <v>22.67</v>
      </c>
      <c r="BY6" s="36">
        <f t="shared" si="8"/>
        <v>37.92</v>
      </c>
      <c r="BZ6" s="35" t="str">
        <f>IF(BZ7="","",IF(BZ7="-","【-】","【"&amp;SUBSTITUTE(TEXT(BZ7,"#,##0.00"),"-","△")&amp;"】"))</f>
        <v>【53.06】</v>
      </c>
      <c r="CA6" s="36">
        <f>IF(CA7="",NA(),CA7)</f>
        <v>775.96</v>
      </c>
      <c r="CB6" s="36">
        <f t="shared" ref="CB6:CJ6" si="9">IF(CB7="",NA(),CB7)</f>
        <v>631.05999999999995</v>
      </c>
      <c r="CC6" s="36">
        <f t="shared" si="9"/>
        <v>665.99</v>
      </c>
      <c r="CD6" s="36">
        <f t="shared" si="9"/>
        <v>705.54</v>
      </c>
      <c r="CE6" s="36">
        <f t="shared" si="9"/>
        <v>785.86</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67.930000000000007</v>
      </c>
      <c r="CM6" s="36">
        <f t="shared" ref="CM6:CU6" si="10">IF(CM7="",NA(),CM7)</f>
        <v>71.709999999999994</v>
      </c>
      <c r="CN6" s="36">
        <f t="shared" si="10"/>
        <v>68.739999999999995</v>
      </c>
      <c r="CO6" s="36">
        <f t="shared" si="10"/>
        <v>68.42</v>
      </c>
      <c r="CP6" s="36">
        <f t="shared" si="10"/>
        <v>77.2</v>
      </c>
      <c r="CQ6" s="36">
        <f t="shared" si="10"/>
        <v>51.11</v>
      </c>
      <c r="CR6" s="36">
        <f t="shared" si="10"/>
        <v>50.49</v>
      </c>
      <c r="CS6" s="36">
        <f t="shared" si="10"/>
        <v>48.36</v>
      </c>
      <c r="CT6" s="36">
        <f t="shared" si="10"/>
        <v>48.7</v>
      </c>
      <c r="CU6" s="36">
        <f t="shared" si="10"/>
        <v>46.9</v>
      </c>
      <c r="CV6" s="35" t="str">
        <f>IF(CV7="","",IF(CV7="-","【-】","【"&amp;SUBSTITUTE(TEXT(CV7,"#,##0.00"),"-","△")&amp;"】"))</f>
        <v>【56.28】</v>
      </c>
      <c r="CW6" s="36">
        <f>IF(CW7="",NA(),CW7)</f>
        <v>82.39</v>
      </c>
      <c r="CX6" s="36">
        <f t="shared" ref="CX6:DF6" si="11">IF(CX7="",NA(),CX7)</f>
        <v>76.14</v>
      </c>
      <c r="CY6" s="36">
        <f t="shared" si="11"/>
        <v>76.150000000000006</v>
      </c>
      <c r="CZ6" s="36">
        <f t="shared" si="11"/>
        <v>78.260000000000005</v>
      </c>
      <c r="DA6" s="36">
        <f t="shared" si="11"/>
        <v>70.62</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0.27</v>
      </c>
      <c r="EE6" s="36">
        <f t="shared" ref="EE6:EM6" si="14">IF(EE7="",NA(),EE7)</f>
        <v>7.0000000000000007E-2</v>
      </c>
      <c r="EF6" s="35">
        <f t="shared" si="14"/>
        <v>0</v>
      </c>
      <c r="EG6" s="35">
        <f t="shared" si="14"/>
        <v>0</v>
      </c>
      <c r="EH6" s="36">
        <f t="shared" si="14"/>
        <v>0.06</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204145</v>
      </c>
      <c r="D7" s="38">
        <v>47</v>
      </c>
      <c r="E7" s="38">
        <v>1</v>
      </c>
      <c r="F7" s="38">
        <v>0</v>
      </c>
      <c r="G7" s="38">
        <v>0</v>
      </c>
      <c r="H7" s="38" t="s">
        <v>108</v>
      </c>
      <c r="I7" s="38" t="s">
        <v>109</v>
      </c>
      <c r="J7" s="38" t="s">
        <v>110</v>
      </c>
      <c r="K7" s="38" t="s">
        <v>111</v>
      </c>
      <c r="L7" s="38" t="s">
        <v>112</v>
      </c>
      <c r="M7" s="38"/>
      <c r="N7" s="39" t="s">
        <v>113</v>
      </c>
      <c r="O7" s="39" t="s">
        <v>114</v>
      </c>
      <c r="P7" s="39">
        <v>97.73</v>
      </c>
      <c r="Q7" s="39">
        <v>3520</v>
      </c>
      <c r="R7" s="39">
        <v>1696</v>
      </c>
      <c r="S7" s="39">
        <v>64.59</v>
      </c>
      <c r="T7" s="39">
        <v>26.26</v>
      </c>
      <c r="U7" s="39">
        <v>1635</v>
      </c>
      <c r="V7" s="39">
        <v>156.31</v>
      </c>
      <c r="W7" s="39">
        <v>10.46</v>
      </c>
      <c r="X7" s="39">
        <v>22.71</v>
      </c>
      <c r="Y7" s="39">
        <v>65.400000000000006</v>
      </c>
      <c r="Z7" s="39">
        <v>62.46</v>
      </c>
      <c r="AA7" s="39">
        <v>56.18</v>
      </c>
      <c r="AB7" s="39">
        <v>31.44</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1441.78</v>
      </c>
      <c r="BF7" s="39">
        <v>1516.78</v>
      </c>
      <c r="BG7" s="39">
        <v>1564.19</v>
      </c>
      <c r="BH7" s="39">
        <v>1470.92</v>
      </c>
      <c r="BI7" s="39">
        <v>1226.0899999999999</v>
      </c>
      <c r="BJ7" s="39">
        <v>1496.15</v>
      </c>
      <c r="BK7" s="39">
        <v>1462.56</v>
      </c>
      <c r="BL7" s="39">
        <v>1486.62</v>
      </c>
      <c r="BM7" s="39">
        <v>1510.14</v>
      </c>
      <c r="BN7" s="39">
        <v>1595.62</v>
      </c>
      <c r="BO7" s="39">
        <v>1280.76</v>
      </c>
      <c r="BP7" s="39">
        <v>32.049999999999997</v>
      </c>
      <c r="BQ7" s="39">
        <v>39.99</v>
      </c>
      <c r="BR7" s="39">
        <v>37.630000000000003</v>
      </c>
      <c r="BS7" s="39">
        <v>35.61</v>
      </c>
      <c r="BT7" s="39">
        <v>30.12</v>
      </c>
      <c r="BU7" s="39">
        <v>33.01</v>
      </c>
      <c r="BV7" s="39">
        <v>32.39</v>
      </c>
      <c r="BW7" s="39">
        <v>24.39</v>
      </c>
      <c r="BX7" s="39">
        <v>22.67</v>
      </c>
      <c r="BY7" s="39">
        <v>37.92</v>
      </c>
      <c r="BZ7" s="39">
        <v>53.06</v>
      </c>
      <c r="CA7" s="39">
        <v>775.96</v>
      </c>
      <c r="CB7" s="39">
        <v>631.05999999999995</v>
      </c>
      <c r="CC7" s="39">
        <v>665.99</v>
      </c>
      <c r="CD7" s="39">
        <v>705.54</v>
      </c>
      <c r="CE7" s="39">
        <v>785.86</v>
      </c>
      <c r="CF7" s="39">
        <v>523.08000000000004</v>
      </c>
      <c r="CG7" s="39">
        <v>530.83000000000004</v>
      </c>
      <c r="CH7" s="39">
        <v>734.18</v>
      </c>
      <c r="CI7" s="39">
        <v>789.62</v>
      </c>
      <c r="CJ7" s="39">
        <v>423.18</v>
      </c>
      <c r="CK7" s="39">
        <v>314.83</v>
      </c>
      <c r="CL7" s="39">
        <v>67.930000000000007</v>
      </c>
      <c r="CM7" s="39">
        <v>71.709999999999994</v>
      </c>
      <c r="CN7" s="39">
        <v>68.739999999999995</v>
      </c>
      <c r="CO7" s="39">
        <v>68.42</v>
      </c>
      <c r="CP7" s="39">
        <v>77.2</v>
      </c>
      <c r="CQ7" s="39">
        <v>51.11</v>
      </c>
      <c r="CR7" s="39">
        <v>50.49</v>
      </c>
      <c r="CS7" s="39">
        <v>48.36</v>
      </c>
      <c r="CT7" s="39">
        <v>48.7</v>
      </c>
      <c r="CU7" s="39">
        <v>46.9</v>
      </c>
      <c r="CV7" s="39">
        <v>56.28</v>
      </c>
      <c r="CW7" s="39">
        <v>82.39</v>
      </c>
      <c r="CX7" s="39">
        <v>76.14</v>
      </c>
      <c r="CY7" s="39">
        <v>76.150000000000006</v>
      </c>
      <c r="CZ7" s="39">
        <v>78.260000000000005</v>
      </c>
      <c r="DA7" s="39">
        <v>70.62</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0.27</v>
      </c>
      <c r="EE7" s="39">
        <v>7.0000000000000007E-2</v>
      </c>
      <c r="EF7" s="39">
        <v>0</v>
      </c>
      <c r="EG7" s="39">
        <v>0</v>
      </c>
      <c r="EH7" s="39">
        <v>0.06</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2017-12-25T01:43:47Z</dcterms:created>
  <dcterms:modified xsi:type="dcterms:W3CDTF">2018-02-13T02:06:21Z</dcterms:modified>
</cp:coreProperties>
</file>