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1上水道\03調査物・通知文書等\02役場内\01企画財政係報告\05経営分析比較表\h29\"/>
    </mc:Choice>
  </mc:AlternateContent>
  <workbookProtection workbookPassword="B319" lockStructure="1"/>
  <bookViews>
    <workbookView xWindow="240" yWindow="60" windowWidth="14940" windowHeight="7872"/>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AT10" i="4" s="1"/>
  <c r="U6" i="5"/>
  <c r="T6" i="5"/>
  <c r="S6" i="5"/>
  <c r="AT8" i="4" s="1"/>
  <c r="R6" i="5"/>
  <c r="AL8" i="4" s="1"/>
  <c r="Q6" i="5"/>
  <c r="P6" i="5"/>
  <c r="O6" i="5"/>
  <c r="N6" i="5"/>
  <c r="B10" i="4" s="1"/>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BB10" i="4"/>
  <c r="AL10" i="4"/>
  <c r="W10" i="4"/>
  <c r="P10" i="4"/>
  <c r="I10" i="4"/>
  <c r="BB8" i="4"/>
  <c r="P8" i="4"/>
  <c r="I8" i="4"/>
  <c r="B8" i="4"/>
  <c r="C10" i="5" l="1"/>
  <c r="D10" i="5"/>
  <c r="E10" i="5"/>
  <c r="B10" i="5"/>
</calcChain>
</file>

<file path=xl/sharedStrings.xml><?xml version="1.0" encoding="utf-8"?>
<sst xmlns="http://schemas.openxmlformats.org/spreadsheetml/2006/main" count="237" uniqueCount="124">
  <si>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</si>
  <si>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</si>
  <si>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</si>
  <si>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</si>
  <si>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</si>
  <si>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</si>
  <si>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</si>
  <si>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</si>
  <si>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</si>
  <si>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</si>
  <si>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</si>
  <si>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</si>
  <si>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</si>
  <si>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</si>
  <si>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</si>
  <si>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</si>
  <si>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</si>
  <si>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</si>
  <si>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</si>
  <si>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</si>
  <si>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</si>
  <si>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</si>
  <si>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</si>
  <si>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</si>
  <si>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</si>
  <si>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</si>
  <si>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</si>
  <si>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</si>
  <si>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</si>
  <si>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</si>
  <si>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</si>
  <si>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</si>
  <si>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</si>
  <si>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</si>
  <si>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</si>
  <si>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</si>
  <si>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</si>
  <si>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</si>
  <si>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</si>
  <si>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</si>
  <si>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</si>
  <si>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</si>
  <si>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</si>
  <si>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</si>
  <si>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</si>
  <si>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</si>
  <si>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</si>
  <si>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</si>
  <si>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</si>
  <si>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</si>
  <si>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</si>
  <si>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</si>
  <si>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</si>
  <si>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</si>
  <si>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</si>
  <si>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</si>
  <si>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</si>
  <si>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</si>
  <si>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</si>
  <si>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</si>
  <si>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</si>
  <si>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</si>
  <si>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</si>
  <si>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</si>
  <si>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</si>
  <si>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</si>
  <si>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</si>
  <si>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</si>
  <si>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</si>
  <si>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</si>
  <si>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</si>
  <si>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</si>
  <si>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</si>
  <si>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</si>
  <si>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</si>
  <si>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</si>
  <si>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</si>
  <si>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</si>
  <si>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</si>
  <si>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</si>
  <si>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</si>
  <si>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</si>
  <si>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</si>
  <si>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</si>
  <si>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</si>
  <si>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</si>
  <si>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</si>
  <si>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</si>
  <si>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</si>
  <si>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</si>
  <si>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</si>
  <si>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</si>
  <si>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</si>
  <si>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</si>
  <si>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</si>
  <si>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</si>
  <si>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</si>
  <si>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</si>
  <si>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</si>
  <si>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</si>
  <si>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</si>
  <si>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</si>
  <si>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</si>
  <si>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</si>
  <si>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</si>
  <si>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</si>
  <si>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</si>
  <si>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</si>
  <si>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長野県　天龍村</t>
  </si>
  <si>
    <t>法非適用</t>
  </si>
  <si>
    <t>水道事業</t>
  </si>
  <si>
    <t>簡易水道事業</t>
  </si>
  <si>
    <t>D4</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</si>
  <si>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</si>
  <si>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</si>
  <si>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</si>
  <si>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</si>
  <si>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</si>
  <si>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</si>
  <si>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</si>
  <si>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①収益的収支比率と⑤料金回収率については、類似団体と比べて高い数値となっていますが、少子高齢化の影響により、給水収益は減少傾向にあり、地形的にも傾斜地が多く民家が点在し、施設数も多いため維持管理に相応の経費を要しています。加入者の方にも比較的高い水道料金を負担いただいていますが、費用の一部を一般会計からの繰入金で賄っている状況です。
　④企業債残高対給水収益比率については、減少傾向で推移していますが、平成26年度より地方債を活用し老朽管の布設替えを行っており、今後は増加傾向に推移すると考えられます。
　⑥給水原価については、平成28年度に大きく増加していますが、統合認可申請や固定資産台帳整備のために経費がかかったことによるものです。
　⑦施設利用率については、人口減少に伴って、規模が適正でない施設が多くなってきているため、今後も減少傾向で推移していくと考えられます。⑧有収率については、平成26年度に大きな漏水を修繕したことにより、増加していますが、建設後30年以上経過した施設が多いため、費用対効果を検討し、計画的な更新が必要です。</t>
    <rPh sb="256" eb="260">
      <t>キュウスイゲンカ</t>
    </rPh>
    <rPh sb="266" eb="268">
      <t>ヘイセイ</t>
    </rPh>
    <rPh sb="270" eb="272">
      <t>ネンド</t>
    </rPh>
    <rPh sb="273" eb="274">
      <t>オオ</t>
    </rPh>
    <rPh sb="276" eb="278">
      <t>ゾウカ</t>
    </rPh>
    <rPh sb="285" eb="287">
      <t>トウゴウ</t>
    </rPh>
    <rPh sb="287" eb="289">
      <t>ニンカ</t>
    </rPh>
    <rPh sb="289" eb="291">
      <t>シンセイ</t>
    </rPh>
    <rPh sb="292" eb="296">
      <t>コテイシサン</t>
    </rPh>
    <rPh sb="296" eb="298">
      <t>ダイチョウ</t>
    </rPh>
    <rPh sb="298" eb="300">
      <t>セイビ</t>
    </rPh>
    <rPh sb="304" eb="306">
      <t>ケイヒ</t>
    </rPh>
    <phoneticPr fontId="4"/>
  </si>
  <si>
    <t>　現在、経年劣化による老朽化が進んでいます。平成26年度より、国庫補助事業にて水道管の布設替え工事を行い、徐々に管路の更新を行っていますが、突発的な漏水が発生する頻度も年々増加しているのが現状です。
　</t>
    <phoneticPr fontId="4"/>
  </si>
  <si>
    <t>　今後も人口は減少傾向で推移すると考えられますが、水道は住民生活にとって重要な役割を果たしていますので、相応の公費負担はやむを得ない事と考えております。
　平成29年度からは、事務の代替執行制度を活用し、長野県企業局と連携し、技術面での支援や設計費用の削減を図るほか、簡易水道統合により、国庫補助事業を継続的に活用し、施設の更新を行っていきます。</t>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</si>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</sst>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176" fontId="5" fillId="0" borderId="2" xfId="1" applyNumberFormat="1" applyFont="1" applyBorder="1" applyAlignment="1" applyProtection="1">
      <alignment horizontal="center" vertical="center" shrinkToFit="1"/>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formatCode="#,##0.00;&quot;△&quot;#,##0.00;&quot;-&quot;">
                  <c:v>1.22</c:v>
                </c:pt>
                <c:pt idx="3" formatCode="#,##0.00;&quot;△&quot;#,##0.00;&quot;-&quot;">
                  <c:v>0.71</c:v>
                </c:pt>
                <c:pt idx="4" formatCode="#,##0.00;&quot;△&quot;#,##0.00;&quot;-&quot;">
                  <c:v>0.61</c:v>
                </c:pt>
              </c:numCache>
            </c:numRef>
          </c:val>
        </c:ser>
        <c:dLbls>
          <c:showLegendKey val="0"/>
          <c:showVal val="0"/>
          <c:showCatName val="0"/>
          <c:showSerName val="0"/>
          <c:showPercent val="0"/>
          <c:showBubbleSize val="0"/>
        </c:dLbls>
        <c:gapWidth val="150"/>
        <c:axId val="189180784"/>
        <c:axId val="189181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0.37</c:v>
                </c:pt>
                <c:pt idx="1">
                  <c:v>0.7</c:v>
                </c:pt>
                <c:pt idx="2">
                  <c:v>0.91</c:v>
                </c:pt>
                <c:pt idx="3">
                  <c:v>1.26</c:v>
                </c:pt>
                <c:pt idx="4">
                  <c:v>0.78</c:v>
                </c:pt>
              </c:numCache>
            </c:numRef>
          </c:val>
          <c:smooth val="0"/>
        </c:ser>
        <c:dLbls>
          <c:showLegendKey val="0"/>
          <c:showVal val="0"/>
          <c:showCatName val="0"/>
          <c:showSerName val="0"/>
          <c:showPercent val="0"/>
          <c:showBubbleSize val="0"/>
        </c:dLbls>
        <c:marker val="1"/>
        <c:smooth val="0"/>
        <c:axId val="189180784"/>
        <c:axId val="189181680"/>
      </c:lineChart>
      <c:dateAx>
        <c:axId val="189180784"/>
        <c:scaling>
          <c:orientation val="minMax"/>
        </c:scaling>
        <c:delete val="1"/>
        <c:axPos val="b"/>
        <c:numFmt formatCode="ge" sourceLinked="1"/>
        <c:majorTickMark val="none"/>
        <c:minorTickMark val="none"/>
        <c:tickLblPos val="none"/>
        <c:crossAx val="189181680"/>
        <c:crosses val="autoZero"/>
        <c:auto val="1"/>
        <c:lblOffset val="100"/>
        <c:baseTimeUnit val="years"/>
      </c:dateAx>
      <c:valAx>
        <c:axId val="189181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180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39.33</c:v>
                </c:pt>
                <c:pt idx="1">
                  <c:v>36.630000000000003</c:v>
                </c:pt>
                <c:pt idx="2">
                  <c:v>38.299999999999997</c:v>
                </c:pt>
                <c:pt idx="3">
                  <c:v>31.52</c:v>
                </c:pt>
                <c:pt idx="4">
                  <c:v>28.71</c:v>
                </c:pt>
              </c:numCache>
            </c:numRef>
          </c:val>
        </c:ser>
        <c:dLbls>
          <c:showLegendKey val="0"/>
          <c:showVal val="0"/>
          <c:showCatName val="0"/>
          <c:showSerName val="0"/>
          <c:showPercent val="0"/>
          <c:showBubbleSize val="0"/>
        </c:dLbls>
        <c:gapWidth val="150"/>
        <c:axId val="347800512"/>
        <c:axId val="347800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51.11</c:v>
                </c:pt>
                <c:pt idx="1">
                  <c:v>50.49</c:v>
                </c:pt>
                <c:pt idx="2">
                  <c:v>48.36</c:v>
                </c:pt>
                <c:pt idx="3">
                  <c:v>48.7</c:v>
                </c:pt>
                <c:pt idx="4">
                  <c:v>46.9</c:v>
                </c:pt>
              </c:numCache>
            </c:numRef>
          </c:val>
          <c:smooth val="0"/>
        </c:ser>
        <c:dLbls>
          <c:showLegendKey val="0"/>
          <c:showVal val="0"/>
          <c:showCatName val="0"/>
          <c:showSerName val="0"/>
          <c:showPercent val="0"/>
          <c:showBubbleSize val="0"/>
        </c:dLbls>
        <c:marker val="1"/>
        <c:smooth val="0"/>
        <c:axId val="347800512"/>
        <c:axId val="347800904"/>
      </c:lineChart>
      <c:dateAx>
        <c:axId val="347800512"/>
        <c:scaling>
          <c:orientation val="minMax"/>
        </c:scaling>
        <c:delete val="1"/>
        <c:axPos val="b"/>
        <c:numFmt formatCode="ge" sourceLinked="1"/>
        <c:majorTickMark val="none"/>
        <c:minorTickMark val="none"/>
        <c:tickLblPos val="none"/>
        <c:crossAx val="347800904"/>
        <c:crosses val="autoZero"/>
        <c:auto val="1"/>
        <c:lblOffset val="100"/>
        <c:baseTimeUnit val="years"/>
      </c:dateAx>
      <c:valAx>
        <c:axId val="347800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7800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69.180000000000007</c:v>
                </c:pt>
                <c:pt idx="1">
                  <c:v>71.849999999999994</c:v>
                </c:pt>
                <c:pt idx="2">
                  <c:v>66.849999999999994</c:v>
                </c:pt>
                <c:pt idx="3">
                  <c:v>79.59</c:v>
                </c:pt>
                <c:pt idx="4">
                  <c:v>87.36</c:v>
                </c:pt>
              </c:numCache>
            </c:numRef>
          </c:val>
        </c:ser>
        <c:dLbls>
          <c:showLegendKey val="0"/>
          <c:showVal val="0"/>
          <c:showCatName val="0"/>
          <c:showSerName val="0"/>
          <c:showPercent val="0"/>
          <c:showBubbleSize val="0"/>
        </c:dLbls>
        <c:gapWidth val="150"/>
        <c:axId val="347802080"/>
        <c:axId val="347802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74.16</c:v>
                </c:pt>
                <c:pt idx="1">
                  <c:v>74.209999999999994</c:v>
                </c:pt>
                <c:pt idx="2">
                  <c:v>75.239999999999995</c:v>
                </c:pt>
                <c:pt idx="3">
                  <c:v>74.959999999999994</c:v>
                </c:pt>
                <c:pt idx="4">
                  <c:v>74.63</c:v>
                </c:pt>
              </c:numCache>
            </c:numRef>
          </c:val>
          <c:smooth val="0"/>
        </c:ser>
        <c:dLbls>
          <c:showLegendKey val="0"/>
          <c:showVal val="0"/>
          <c:showCatName val="0"/>
          <c:showSerName val="0"/>
          <c:showPercent val="0"/>
          <c:showBubbleSize val="0"/>
        </c:dLbls>
        <c:marker val="1"/>
        <c:smooth val="0"/>
        <c:axId val="347802080"/>
        <c:axId val="347802472"/>
      </c:lineChart>
      <c:dateAx>
        <c:axId val="347802080"/>
        <c:scaling>
          <c:orientation val="minMax"/>
        </c:scaling>
        <c:delete val="1"/>
        <c:axPos val="b"/>
        <c:numFmt formatCode="ge" sourceLinked="1"/>
        <c:majorTickMark val="none"/>
        <c:minorTickMark val="none"/>
        <c:tickLblPos val="none"/>
        <c:crossAx val="347802472"/>
        <c:crosses val="autoZero"/>
        <c:auto val="1"/>
        <c:lblOffset val="100"/>
        <c:baseTimeUnit val="years"/>
      </c:dateAx>
      <c:valAx>
        <c:axId val="347802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7802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92.41</c:v>
                </c:pt>
                <c:pt idx="1">
                  <c:v>101.23</c:v>
                </c:pt>
                <c:pt idx="2">
                  <c:v>100.78</c:v>
                </c:pt>
                <c:pt idx="3">
                  <c:v>92.27</c:v>
                </c:pt>
                <c:pt idx="4">
                  <c:v>82.17</c:v>
                </c:pt>
              </c:numCache>
            </c:numRef>
          </c:val>
        </c:ser>
        <c:dLbls>
          <c:showLegendKey val="0"/>
          <c:showVal val="0"/>
          <c:showCatName val="0"/>
          <c:showSerName val="0"/>
          <c:showPercent val="0"/>
          <c:showBubbleSize val="0"/>
        </c:dLbls>
        <c:gapWidth val="150"/>
        <c:axId val="189627176"/>
        <c:axId val="189627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70.760000000000005</c:v>
                </c:pt>
                <c:pt idx="1">
                  <c:v>71.66</c:v>
                </c:pt>
                <c:pt idx="2">
                  <c:v>73.06</c:v>
                </c:pt>
                <c:pt idx="3">
                  <c:v>72.03</c:v>
                </c:pt>
                <c:pt idx="4">
                  <c:v>72.11</c:v>
                </c:pt>
              </c:numCache>
            </c:numRef>
          </c:val>
          <c:smooth val="0"/>
        </c:ser>
        <c:dLbls>
          <c:showLegendKey val="0"/>
          <c:showVal val="0"/>
          <c:showCatName val="0"/>
          <c:showSerName val="0"/>
          <c:showPercent val="0"/>
          <c:showBubbleSize val="0"/>
        </c:dLbls>
        <c:marker val="1"/>
        <c:smooth val="0"/>
        <c:axId val="189627176"/>
        <c:axId val="189627584"/>
      </c:lineChart>
      <c:dateAx>
        <c:axId val="189627176"/>
        <c:scaling>
          <c:orientation val="minMax"/>
        </c:scaling>
        <c:delete val="1"/>
        <c:axPos val="b"/>
        <c:numFmt formatCode="ge" sourceLinked="1"/>
        <c:majorTickMark val="none"/>
        <c:minorTickMark val="none"/>
        <c:tickLblPos val="none"/>
        <c:crossAx val="189627584"/>
        <c:crosses val="autoZero"/>
        <c:auto val="1"/>
        <c:lblOffset val="100"/>
        <c:baseTimeUnit val="years"/>
      </c:dateAx>
      <c:valAx>
        <c:axId val="189627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627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9628760"/>
        <c:axId val="189629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9628760"/>
        <c:axId val="189629152"/>
      </c:lineChart>
      <c:dateAx>
        <c:axId val="189628760"/>
        <c:scaling>
          <c:orientation val="minMax"/>
        </c:scaling>
        <c:delete val="1"/>
        <c:axPos val="b"/>
        <c:numFmt formatCode="ge" sourceLinked="1"/>
        <c:majorTickMark val="none"/>
        <c:minorTickMark val="none"/>
        <c:tickLblPos val="none"/>
        <c:crossAx val="189629152"/>
        <c:crosses val="autoZero"/>
        <c:auto val="1"/>
        <c:lblOffset val="100"/>
        <c:baseTimeUnit val="years"/>
      </c:dateAx>
      <c:valAx>
        <c:axId val="189629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628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9630328"/>
        <c:axId val="189630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9630328"/>
        <c:axId val="189630720"/>
      </c:lineChart>
      <c:dateAx>
        <c:axId val="189630328"/>
        <c:scaling>
          <c:orientation val="minMax"/>
        </c:scaling>
        <c:delete val="1"/>
        <c:axPos val="b"/>
        <c:numFmt formatCode="ge" sourceLinked="1"/>
        <c:majorTickMark val="none"/>
        <c:minorTickMark val="none"/>
        <c:tickLblPos val="none"/>
        <c:crossAx val="189630720"/>
        <c:crosses val="autoZero"/>
        <c:auto val="1"/>
        <c:lblOffset val="100"/>
        <c:baseTimeUnit val="years"/>
      </c:dateAx>
      <c:valAx>
        <c:axId val="189630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630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9772072"/>
        <c:axId val="189772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9772072"/>
        <c:axId val="189772464"/>
      </c:lineChart>
      <c:dateAx>
        <c:axId val="189772072"/>
        <c:scaling>
          <c:orientation val="minMax"/>
        </c:scaling>
        <c:delete val="1"/>
        <c:axPos val="b"/>
        <c:numFmt formatCode="ge" sourceLinked="1"/>
        <c:majorTickMark val="none"/>
        <c:minorTickMark val="none"/>
        <c:tickLblPos val="none"/>
        <c:crossAx val="189772464"/>
        <c:crosses val="autoZero"/>
        <c:auto val="1"/>
        <c:lblOffset val="100"/>
        <c:baseTimeUnit val="years"/>
      </c:dateAx>
      <c:valAx>
        <c:axId val="189772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772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9773640"/>
        <c:axId val="189774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9773640"/>
        <c:axId val="189774032"/>
      </c:lineChart>
      <c:dateAx>
        <c:axId val="189773640"/>
        <c:scaling>
          <c:orientation val="minMax"/>
        </c:scaling>
        <c:delete val="1"/>
        <c:axPos val="b"/>
        <c:numFmt formatCode="ge" sourceLinked="1"/>
        <c:majorTickMark val="none"/>
        <c:minorTickMark val="none"/>
        <c:tickLblPos val="none"/>
        <c:crossAx val="189774032"/>
        <c:crosses val="autoZero"/>
        <c:auto val="1"/>
        <c:lblOffset val="100"/>
        <c:baseTimeUnit val="years"/>
      </c:dateAx>
      <c:valAx>
        <c:axId val="189774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773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806.56</c:v>
                </c:pt>
                <c:pt idx="1">
                  <c:v>761.78</c:v>
                </c:pt>
                <c:pt idx="2">
                  <c:v>739.97</c:v>
                </c:pt>
                <c:pt idx="3">
                  <c:v>733.87</c:v>
                </c:pt>
                <c:pt idx="4">
                  <c:v>719.87</c:v>
                </c:pt>
              </c:numCache>
            </c:numRef>
          </c:val>
        </c:ser>
        <c:dLbls>
          <c:showLegendKey val="0"/>
          <c:showVal val="0"/>
          <c:showCatName val="0"/>
          <c:showSerName val="0"/>
          <c:showPercent val="0"/>
          <c:showBubbleSize val="0"/>
        </c:dLbls>
        <c:gapWidth val="150"/>
        <c:axId val="348262992"/>
        <c:axId val="348263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1496.15</c:v>
                </c:pt>
                <c:pt idx="1">
                  <c:v>1462.56</c:v>
                </c:pt>
                <c:pt idx="2">
                  <c:v>1486.62</c:v>
                </c:pt>
                <c:pt idx="3">
                  <c:v>1510.14</c:v>
                </c:pt>
                <c:pt idx="4">
                  <c:v>1595.62</c:v>
                </c:pt>
              </c:numCache>
            </c:numRef>
          </c:val>
          <c:smooth val="0"/>
        </c:ser>
        <c:dLbls>
          <c:showLegendKey val="0"/>
          <c:showVal val="0"/>
          <c:showCatName val="0"/>
          <c:showSerName val="0"/>
          <c:showPercent val="0"/>
          <c:showBubbleSize val="0"/>
        </c:dLbls>
        <c:marker val="1"/>
        <c:smooth val="0"/>
        <c:axId val="348262992"/>
        <c:axId val="348263384"/>
      </c:lineChart>
      <c:dateAx>
        <c:axId val="348262992"/>
        <c:scaling>
          <c:orientation val="minMax"/>
        </c:scaling>
        <c:delete val="1"/>
        <c:axPos val="b"/>
        <c:numFmt formatCode="ge" sourceLinked="1"/>
        <c:majorTickMark val="none"/>
        <c:minorTickMark val="none"/>
        <c:tickLblPos val="none"/>
        <c:crossAx val="348263384"/>
        <c:crosses val="autoZero"/>
        <c:auto val="1"/>
        <c:lblOffset val="100"/>
        <c:baseTimeUnit val="years"/>
      </c:dateAx>
      <c:valAx>
        <c:axId val="348263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8262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73.13</c:v>
                </c:pt>
                <c:pt idx="1">
                  <c:v>80.17</c:v>
                </c:pt>
                <c:pt idx="2">
                  <c:v>84.09</c:v>
                </c:pt>
                <c:pt idx="3">
                  <c:v>92.27</c:v>
                </c:pt>
                <c:pt idx="4">
                  <c:v>53.99</c:v>
                </c:pt>
              </c:numCache>
            </c:numRef>
          </c:val>
        </c:ser>
        <c:dLbls>
          <c:showLegendKey val="0"/>
          <c:showVal val="0"/>
          <c:showCatName val="0"/>
          <c:showSerName val="0"/>
          <c:showPercent val="0"/>
          <c:showBubbleSize val="0"/>
        </c:dLbls>
        <c:gapWidth val="150"/>
        <c:axId val="348264560"/>
        <c:axId val="348264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33.01</c:v>
                </c:pt>
                <c:pt idx="1">
                  <c:v>32.39</c:v>
                </c:pt>
                <c:pt idx="2">
                  <c:v>24.39</c:v>
                </c:pt>
                <c:pt idx="3">
                  <c:v>22.67</c:v>
                </c:pt>
                <c:pt idx="4">
                  <c:v>37.92</c:v>
                </c:pt>
              </c:numCache>
            </c:numRef>
          </c:val>
          <c:smooth val="0"/>
        </c:ser>
        <c:dLbls>
          <c:showLegendKey val="0"/>
          <c:showVal val="0"/>
          <c:showCatName val="0"/>
          <c:showSerName val="0"/>
          <c:showPercent val="0"/>
          <c:showBubbleSize val="0"/>
        </c:dLbls>
        <c:marker val="1"/>
        <c:smooth val="0"/>
        <c:axId val="348264560"/>
        <c:axId val="348264952"/>
      </c:lineChart>
      <c:dateAx>
        <c:axId val="348264560"/>
        <c:scaling>
          <c:orientation val="minMax"/>
        </c:scaling>
        <c:delete val="1"/>
        <c:axPos val="b"/>
        <c:numFmt formatCode="ge" sourceLinked="1"/>
        <c:majorTickMark val="none"/>
        <c:minorTickMark val="none"/>
        <c:tickLblPos val="none"/>
        <c:crossAx val="348264952"/>
        <c:crosses val="autoZero"/>
        <c:auto val="1"/>
        <c:lblOffset val="100"/>
        <c:baseTimeUnit val="years"/>
      </c:dateAx>
      <c:valAx>
        <c:axId val="348264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8264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322.69</c:v>
                </c:pt>
                <c:pt idx="1">
                  <c:v>296.75</c:v>
                </c:pt>
                <c:pt idx="2">
                  <c:v>294.14</c:v>
                </c:pt>
                <c:pt idx="3">
                  <c:v>266.27</c:v>
                </c:pt>
                <c:pt idx="4">
                  <c:v>453.24</c:v>
                </c:pt>
              </c:numCache>
            </c:numRef>
          </c:val>
        </c:ser>
        <c:dLbls>
          <c:showLegendKey val="0"/>
          <c:showVal val="0"/>
          <c:showCatName val="0"/>
          <c:showSerName val="0"/>
          <c:showPercent val="0"/>
          <c:showBubbleSize val="0"/>
        </c:dLbls>
        <c:gapWidth val="150"/>
        <c:axId val="189771680"/>
        <c:axId val="189771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523.08000000000004</c:v>
                </c:pt>
                <c:pt idx="1">
                  <c:v>530.83000000000004</c:v>
                </c:pt>
                <c:pt idx="2">
                  <c:v>734.18</c:v>
                </c:pt>
                <c:pt idx="3">
                  <c:v>789.62</c:v>
                </c:pt>
                <c:pt idx="4">
                  <c:v>423.18</c:v>
                </c:pt>
              </c:numCache>
            </c:numRef>
          </c:val>
          <c:smooth val="0"/>
        </c:ser>
        <c:dLbls>
          <c:showLegendKey val="0"/>
          <c:showVal val="0"/>
          <c:showCatName val="0"/>
          <c:showSerName val="0"/>
          <c:showPercent val="0"/>
          <c:showBubbleSize val="0"/>
        </c:dLbls>
        <c:marker val="1"/>
        <c:smooth val="0"/>
        <c:axId val="189771680"/>
        <c:axId val="189771288"/>
      </c:lineChart>
      <c:dateAx>
        <c:axId val="189771680"/>
        <c:scaling>
          <c:orientation val="minMax"/>
        </c:scaling>
        <c:delete val="1"/>
        <c:axPos val="b"/>
        <c:numFmt formatCode="ge" sourceLinked="1"/>
        <c:majorTickMark val="none"/>
        <c:minorTickMark val="none"/>
        <c:tickLblPos val="none"/>
        <c:crossAx val="189771288"/>
        <c:crosses val="autoZero"/>
        <c:auto val="1"/>
        <c:lblOffset val="100"/>
        <c:baseTimeUnit val="years"/>
      </c:dateAx>
      <c:valAx>
        <c:axId val="189771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771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F4" zoomScaleNormal="100" workbookViewId="0">
      <selection activeCell="AH10" sqref="AH10"/>
    </sheetView>
  </sheetViews>
  <sheetFormatPr defaultColWidth="2.6640625" defaultRowHeight="13.2" x14ac:dyDescent="0.2"/>
  <cols>
    <col min="1" max="1" width="2.6640625" style="3" customWidth="1"/>
    <col min="2" max="62" width="3.77734375" style="3" customWidth="1"/>
    <col min="63" max="63" width="2.6640625" style="3"/>
    <col min="64" max="78" width="3.109375" style="3" customWidth="1"/>
    <col min="79" max="79" width="4.44140625" style="3" bestFit="1" customWidth="1"/>
    <col min="80" max="80" width="2.6640625" style="3"/>
    <col min="81" max="82" width="4.44140625" style="3" bestFit="1" customWidth="1"/>
    <col min="83" max="16384" width="2.6640625" style="3"/>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2">
      <c r="A6" s="2"/>
      <c r="B6" s="44" t="str">
        <f>データ!H6</f>
        <v>長野県　天龍村</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x14ac:dyDescent="0.2">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D4</v>
      </c>
      <c r="X8" s="49"/>
      <c r="Y8" s="49"/>
      <c r="Z8" s="49"/>
      <c r="AA8" s="49"/>
      <c r="AB8" s="49"/>
      <c r="AC8" s="49"/>
      <c r="AD8" s="50" t="s">
        <v>123</v>
      </c>
      <c r="AE8" s="50"/>
      <c r="AF8" s="50"/>
      <c r="AG8" s="50"/>
      <c r="AH8" s="50"/>
      <c r="AI8" s="50"/>
      <c r="AJ8" s="50"/>
      <c r="AK8" s="2"/>
      <c r="AL8" s="51">
        <f>データ!$R$6</f>
        <v>1392</v>
      </c>
      <c r="AM8" s="51"/>
      <c r="AN8" s="51"/>
      <c r="AO8" s="51"/>
      <c r="AP8" s="51"/>
      <c r="AQ8" s="51"/>
      <c r="AR8" s="51"/>
      <c r="AS8" s="51"/>
      <c r="AT8" s="46">
        <f>データ!$S$6</f>
        <v>109.44</v>
      </c>
      <c r="AU8" s="46"/>
      <c r="AV8" s="46"/>
      <c r="AW8" s="46"/>
      <c r="AX8" s="46"/>
      <c r="AY8" s="46"/>
      <c r="AZ8" s="46"/>
      <c r="BA8" s="46"/>
      <c r="BB8" s="46">
        <f>データ!$T$6</f>
        <v>12.72</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4"/>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4"/>
      <c r="BK9" s="4"/>
      <c r="BL9" s="52" t="s">
        <v>19</v>
      </c>
      <c r="BM9" s="53"/>
      <c r="BN9" s="11" t="s">
        <v>20</v>
      </c>
      <c r="BO9" s="12"/>
      <c r="BP9" s="12"/>
      <c r="BQ9" s="12"/>
      <c r="BR9" s="12"/>
      <c r="BS9" s="12"/>
      <c r="BT9" s="12"/>
      <c r="BU9" s="12"/>
      <c r="BV9" s="12"/>
      <c r="BW9" s="12"/>
      <c r="BX9" s="12"/>
      <c r="BY9" s="13"/>
    </row>
    <row r="10" spans="1:78" ht="18.75" customHeight="1" x14ac:dyDescent="0.2">
      <c r="A10" s="2"/>
      <c r="B10" s="46" t="str">
        <f>データ!$N$6</f>
        <v>-</v>
      </c>
      <c r="C10" s="46"/>
      <c r="D10" s="46"/>
      <c r="E10" s="46"/>
      <c r="F10" s="46"/>
      <c r="G10" s="46"/>
      <c r="H10" s="46"/>
      <c r="I10" s="46" t="str">
        <f>データ!$O$6</f>
        <v>該当数値なし</v>
      </c>
      <c r="J10" s="46"/>
      <c r="K10" s="46"/>
      <c r="L10" s="46"/>
      <c r="M10" s="46"/>
      <c r="N10" s="46"/>
      <c r="O10" s="46"/>
      <c r="P10" s="46">
        <f>データ!$P$6</f>
        <v>91.01</v>
      </c>
      <c r="Q10" s="46"/>
      <c r="R10" s="46"/>
      <c r="S10" s="46"/>
      <c r="T10" s="46"/>
      <c r="U10" s="46"/>
      <c r="V10" s="46"/>
      <c r="W10" s="51">
        <f>データ!$Q$6</f>
        <v>3700</v>
      </c>
      <c r="X10" s="51"/>
      <c r="Y10" s="51"/>
      <c r="Z10" s="51"/>
      <c r="AA10" s="51"/>
      <c r="AB10" s="51"/>
      <c r="AC10" s="51"/>
      <c r="AD10" s="2"/>
      <c r="AE10" s="2"/>
      <c r="AF10" s="2"/>
      <c r="AG10" s="2"/>
      <c r="AH10" s="2"/>
      <c r="AI10" s="2"/>
      <c r="AJ10" s="2"/>
      <c r="AK10" s="2"/>
      <c r="AL10" s="51">
        <f>データ!$U$6</f>
        <v>1256</v>
      </c>
      <c r="AM10" s="51"/>
      <c r="AN10" s="51"/>
      <c r="AO10" s="51"/>
      <c r="AP10" s="51"/>
      <c r="AQ10" s="51"/>
      <c r="AR10" s="51"/>
      <c r="AS10" s="51"/>
      <c r="AT10" s="46">
        <f>データ!$V$6</f>
        <v>24.3</v>
      </c>
      <c r="AU10" s="46"/>
      <c r="AV10" s="46"/>
      <c r="AW10" s="46"/>
      <c r="AX10" s="46"/>
      <c r="AY10" s="46"/>
      <c r="AZ10" s="46"/>
      <c r="BA10" s="46"/>
      <c r="BB10" s="46">
        <f>データ!$W$6</f>
        <v>51.69</v>
      </c>
      <c r="BC10" s="46"/>
      <c r="BD10" s="46"/>
      <c r="BE10" s="46"/>
      <c r="BF10" s="46"/>
      <c r="BG10" s="46"/>
      <c r="BH10" s="46"/>
      <c r="BI10" s="46"/>
      <c r="BJ10" s="2"/>
      <c r="BK10" s="2"/>
      <c r="BL10" s="54" t="s">
        <v>21</v>
      </c>
      <c r="BM10" s="55"/>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25</v>
      </c>
      <c r="BM14" s="65"/>
      <c r="BN14" s="65"/>
      <c r="BO14" s="65"/>
      <c r="BP14" s="65"/>
      <c r="BQ14" s="65"/>
      <c r="BR14" s="65"/>
      <c r="BS14" s="65"/>
      <c r="BT14" s="65"/>
      <c r="BU14" s="65"/>
      <c r="BV14" s="65"/>
      <c r="BW14" s="65"/>
      <c r="BX14" s="65"/>
      <c r="BY14" s="65"/>
      <c r="BZ14" s="66"/>
    </row>
    <row r="15" spans="1:78" ht="13.5" customHeight="1" x14ac:dyDescent="0.2">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x14ac:dyDescent="0.2">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120</v>
      </c>
      <c r="BM16" s="71"/>
      <c r="BN16" s="71"/>
      <c r="BO16" s="71"/>
      <c r="BP16" s="71"/>
      <c r="BQ16" s="71"/>
      <c r="BR16" s="71"/>
      <c r="BS16" s="71"/>
      <c r="BT16" s="71"/>
      <c r="BU16" s="71"/>
      <c r="BV16" s="71"/>
      <c r="BW16" s="71"/>
      <c r="BX16" s="71"/>
      <c r="BY16" s="71"/>
      <c r="BZ16" s="72"/>
    </row>
    <row r="17" spans="1:78" ht="13.5" customHeight="1" x14ac:dyDescent="0.2">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x14ac:dyDescent="0.2">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x14ac:dyDescent="0.2">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x14ac:dyDescent="0.2">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x14ac:dyDescent="0.2">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x14ac:dyDescent="0.2">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x14ac:dyDescent="0.2">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x14ac:dyDescent="0.2">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x14ac:dyDescent="0.2">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x14ac:dyDescent="0.2">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x14ac:dyDescent="0.2">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x14ac:dyDescent="0.2">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x14ac:dyDescent="0.2">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x14ac:dyDescent="0.2">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x14ac:dyDescent="0.2">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x14ac:dyDescent="0.2">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x14ac:dyDescent="0.2">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x14ac:dyDescent="0.2">
      <c r="A34" s="2"/>
      <c r="B34" s="17"/>
      <c r="C34" s="76" t="s">
        <v>26</v>
      </c>
      <c r="D34" s="76"/>
      <c r="E34" s="76"/>
      <c r="F34" s="76"/>
      <c r="G34" s="76"/>
      <c r="H34" s="76"/>
      <c r="I34" s="76"/>
      <c r="J34" s="76"/>
      <c r="K34" s="76"/>
      <c r="L34" s="76"/>
      <c r="M34" s="76"/>
      <c r="N34" s="76"/>
      <c r="O34" s="76"/>
      <c r="P34" s="76"/>
      <c r="Q34" s="20"/>
      <c r="R34" s="76" t="s">
        <v>27</v>
      </c>
      <c r="S34" s="76"/>
      <c r="T34" s="76"/>
      <c r="U34" s="76"/>
      <c r="V34" s="76"/>
      <c r="W34" s="76"/>
      <c r="X34" s="76"/>
      <c r="Y34" s="76"/>
      <c r="Z34" s="76"/>
      <c r="AA34" s="76"/>
      <c r="AB34" s="76"/>
      <c r="AC34" s="76"/>
      <c r="AD34" s="76"/>
      <c r="AE34" s="76"/>
      <c r="AF34" s="20"/>
      <c r="AG34" s="76" t="s">
        <v>28</v>
      </c>
      <c r="AH34" s="76"/>
      <c r="AI34" s="76"/>
      <c r="AJ34" s="76"/>
      <c r="AK34" s="76"/>
      <c r="AL34" s="76"/>
      <c r="AM34" s="76"/>
      <c r="AN34" s="76"/>
      <c r="AO34" s="76"/>
      <c r="AP34" s="76"/>
      <c r="AQ34" s="76"/>
      <c r="AR34" s="76"/>
      <c r="AS34" s="76"/>
      <c r="AT34" s="76"/>
      <c r="AU34" s="20"/>
      <c r="AV34" s="76" t="s">
        <v>29</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x14ac:dyDescent="0.2">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x14ac:dyDescent="0.2">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x14ac:dyDescent="0.2">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x14ac:dyDescent="0.2">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x14ac:dyDescent="0.2">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x14ac:dyDescent="0.2">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x14ac:dyDescent="0.2">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x14ac:dyDescent="0.2">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x14ac:dyDescent="0.2">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x14ac:dyDescent="0.2">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x14ac:dyDescent="0.2">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30</v>
      </c>
      <c r="BM45" s="65"/>
      <c r="BN45" s="65"/>
      <c r="BO45" s="65"/>
      <c r="BP45" s="65"/>
      <c r="BQ45" s="65"/>
      <c r="BR45" s="65"/>
      <c r="BS45" s="65"/>
      <c r="BT45" s="65"/>
      <c r="BU45" s="65"/>
      <c r="BV45" s="65"/>
      <c r="BW45" s="65"/>
      <c r="BX45" s="65"/>
      <c r="BY45" s="65"/>
      <c r="BZ45" s="66"/>
    </row>
    <row r="46" spans="1:78" ht="13.5" customHeight="1" x14ac:dyDescent="0.2">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x14ac:dyDescent="0.2">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121</v>
      </c>
      <c r="BM47" s="71"/>
      <c r="BN47" s="71"/>
      <c r="BO47" s="71"/>
      <c r="BP47" s="71"/>
      <c r="BQ47" s="71"/>
      <c r="BR47" s="71"/>
      <c r="BS47" s="71"/>
      <c r="BT47" s="71"/>
      <c r="BU47" s="71"/>
      <c r="BV47" s="71"/>
      <c r="BW47" s="71"/>
      <c r="BX47" s="71"/>
      <c r="BY47" s="71"/>
      <c r="BZ47" s="72"/>
    </row>
    <row r="48" spans="1:78" ht="13.5" customHeight="1" x14ac:dyDescent="0.2">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x14ac:dyDescent="0.2">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x14ac:dyDescent="0.2">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x14ac:dyDescent="0.2">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x14ac:dyDescent="0.2">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x14ac:dyDescent="0.2">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x14ac:dyDescent="0.2">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x14ac:dyDescent="0.2">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x14ac:dyDescent="0.2">
      <c r="A56" s="2"/>
      <c r="B56" s="17"/>
      <c r="C56" s="76" t="s">
        <v>31</v>
      </c>
      <c r="D56" s="76"/>
      <c r="E56" s="76"/>
      <c r="F56" s="76"/>
      <c r="G56" s="76"/>
      <c r="H56" s="76"/>
      <c r="I56" s="76"/>
      <c r="J56" s="76"/>
      <c r="K56" s="76"/>
      <c r="L56" s="76"/>
      <c r="M56" s="76"/>
      <c r="N56" s="76"/>
      <c r="O56" s="76"/>
      <c r="P56" s="76"/>
      <c r="Q56" s="20"/>
      <c r="R56" s="76" t="s">
        <v>32</v>
      </c>
      <c r="S56" s="76"/>
      <c r="T56" s="76"/>
      <c r="U56" s="76"/>
      <c r="V56" s="76"/>
      <c r="W56" s="76"/>
      <c r="X56" s="76"/>
      <c r="Y56" s="76"/>
      <c r="Z56" s="76"/>
      <c r="AA56" s="76"/>
      <c r="AB56" s="76"/>
      <c r="AC56" s="76"/>
      <c r="AD56" s="76"/>
      <c r="AE56" s="76"/>
      <c r="AF56" s="20"/>
      <c r="AG56" s="76" t="s">
        <v>33</v>
      </c>
      <c r="AH56" s="76"/>
      <c r="AI56" s="76"/>
      <c r="AJ56" s="76"/>
      <c r="AK56" s="76"/>
      <c r="AL56" s="76"/>
      <c r="AM56" s="76"/>
      <c r="AN56" s="76"/>
      <c r="AO56" s="76"/>
      <c r="AP56" s="76"/>
      <c r="AQ56" s="76"/>
      <c r="AR56" s="76"/>
      <c r="AS56" s="76"/>
      <c r="AT56" s="76"/>
      <c r="AU56" s="20"/>
      <c r="AV56" s="76" t="s">
        <v>34</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x14ac:dyDescent="0.2">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x14ac:dyDescent="0.2">
      <c r="A60" s="2"/>
      <c r="B60" s="61" t="s">
        <v>35</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x14ac:dyDescent="0.2">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x14ac:dyDescent="0.2">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x14ac:dyDescent="0.2">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x14ac:dyDescent="0.2">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36</v>
      </c>
      <c r="BM64" s="65"/>
      <c r="BN64" s="65"/>
      <c r="BO64" s="65"/>
      <c r="BP64" s="65"/>
      <c r="BQ64" s="65"/>
      <c r="BR64" s="65"/>
      <c r="BS64" s="65"/>
      <c r="BT64" s="65"/>
      <c r="BU64" s="65"/>
      <c r="BV64" s="65"/>
      <c r="BW64" s="65"/>
      <c r="BX64" s="65"/>
      <c r="BY64" s="65"/>
      <c r="BZ64" s="66"/>
    </row>
    <row r="65" spans="1:78" ht="13.5" customHeight="1" x14ac:dyDescent="0.2">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x14ac:dyDescent="0.2">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122</v>
      </c>
      <c r="BM66" s="71"/>
      <c r="BN66" s="71"/>
      <c r="BO66" s="71"/>
      <c r="BP66" s="71"/>
      <c r="BQ66" s="71"/>
      <c r="BR66" s="71"/>
      <c r="BS66" s="71"/>
      <c r="BT66" s="71"/>
      <c r="BU66" s="71"/>
      <c r="BV66" s="71"/>
      <c r="BW66" s="71"/>
      <c r="BX66" s="71"/>
      <c r="BY66" s="71"/>
      <c r="BZ66" s="72"/>
    </row>
    <row r="67" spans="1:78" ht="13.5" customHeight="1" x14ac:dyDescent="0.2">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x14ac:dyDescent="0.2">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x14ac:dyDescent="0.2">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x14ac:dyDescent="0.2">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x14ac:dyDescent="0.2">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x14ac:dyDescent="0.2">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x14ac:dyDescent="0.2">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x14ac:dyDescent="0.2">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x14ac:dyDescent="0.2">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x14ac:dyDescent="0.2">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x14ac:dyDescent="0.2">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x14ac:dyDescent="0.2">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x14ac:dyDescent="0.2">
      <c r="A79" s="2"/>
      <c r="B79" s="17"/>
      <c r="C79" s="76" t="s">
        <v>37</v>
      </c>
      <c r="D79" s="76"/>
      <c r="E79" s="76"/>
      <c r="F79" s="76"/>
      <c r="G79" s="76"/>
      <c r="H79" s="76"/>
      <c r="I79" s="76"/>
      <c r="J79" s="76"/>
      <c r="K79" s="76"/>
      <c r="L79" s="76"/>
      <c r="M79" s="76"/>
      <c r="N79" s="76"/>
      <c r="O79" s="76"/>
      <c r="P79" s="76"/>
      <c r="Q79" s="76"/>
      <c r="R79" s="76"/>
      <c r="S79" s="76"/>
      <c r="T79" s="76"/>
      <c r="U79" s="20"/>
      <c r="V79" s="20"/>
      <c r="W79" s="76" t="s">
        <v>38</v>
      </c>
      <c r="X79" s="76"/>
      <c r="Y79" s="76"/>
      <c r="Z79" s="76"/>
      <c r="AA79" s="76"/>
      <c r="AB79" s="76"/>
      <c r="AC79" s="76"/>
      <c r="AD79" s="76"/>
      <c r="AE79" s="76"/>
      <c r="AF79" s="76"/>
      <c r="AG79" s="76"/>
      <c r="AH79" s="76"/>
      <c r="AI79" s="76"/>
      <c r="AJ79" s="76"/>
      <c r="AK79" s="76"/>
      <c r="AL79" s="76"/>
      <c r="AM79" s="76"/>
      <c r="AN79" s="76"/>
      <c r="AO79" s="20"/>
      <c r="AP79" s="20"/>
      <c r="AQ79" s="76" t="s">
        <v>39</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x14ac:dyDescent="0.2">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x14ac:dyDescent="0.2">
      <c r="C83" s="26" t="s">
        <v>40</v>
      </c>
    </row>
    <row r="84" spans="1:78" hidden="1" x14ac:dyDescent="0.2">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2">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54</v>
      </c>
      <c r="N85" s="27" t="s">
        <v>54</v>
      </c>
      <c r="O85" s="27" t="str">
        <f>データ!EN6</f>
        <v>【0.59】</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ColWidth="9" defaultRowHeight="13.2" x14ac:dyDescent="0.2"/>
  <cols>
    <col min="1" max="1" width="9" style="3"/>
    <col min="2" max="144" width="11.88671875" style="3" customWidth="1"/>
    <col min="145" max="16384" width="9" style="3"/>
  </cols>
  <sheetData>
    <row r="1" spans="1:144" x14ac:dyDescent="0.2">
      <c r="A1" s="3" t="s">
        <v>55</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56</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80"/>
      <c r="X3" s="84" t="s">
        <v>65</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66</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x14ac:dyDescent="0.2">
      <c r="A4" s="29" t="s">
        <v>67</v>
      </c>
      <c r="B4" s="31"/>
      <c r="C4" s="31"/>
      <c r="D4" s="31"/>
      <c r="E4" s="31"/>
      <c r="F4" s="31"/>
      <c r="G4" s="31"/>
      <c r="H4" s="81"/>
      <c r="I4" s="82"/>
      <c r="J4" s="82"/>
      <c r="K4" s="82"/>
      <c r="L4" s="82"/>
      <c r="M4" s="82"/>
      <c r="N4" s="82"/>
      <c r="O4" s="82"/>
      <c r="P4" s="82"/>
      <c r="Q4" s="82"/>
      <c r="R4" s="82"/>
      <c r="S4" s="82"/>
      <c r="T4" s="82"/>
      <c r="U4" s="82"/>
      <c r="V4" s="82"/>
      <c r="W4" s="83"/>
      <c r="X4" s="77" t="s">
        <v>68</v>
      </c>
      <c r="Y4" s="77"/>
      <c r="Z4" s="77"/>
      <c r="AA4" s="77"/>
      <c r="AB4" s="77"/>
      <c r="AC4" s="77"/>
      <c r="AD4" s="77"/>
      <c r="AE4" s="77"/>
      <c r="AF4" s="77"/>
      <c r="AG4" s="77"/>
      <c r="AH4" s="77"/>
      <c r="AI4" s="77" t="s">
        <v>69</v>
      </c>
      <c r="AJ4" s="77"/>
      <c r="AK4" s="77"/>
      <c r="AL4" s="77"/>
      <c r="AM4" s="77"/>
      <c r="AN4" s="77"/>
      <c r="AO4" s="77"/>
      <c r="AP4" s="77"/>
      <c r="AQ4" s="77"/>
      <c r="AR4" s="77"/>
      <c r="AS4" s="77"/>
      <c r="AT4" s="77" t="s">
        <v>70</v>
      </c>
      <c r="AU4" s="77"/>
      <c r="AV4" s="77"/>
      <c r="AW4" s="77"/>
      <c r="AX4" s="77"/>
      <c r="AY4" s="77"/>
      <c r="AZ4" s="77"/>
      <c r="BA4" s="77"/>
      <c r="BB4" s="77"/>
      <c r="BC4" s="77"/>
      <c r="BD4" s="77"/>
      <c r="BE4" s="77" t="s">
        <v>71</v>
      </c>
      <c r="BF4" s="77"/>
      <c r="BG4" s="77"/>
      <c r="BH4" s="77"/>
      <c r="BI4" s="77"/>
      <c r="BJ4" s="77"/>
      <c r="BK4" s="77"/>
      <c r="BL4" s="77"/>
      <c r="BM4" s="77"/>
      <c r="BN4" s="77"/>
      <c r="BO4" s="77"/>
      <c r="BP4" s="77" t="s">
        <v>72</v>
      </c>
      <c r="BQ4" s="77"/>
      <c r="BR4" s="77"/>
      <c r="BS4" s="77"/>
      <c r="BT4" s="77"/>
      <c r="BU4" s="77"/>
      <c r="BV4" s="77"/>
      <c r="BW4" s="77"/>
      <c r="BX4" s="77"/>
      <c r="BY4" s="77"/>
      <c r="BZ4" s="77"/>
      <c r="CA4" s="77" t="s">
        <v>73</v>
      </c>
      <c r="CB4" s="77"/>
      <c r="CC4" s="77"/>
      <c r="CD4" s="77"/>
      <c r="CE4" s="77"/>
      <c r="CF4" s="77"/>
      <c r="CG4" s="77"/>
      <c r="CH4" s="77"/>
      <c r="CI4" s="77"/>
      <c r="CJ4" s="77"/>
      <c r="CK4" s="77"/>
      <c r="CL4" s="77" t="s">
        <v>74</v>
      </c>
      <c r="CM4" s="77"/>
      <c r="CN4" s="77"/>
      <c r="CO4" s="77"/>
      <c r="CP4" s="77"/>
      <c r="CQ4" s="77"/>
      <c r="CR4" s="77"/>
      <c r="CS4" s="77"/>
      <c r="CT4" s="77"/>
      <c r="CU4" s="77"/>
      <c r="CV4" s="77"/>
      <c r="CW4" s="77" t="s">
        <v>75</v>
      </c>
      <c r="CX4" s="77"/>
      <c r="CY4" s="77"/>
      <c r="CZ4" s="77"/>
      <c r="DA4" s="77"/>
      <c r="DB4" s="77"/>
      <c r="DC4" s="77"/>
      <c r="DD4" s="77"/>
      <c r="DE4" s="77"/>
      <c r="DF4" s="77"/>
      <c r="DG4" s="77"/>
      <c r="DH4" s="77" t="s">
        <v>76</v>
      </c>
      <c r="DI4" s="77"/>
      <c r="DJ4" s="77"/>
      <c r="DK4" s="77"/>
      <c r="DL4" s="77"/>
      <c r="DM4" s="77"/>
      <c r="DN4" s="77"/>
      <c r="DO4" s="77"/>
      <c r="DP4" s="77"/>
      <c r="DQ4" s="77"/>
      <c r="DR4" s="77"/>
      <c r="DS4" s="77" t="s">
        <v>77</v>
      </c>
      <c r="DT4" s="77"/>
      <c r="DU4" s="77"/>
      <c r="DV4" s="77"/>
      <c r="DW4" s="77"/>
      <c r="DX4" s="77"/>
      <c r="DY4" s="77"/>
      <c r="DZ4" s="77"/>
      <c r="EA4" s="77"/>
      <c r="EB4" s="77"/>
      <c r="EC4" s="77"/>
      <c r="ED4" s="77" t="s">
        <v>78</v>
      </c>
      <c r="EE4" s="77"/>
      <c r="EF4" s="77"/>
      <c r="EG4" s="77"/>
      <c r="EH4" s="77"/>
      <c r="EI4" s="77"/>
      <c r="EJ4" s="77"/>
      <c r="EK4" s="77"/>
      <c r="EL4" s="77"/>
      <c r="EM4" s="77"/>
      <c r="EN4" s="77"/>
    </row>
    <row r="5" spans="1:144" x14ac:dyDescent="0.2">
      <c r="A5" s="29" t="s">
        <v>79</v>
      </c>
      <c r="B5" s="32"/>
      <c r="C5" s="32"/>
      <c r="D5" s="32"/>
      <c r="E5" s="32"/>
      <c r="F5" s="32"/>
      <c r="G5" s="32"/>
      <c r="H5" s="33" t="s">
        <v>80</v>
      </c>
      <c r="I5" s="33" t="s">
        <v>81</v>
      </c>
      <c r="J5" s="33" t="s">
        <v>82</v>
      </c>
      <c r="K5" s="33" t="s">
        <v>83</v>
      </c>
      <c r="L5" s="33" t="s">
        <v>84</v>
      </c>
      <c r="M5" s="33" t="s">
        <v>85</v>
      </c>
      <c r="N5" s="33" t="s">
        <v>86</v>
      </c>
      <c r="O5" s="33" t="s">
        <v>87</v>
      </c>
      <c r="P5" s="33" t="s">
        <v>88</v>
      </c>
      <c r="Q5" s="33" t="s">
        <v>89</v>
      </c>
      <c r="R5" s="33" t="s">
        <v>90</v>
      </c>
      <c r="S5" s="33" t="s">
        <v>91</v>
      </c>
      <c r="T5" s="33" t="s">
        <v>92</v>
      </c>
      <c r="U5" s="33" t="s">
        <v>93</v>
      </c>
      <c r="V5" s="33" t="s">
        <v>94</v>
      </c>
      <c r="W5" s="33" t="s">
        <v>95</v>
      </c>
      <c r="X5" s="33" t="s">
        <v>96</v>
      </c>
      <c r="Y5" s="33" t="s">
        <v>97</v>
      </c>
      <c r="Z5" s="33" t="s">
        <v>98</v>
      </c>
      <c r="AA5" s="33" t="s">
        <v>99</v>
      </c>
      <c r="AB5" s="33" t="s">
        <v>100</v>
      </c>
      <c r="AC5" s="33" t="s">
        <v>101</v>
      </c>
      <c r="AD5" s="33" t="s">
        <v>102</v>
      </c>
      <c r="AE5" s="33" t="s">
        <v>103</v>
      </c>
      <c r="AF5" s="33" t="s">
        <v>104</v>
      </c>
      <c r="AG5" s="33" t="s">
        <v>105</v>
      </c>
      <c r="AH5" s="33" t="s">
        <v>41</v>
      </c>
      <c r="AI5" s="33" t="s">
        <v>96</v>
      </c>
      <c r="AJ5" s="33" t="s">
        <v>97</v>
      </c>
      <c r="AK5" s="33" t="s">
        <v>98</v>
      </c>
      <c r="AL5" s="33" t="s">
        <v>99</v>
      </c>
      <c r="AM5" s="33" t="s">
        <v>100</v>
      </c>
      <c r="AN5" s="33" t="s">
        <v>101</v>
      </c>
      <c r="AO5" s="33" t="s">
        <v>102</v>
      </c>
      <c r="AP5" s="33" t="s">
        <v>103</v>
      </c>
      <c r="AQ5" s="33" t="s">
        <v>104</v>
      </c>
      <c r="AR5" s="33" t="s">
        <v>105</v>
      </c>
      <c r="AS5" s="33" t="s">
        <v>106</v>
      </c>
      <c r="AT5" s="33" t="s">
        <v>96</v>
      </c>
      <c r="AU5" s="33" t="s">
        <v>97</v>
      </c>
      <c r="AV5" s="33" t="s">
        <v>98</v>
      </c>
      <c r="AW5" s="33" t="s">
        <v>99</v>
      </c>
      <c r="AX5" s="33" t="s">
        <v>100</v>
      </c>
      <c r="AY5" s="33" t="s">
        <v>101</v>
      </c>
      <c r="AZ5" s="33" t="s">
        <v>102</v>
      </c>
      <c r="BA5" s="33" t="s">
        <v>103</v>
      </c>
      <c r="BB5" s="33" t="s">
        <v>104</v>
      </c>
      <c r="BC5" s="33" t="s">
        <v>105</v>
      </c>
      <c r="BD5" s="33" t="s">
        <v>106</v>
      </c>
      <c r="BE5" s="33" t="s">
        <v>96</v>
      </c>
      <c r="BF5" s="33" t="s">
        <v>97</v>
      </c>
      <c r="BG5" s="33" t="s">
        <v>98</v>
      </c>
      <c r="BH5" s="33" t="s">
        <v>99</v>
      </c>
      <c r="BI5" s="33" t="s">
        <v>100</v>
      </c>
      <c r="BJ5" s="33" t="s">
        <v>101</v>
      </c>
      <c r="BK5" s="33" t="s">
        <v>102</v>
      </c>
      <c r="BL5" s="33" t="s">
        <v>103</v>
      </c>
      <c r="BM5" s="33" t="s">
        <v>104</v>
      </c>
      <c r="BN5" s="33" t="s">
        <v>105</v>
      </c>
      <c r="BO5" s="33" t="s">
        <v>106</v>
      </c>
      <c r="BP5" s="33" t="s">
        <v>96</v>
      </c>
      <c r="BQ5" s="33" t="s">
        <v>97</v>
      </c>
      <c r="BR5" s="33" t="s">
        <v>98</v>
      </c>
      <c r="BS5" s="33" t="s">
        <v>99</v>
      </c>
      <c r="BT5" s="33" t="s">
        <v>100</v>
      </c>
      <c r="BU5" s="33" t="s">
        <v>101</v>
      </c>
      <c r="BV5" s="33" t="s">
        <v>102</v>
      </c>
      <c r="BW5" s="33" t="s">
        <v>103</v>
      </c>
      <c r="BX5" s="33" t="s">
        <v>104</v>
      </c>
      <c r="BY5" s="33" t="s">
        <v>105</v>
      </c>
      <c r="BZ5" s="33" t="s">
        <v>106</v>
      </c>
      <c r="CA5" s="33" t="s">
        <v>96</v>
      </c>
      <c r="CB5" s="33" t="s">
        <v>97</v>
      </c>
      <c r="CC5" s="33" t="s">
        <v>98</v>
      </c>
      <c r="CD5" s="33" t="s">
        <v>99</v>
      </c>
      <c r="CE5" s="33" t="s">
        <v>100</v>
      </c>
      <c r="CF5" s="33" t="s">
        <v>101</v>
      </c>
      <c r="CG5" s="33" t="s">
        <v>102</v>
      </c>
      <c r="CH5" s="33" t="s">
        <v>103</v>
      </c>
      <c r="CI5" s="33" t="s">
        <v>104</v>
      </c>
      <c r="CJ5" s="33" t="s">
        <v>105</v>
      </c>
      <c r="CK5" s="33" t="s">
        <v>106</v>
      </c>
      <c r="CL5" s="33" t="s">
        <v>96</v>
      </c>
      <c r="CM5" s="33" t="s">
        <v>97</v>
      </c>
      <c r="CN5" s="33" t="s">
        <v>98</v>
      </c>
      <c r="CO5" s="33" t="s">
        <v>99</v>
      </c>
      <c r="CP5" s="33" t="s">
        <v>100</v>
      </c>
      <c r="CQ5" s="33" t="s">
        <v>101</v>
      </c>
      <c r="CR5" s="33" t="s">
        <v>102</v>
      </c>
      <c r="CS5" s="33" t="s">
        <v>103</v>
      </c>
      <c r="CT5" s="33" t="s">
        <v>104</v>
      </c>
      <c r="CU5" s="33" t="s">
        <v>105</v>
      </c>
      <c r="CV5" s="33" t="s">
        <v>106</v>
      </c>
      <c r="CW5" s="33" t="s">
        <v>96</v>
      </c>
      <c r="CX5" s="33" t="s">
        <v>97</v>
      </c>
      <c r="CY5" s="33" t="s">
        <v>98</v>
      </c>
      <c r="CZ5" s="33" t="s">
        <v>99</v>
      </c>
      <c r="DA5" s="33" t="s">
        <v>100</v>
      </c>
      <c r="DB5" s="33" t="s">
        <v>101</v>
      </c>
      <c r="DC5" s="33" t="s">
        <v>102</v>
      </c>
      <c r="DD5" s="33" t="s">
        <v>103</v>
      </c>
      <c r="DE5" s="33" t="s">
        <v>104</v>
      </c>
      <c r="DF5" s="33" t="s">
        <v>105</v>
      </c>
      <c r="DG5" s="33" t="s">
        <v>106</v>
      </c>
      <c r="DH5" s="33" t="s">
        <v>96</v>
      </c>
      <c r="DI5" s="33" t="s">
        <v>97</v>
      </c>
      <c r="DJ5" s="33" t="s">
        <v>98</v>
      </c>
      <c r="DK5" s="33" t="s">
        <v>99</v>
      </c>
      <c r="DL5" s="33" t="s">
        <v>100</v>
      </c>
      <c r="DM5" s="33" t="s">
        <v>101</v>
      </c>
      <c r="DN5" s="33" t="s">
        <v>102</v>
      </c>
      <c r="DO5" s="33" t="s">
        <v>103</v>
      </c>
      <c r="DP5" s="33" t="s">
        <v>104</v>
      </c>
      <c r="DQ5" s="33" t="s">
        <v>105</v>
      </c>
      <c r="DR5" s="33" t="s">
        <v>106</v>
      </c>
      <c r="DS5" s="33" t="s">
        <v>96</v>
      </c>
      <c r="DT5" s="33" t="s">
        <v>97</v>
      </c>
      <c r="DU5" s="33" t="s">
        <v>98</v>
      </c>
      <c r="DV5" s="33" t="s">
        <v>99</v>
      </c>
      <c r="DW5" s="33" t="s">
        <v>100</v>
      </c>
      <c r="DX5" s="33" t="s">
        <v>101</v>
      </c>
      <c r="DY5" s="33" t="s">
        <v>102</v>
      </c>
      <c r="DZ5" s="33" t="s">
        <v>103</v>
      </c>
      <c r="EA5" s="33" t="s">
        <v>104</v>
      </c>
      <c r="EB5" s="33" t="s">
        <v>105</v>
      </c>
      <c r="EC5" s="33" t="s">
        <v>106</v>
      </c>
      <c r="ED5" s="33" t="s">
        <v>96</v>
      </c>
      <c r="EE5" s="33" t="s">
        <v>97</v>
      </c>
      <c r="EF5" s="33" t="s">
        <v>98</v>
      </c>
      <c r="EG5" s="33" t="s">
        <v>99</v>
      </c>
      <c r="EH5" s="33" t="s">
        <v>100</v>
      </c>
      <c r="EI5" s="33" t="s">
        <v>101</v>
      </c>
      <c r="EJ5" s="33" t="s">
        <v>102</v>
      </c>
      <c r="EK5" s="33" t="s">
        <v>103</v>
      </c>
      <c r="EL5" s="33" t="s">
        <v>104</v>
      </c>
      <c r="EM5" s="33" t="s">
        <v>105</v>
      </c>
      <c r="EN5" s="33" t="s">
        <v>106</v>
      </c>
    </row>
    <row r="6" spans="1:144" s="37" customFormat="1" x14ac:dyDescent="0.2">
      <c r="A6" s="29" t="s">
        <v>107</v>
      </c>
      <c r="B6" s="34">
        <f>B7</f>
        <v>2016</v>
      </c>
      <c r="C6" s="34">
        <f t="shared" ref="C6:W6" si="3">C7</f>
        <v>204137</v>
      </c>
      <c r="D6" s="34">
        <f t="shared" si="3"/>
        <v>47</v>
      </c>
      <c r="E6" s="34">
        <f t="shared" si="3"/>
        <v>1</v>
      </c>
      <c r="F6" s="34">
        <f t="shared" si="3"/>
        <v>0</v>
      </c>
      <c r="G6" s="34">
        <f t="shared" si="3"/>
        <v>0</v>
      </c>
      <c r="H6" s="34" t="str">
        <f t="shared" si="3"/>
        <v>長野県　天龍村</v>
      </c>
      <c r="I6" s="34" t="str">
        <f t="shared" si="3"/>
        <v>法非適用</v>
      </c>
      <c r="J6" s="34" t="str">
        <f t="shared" si="3"/>
        <v>水道事業</v>
      </c>
      <c r="K6" s="34" t="str">
        <f t="shared" si="3"/>
        <v>簡易水道事業</v>
      </c>
      <c r="L6" s="34" t="str">
        <f t="shared" si="3"/>
        <v>D4</v>
      </c>
      <c r="M6" s="34">
        <f t="shared" si="3"/>
        <v>0</v>
      </c>
      <c r="N6" s="35" t="str">
        <f t="shared" si="3"/>
        <v>-</v>
      </c>
      <c r="O6" s="35" t="str">
        <f t="shared" si="3"/>
        <v>該当数値なし</v>
      </c>
      <c r="P6" s="35">
        <f t="shared" si="3"/>
        <v>91.01</v>
      </c>
      <c r="Q6" s="35">
        <f t="shared" si="3"/>
        <v>3700</v>
      </c>
      <c r="R6" s="35">
        <f t="shared" si="3"/>
        <v>1392</v>
      </c>
      <c r="S6" s="35">
        <f t="shared" si="3"/>
        <v>109.44</v>
      </c>
      <c r="T6" s="35">
        <f t="shared" si="3"/>
        <v>12.72</v>
      </c>
      <c r="U6" s="35">
        <f t="shared" si="3"/>
        <v>1256</v>
      </c>
      <c r="V6" s="35">
        <f t="shared" si="3"/>
        <v>24.3</v>
      </c>
      <c r="W6" s="35">
        <f t="shared" si="3"/>
        <v>51.69</v>
      </c>
      <c r="X6" s="36">
        <f>IF(X7="",NA(),X7)</f>
        <v>92.41</v>
      </c>
      <c r="Y6" s="36">
        <f t="shared" ref="Y6:AG6" si="4">IF(Y7="",NA(),Y7)</f>
        <v>101.23</v>
      </c>
      <c r="Z6" s="36">
        <f t="shared" si="4"/>
        <v>100.78</v>
      </c>
      <c r="AA6" s="36">
        <f t="shared" si="4"/>
        <v>92.27</v>
      </c>
      <c r="AB6" s="36">
        <f t="shared" si="4"/>
        <v>82.17</v>
      </c>
      <c r="AC6" s="36">
        <f t="shared" si="4"/>
        <v>70.760000000000005</v>
      </c>
      <c r="AD6" s="36">
        <f t="shared" si="4"/>
        <v>71.66</v>
      </c>
      <c r="AE6" s="36">
        <f t="shared" si="4"/>
        <v>73.06</v>
      </c>
      <c r="AF6" s="36">
        <f t="shared" si="4"/>
        <v>72.03</v>
      </c>
      <c r="AG6" s="36">
        <f t="shared" si="4"/>
        <v>72.11</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806.56</v>
      </c>
      <c r="BF6" s="36">
        <f t="shared" ref="BF6:BN6" si="7">IF(BF7="",NA(),BF7)</f>
        <v>761.78</v>
      </c>
      <c r="BG6" s="36">
        <f t="shared" si="7"/>
        <v>739.97</v>
      </c>
      <c r="BH6" s="36">
        <f t="shared" si="7"/>
        <v>733.87</v>
      </c>
      <c r="BI6" s="36">
        <f t="shared" si="7"/>
        <v>719.87</v>
      </c>
      <c r="BJ6" s="36">
        <f t="shared" si="7"/>
        <v>1496.15</v>
      </c>
      <c r="BK6" s="36">
        <f t="shared" si="7"/>
        <v>1462.56</v>
      </c>
      <c r="BL6" s="36">
        <f t="shared" si="7"/>
        <v>1486.62</v>
      </c>
      <c r="BM6" s="36">
        <f t="shared" si="7"/>
        <v>1510.14</v>
      </c>
      <c r="BN6" s="36">
        <f t="shared" si="7"/>
        <v>1595.62</v>
      </c>
      <c r="BO6" s="35" t="str">
        <f>IF(BO7="","",IF(BO7="-","【-】","【"&amp;SUBSTITUTE(TEXT(BO7,"#,##0.00"),"-","△")&amp;"】"))</f>
        <v>【1,280.76】</v>
      </c>
      <c r="BP6" s="36">
        <f>IF(BP7="",NA(),BP7)</f>
        <v>73.13</v>
      </c>
      <c r="BQ6" s="36">
        <f t="shared" ref="BQ6:BY6" si="8">IF(BQ7="",NA(),BQ7)</f>
        <v>80.17</v>
      </c>
      <c r="BR6" s="36">
        <f t="shared" si="8"/>
        <v>84.09</v>
      </c>
      <c r="BS6" s="36">
        <f t="shared" si="8"/>
        <v>92.27</v>
      </c>
      <c r="BT6" s="36">
        <f t="shared" si="8"/>
        <v>53.99</v>
      </c>
      <c r="BU6" s="36">
        <f t="shared" si="8"/>
        <v>33.01</v>
      </c>
      <c r="BV6" s="36">
        <f t="shared" si="8"/>
        <v>32.39</v>
      </c>
      <c r="BW6" s="36">
        <f t="shared" si="8"/>
        <v>24.39</v>
      </c>
      <c r="BX6" s="36">
        <f t="shared" si="8"/>
        <v>22.67</v>
      </c>
      <c r="BY6" s="36">
        <f t="shared" si="8"/>
        <v>37.92</v>
      </c>
      <c r="BZ6" s="35" t="str">
        <f>IF(BZ7="","",IF(BZ7="-","【-】","【"&amp;SUBSTITUTE(TEXT(BZ7,"#,##0.00"),"-","△")&amp;"】"))</f>
        <v>【53.06】</v>
      </c>
      <c r="CA6" s="36">
        <f>IF(CA7="",NA(),CA7)</f>
        <v>322.69</v>
      </c>
      <c r="CB6" s="36">
        <f t="shared" ref="CB6:CJ6" si="9">IF(CB7="",NA(),CB7)</f>
        <v>296.75</v>
      </c>
      <c r="CC6" s="36">
        <f t="shared" si="9"/>
        <v>294.14</v>
      </c>
      <c r="CD6" s="36">
        <f t="shared" si="9"/>
        <v>266.27</v>
      </c>
      <c r="CE6" s="36">
        <f t="shared" si="9"/>
        <v>453.24</v>
      </c>
      <c r="CF6" s="36">
        <f t="shared" si="9"/>
        <v>523.08000000000004</v>
      </c>
      <c r="CG6" s="36">
        <f t="shared" si="9"/>
        <v>530.83000000000004</v>
      </c>
      <c r="CH6" s="36">
        <f t="shared" si="9"/>
        <v>734.18</v>
      </c>
      <c r="CI6" s="36">
        <f t="shared" si="9"/>
        <v>789.62</v>
      </c>
      <c r="CJ6" s="36">
        <f t="shared" si="9"/>
        <v>423.18</v>
      </c>
      <c r="CK6" s="35" t="str">
        <f>IF(CK7="","",IF(CK7="-","【-】","【"&amp;SUBSTITUTE(TEXT(CK7,"#,##0.00"),"-","△")&amp;"】"))</f>
        <v>【314.83】</v>
      </c>
      <c r="CL6" s="36">
        <f>IF(CL7="",NA(),CL7)</f>
        <v>39.33</v>
      </c>
      <c r="CM6" s="36">
        <f t="shared" ref="CM6:CU6" si="10">IF(CM7="",NA(),CM7)</f>
        <v>36.630000000000003</v>
      </c>
      <c r="CN6" s="36">
        <f t="shared" si="10"/>
        <v>38.299999999999997</v>
      </c>
      <c r="CO6" s="36">
        <f t="shared" si="10"/>
        <v>31.52</v>
      </c>
      <c r="CP6" s="36">
        <f t="shared" si="10"/>
        <v>28.71</v>
      </c>
      <c r="CQ6" s="36">
        <f t="shared" si="10"/>
        <v>51.11</v>
      </c>
      <c r="CR6" s="36">
        <f t="shared" si="10"/>
        <v>50.49</v>
      </c>
      <c r="CS6" s="36">
        <f t="shared" si="10"/>
        <v>48.36</v>
      </c>
      <c r="CT6" s="36">
        <f t="shared" si="10"/>
        <v>48.7</v>
      </c>
      <c r="CU6" s="36">
        <f t="shared" si="10"/>
        <v>46.9</v>
      </c>
      <c r="CV6" s="35" t="str">
        <f>IF(CV7="","",IF(CV7="-","【-】","【"&amp;SUBSTITUTE(TEXT(CV7,"#,##0.00"),"-","△")&amp;"】"))</f>
        <v>【56.28】</v>
      </c>
      <c r="CW6" s="36">
        <f>IF(CW7="",NA(),CW7)</f>
        <v>69.180000000000007</v>
      </c>
      <c r="CX6" s="36">
        <f t="shared" ref="CX6:DF6" si="11">IF(CX7="",NA(),CX7)</f>
        <v>71.849999999999994</v>
      </c>
      <c r="CY6" s="36">
        <f t="shared" si="11"/>
        <v>66.849999999999994</v>
      </c>
      <c r="CZ6" s="36">
        <f t="shared" si="11"/>
        <v>79.59</v>
      </c>
      <c r="DA6" s="36">
        <f t="shared" si="11"/>
        <v>87.36</v>
      </c>
      <c r="DB6" s="36">
        <f t="shared" si="11"/>
        <v>74.16</v>
      </c>
      <c r="DC6" s="36">
        <f t="shared" si="11"/>
        <v>74.209999999999994</v>
      </c>
      <c r="DD6" s="36">
        <f t="shared" si="11"/>
        <v>75.239999999999995</v>
      </c>
      <c r="DE6" s="36">
        <f t="shared" si="11"/>
        <v>74.959999999999994</v>
      </c>
      <c r="DF6" s="36">
        <f t="shared" si="11"/>
        <v>74.63</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6">
        <f t="shared" si="14"/>
        <v>1.22</v>
      </c>
      <c r="EG6" s="36">
        <f t="shared" si="14"/>
        <v>0.71</v>
      </c>
      <c r="EH6" s="36">
        <f t="shared" si="14"/>
        <v>0.61</v>
      </c>
      <c r="EI6" s="36">
        <f t="shared" si="14"/>
        <v>0.37</v>
      </c>
      <c r="EJ6" s="36">
        <f t="shared" si="14"/>
        <v>0.7</v>
      </c>
      <c r="EK6" s="36">
        <f t="shared" si="14"/>
        <v>0.91</v>
      </c>
      <c r="EL6" s="36">
        <f t="shared" si="14"/>
        <v>1.26</v>
      </c>
      <c r="EM6" s="36">
        <f t="shared" si="14"/>
        <v>0.78</v>
      </c>
      <c r="EN6" s="35" t="str">
        <f>IF(EN7="","",IF(EN7="-","【-】","【"&amp;SUBSTITUTE(TEXT(EN7,"#,##0.00"),"-","△")&amp;"】"))</f>
        <v>【0.59】</v>
      </c>
    </row>
    <row r="7" spans="1:144" s="37" customFormat="1" x14ac:dyDescent="0.2">
      <c r="A7" s="29"/>
      <c r="B7" s="38">
        <v>2016</v>
      </c>
      <c r="C7" s="38">
        <v>204137</v>
      </c>
      <c r="D7" s="38">
        <v>47</v>
      </c>
      <c r="E7" s="38">
        <v>1</v>
      </c>
      <c r="F7" s="38">
        <v>0</v>
      </c>
      <c r="G7" s="38">
        <v>0</v>
      </c>
      <c r="H7" s="38" t="s">
        <v>108</v>
      </c>
      <c r="I7" s="38" t="s">
        <v>109</v>
      </c>
      <c r="J7" s="38" t="s">
        <v>110</v>
      </c>
      <c r="K7" s="38" t="s">
        <v>111</v>
      </c>
      <c r="L7" s="38" t="s">
        <v>112</v>
      </c>
      <c r="M7" s="38"/>
      <c r="N7" s="39" t="s">
        <v>113</v>
      </c>
      <c r="O7" s="39" t="s">
        <v>114</v>
      </c>
      <c r="P7" s="39">
        <v>91.01</v>
      </c>
      <c r="Q7" s="39">
        <v>3700</v>
      </c>
      <c r="R7" s="39">
        <v>1392</v>
      </c>
      <c r="S7" s="39">
        <v>109.44</v>
      </c>
      <c r="T7" s="39">
        <v>12.72</v>
      </c>
      <c r="U7" s="39">
        <v>1256</v>
      </c>
      <c r="V7" s="39">
        <v>24.3</v>
      </c>
      <c r="W7" s="39">
        <v>51.69</v>
      </c>
      <c r="X7" s="39">
        <v>92.41</v>
      </c>
      <c r="Y7" s="39">
        <v>101.23</v>
      </c>
      <c r="Z7" s="39">
        <v>100.78</v>
      </c>
      <c r="AA7" s="39">
        <v>92.27</v>
      </c>
      <c r="AB7" s="39">
        <v>82.17</v>
      </c>
      <c r="AC7" s="39">
        <v>70.760000000000005</v>
      </c>
      <c r="AD7" s="39">
        <v>71.66</v>
      </c>
      <c r="AE7" s="39">
        <v>73.06</v>
      </c>
      <c r="AF7" s="39">
        <v>72.03</v>
      </c>
      <c r="AG7" s="39">
        <v>72.11</v>
      </c>
      <c r="AH7" s="39">
        <v>76.78</v>
      </c>
      <c r="AI7" s="39"/>
      <c r="AJ7" s="39"/>
      <c r="AK7" s="39"/>
      <c r="AL7" s="39"/>
      <c r="AM7" s="39"/>
      <c r="AN7" s="39"/>
      <c r="AO7" s="39"/>
      <c r="AP7" s="39"/>
      <c r="AQ7" s="39"/>
      <c r="AR7" s="39"/>
      <c r="AS7" s="39"/>
      <c r="AT7" s="39"/>
      <c r="AU7" s="39"/>
      <c r="AV7" s="39"/>
      <c r="AW7" s="39"/>
      <c r="AX7" s="39"/>
      <c r="AY7" s="39"/>
      <c r="AZ7" s="39"/>
      <c r="BA7" s="39"/>
      <c r="BB7" s="39"/>
      <c r="BC7" s="39"/>
      <c r="BD7" s="39"/>
      <c r="BE7" s="39">
        <v>806.56</v>
      </c>
      <c r="BF7" s="39">
        <v>761.78</v>
      </c>
      <c r="BG7" s="39">
        <v>739.97</v>
      </c>
      <c r="BH7" s="39">
        <v>733.87</v>
      </c>
      <c r="BI7" s="39">
        <v>719.87</v>
      </c>
      <c r="BJ7" s="39">
        <v>1496.15</v>
      </c>
      <c r="BK7" s="39">
        <v>1462.56</v>
      </c>
      <c r="BL7" s="39">
        <v>1486.62</v>
      </c>
      <c r="BM7" s="39">
        <v>1510.14</v>
      </c>
      <c r="BN7" s="39">
        <v>1595.62</v>
      </c>
      <c r="BO7" s="39">
        <v>1280.76</v>
      </c>
      <c r="BP7" s="39">
        <v>73.13</v>
      </c>
      <c r="BQ7" s="39">
        <v>80.17</v>
      </c>
      <c r="BR7" s="39">
        <v>84.09</v>
      </c>
      <c r="BS7" s="39">
        <v>92.27</v>
      </c>
      <c r="BT7" s="39">
        <v>53.99</v>
      </c>
      <c r="BU7" s="39">
        <v>33.01</v>
      </c>
      <c r="BV7" s="39">
        <v>32.39</v>
      </c>
      <c r="BW7" s="39">
        <v>24.39</v>
      </c>
      <c r="BX7" s="39">
        <v>22.67</v>
      </c>
      <c r="BY7" s="39">
        <v>37.92</v>
      </c>
      <c r="BZ7" s="39">
        <v>53.06</v>
      </c>
      <c r="CA7" s="39">
        <v>322.69</v>
      </c>
      <c r="CB7" s="39">
        <v>296.75</v>
      </c>
      <c r="CC7" s="39">
        <v>294.14</v>
      </c>
      <c r="CD7" s="39">
        <v>266.27</v>
      </c>
      <c r="CE7" s="39">
        <v>453.24</v>
      </c>
      <c r="CF7" s="39">
        <v>523.08000000000004</v>
      </c>
      <c r="CG7" s="39">
        <v>530.83000000000004</v>
      </c>
      <c r="CH7" s="39">
        <v>734.18</v>
      </c>
      <c r="CI7" s="39">
        <v>789.62</v>
      </c>
      <c r="CJ7" s="39">
        <v>423.18</v>
      </c>
      <c r="CK7" s="39">
        <v>314.83</v>
      </c>
      <c r="CL7" s="39">
        <v>39.33</v>
      </c>
      <c r="CM7" s="39">
        <v>36.630000000000003</v>
      </c>
      <c r="CN7" s="39">
        <v>38.299999999999997</v>
      </c>
      <c r="CO7" s="39">
        <v>31.52</v>
      </c>
      <c r="CP7" s="39">
        <v>28.71</v>
      </c>
      <c r="CQ7" s="39">
        <v>51.11</v>
      </c>
      <c r="CR7" s="39">
        <v>50.49</v>
      </c>
      <c r="CS7" s="39">
        <v>48.36</v>
      </c>
      <c r="CT7" s="39">
        <v>48.7</v>
      </c>
      <c r="CU7" s="39">
        <v>46.9</v>
      </c>
      <c r="CV7" s="39">
        <v>56.28</v>
      </c>
      <c r="CW7" s="39">
        <v>69.180000000000007</v>
      </c>
      <c r="CX7" s="39">
        <v>71.849999999999994</v>
      </c>
      <c r="CY7" s="39">
        <v>66.849999999999994</v>
      </c>
      <c r="CZ7" s="39">
        <v>79.59</v>
      </c>
      <c r="DA7" s="39">
        <v>87.36</v>
      </c>
      <c r="DB7" s="39">
        <v>74.16</v>
      </c>
      <c r="DC7" s="39">
        <v>74.209999999999994</v>
      </c>
      <c r="DD7" s="39">
        <v>75.239999999999995</v>
      </c>
      <c r="DE7" s="39">
        <v>74.959999999999994</v>
      </c>
      <c r="DF7" s="39">
        <v>74.63</v>
      </c>
      <c r="DG7" s="39">
        <v>74.94</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1.22</v>
      </c>
      <c r="EG7" s="39">
        <v>0.71</v>
      </c>
      <c r="EH7" s="39">
        <v>0.61</v>
      </c>
      <c r="EI7" s="39">
        <v>0.37</v>
      </c>
      <c r="EJ7" s="39">
        <v>0.7</v>
      </c>
      <c r="EK7" s="39">
        <v>0.91</v>
      </c>
      <c r="EL7" s="39">
        <v>1.26</v>
      </c>
      <c r="EM7" s="39">
        <v>0.78</v>
      </c>
      <c r="EN7" s="39">
        <v>0.59</v>
      </c>
    </row>
    <row r="8" spans="1:144" x14ac:dyDescent="0.2">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2">
      <c r="A9" s="41"/>
      <c r="B9" s="41" t="s">
        <v>115</v>
      </c>
      <c r="C9" s="41" t="s">
        <v>116</v>
      </c>
      <c r="D9" s="41" t="s">
        <v>117</v>
      </c>
      <c r="E9" s="41" t="s">
        <v>118</v>
      </c>
      <c r="F9" s="41" t="s">
        <v>119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tenryu020</cp:lastModifiedBy>
  <dcterms:created xsi:type="dcterms:W3CDTF">2017-12-25T01:43:46Z</dcterms:created>
  <dcterms:modified xsi:type="dcterms:W3CDTF">2018-01-31T06:42:45Z</dcterms:modified>
  <cp:category/>
</cp:coreProperties>
</file>