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IDA-SEISAKU\seisaku\H22データ\05企画振興係\公営企業\H29\08　経営比較分析表\02　市町村提出データ\〇09売木村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<sst xmlns="http://schemas.openxmlformats.org/spreadsheetml/2006/main" count="240" uniqueCount="126">
  <si>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</si>
  <si>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</si>
  <si>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</si>
  <si>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</si>
  <si>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</si>
  <si>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</si>
  <si>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</si>
  <si>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</si>
  <si>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</si>
  <si>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</si>
  <si>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</si>
  <si>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</si>
  <si>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</si>
  <si>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</si>
  <si>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</si>
  <si>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</si>
  <si>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</si>
  <si>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</si>
  <si>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</si>
  <si>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</si>
  <si>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</si>
  <si>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</si>
  <si>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</si>
  <si>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</si>
  <si>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</si>
  <si>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</si>
  <si>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</si>
  <si>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</si>
  <si>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</si>
  <si>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</si>
  <si>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</si>
  <si>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</si>
  <si>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</si>
  <si>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</si>
  <si>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</si>
  <si>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</si>
  <si>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</si>
  <si>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</si>
  <si>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</si>
  <si>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</si>
  <si>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</si>
  <si>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</si>
  <si>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</si>
  <si>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</si>
  <si>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</si>
  <si>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</si>
  <si>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</si>
  <si>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</si>
  <si>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</si>
  <si>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</si>
  <si>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</si>
  <si>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</si>
  <si>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</si>
  <si>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</si>
  <si>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</si>
  <si>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</si>
  <si>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</si>
  <si>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</si>
  <si>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</si>
  <si>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</si>
  <si>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</si>
  <si>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</si>
  <si>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</si>
  <si>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</si>
  <si>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</si>
  <si>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</si>
  <si>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</si>
  <si>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</si>
  <si>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</si>
  <si>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</si>
  <si>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</si>
  <si>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</si>
  <si>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</si>
  <si>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</si>
  <si>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</si>
  <si>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</si>
  <si>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</si>
  <si>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</si>
  <si>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</si>
  <si>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</si>
  <si>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</si>
  <si>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</si>
  <si>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</si>
  <si>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</si>
  <si>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</si>
  <si>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</si>
  <si>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</si>
  <si>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</si>
  <si>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</si>
  <si>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</si>
  <si>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</si>
  <si>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</si>
  <si>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</si>
  <si>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</si>
  <si>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</si>
  <si>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</si>
  <si>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</si>
  <si>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</si>
  <si>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</si>
  <si>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</si>
  <si>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</si>
  <si>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</si>
  <si>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</si>
  <si>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</si>
  <si>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</si>
  <si>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</si>
  <si>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</si>
  <si>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</si>
  <si>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</si>
  <si>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</si>
  <si>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売木村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</si>
  <si>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</si>
  <si>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</si>
  <si>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</si>
  <si>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</si>
  <si>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</si>
  <si>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</si>
  <si>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</si>
  <si>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</si>
  <si>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</si>
  <si>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</si>
  <si>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</si>
  <si>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 管路以外の機器は、計画的に更新やオーバーホ
　ールを行っています。管路は、水田農業が始ま
　ると、流入水が増加することから、かなり不明
　水が流入していると思われます。機器への負荷
　を減らすため、なお一層の不明水対策が必要だ
　と考えます。</t>
    <phoneticPr fontId="4"/>
  </si>
  <si>
    <t xml:space="preserve">  売木村の農業集落排水事業は当初から、「建設
　費については、一般会計から支出しなければ採
　算が取れない。」という見込の下、事業を始め
　ました。事業費の約５割を、一般会計繰出金で
　賄っています。さらに、施設の老朽化も進んで
　おり、修繕・更新を計画的に行いながら、少し
　でも健全経営に努めるため、なお一層の経費節
　減に努める必要があります。</t>
    <phoneticPr fontId="4"/>
  </si>
  <si>
    <t>その他</t>
    <rPh sb="2" eb="3">
      <t>タ</t>
    </rPh>
    <phoneticPr fontId="4"/>
  </si>
  <si>
    <t>①収益的収支比率について
　収益的収支比率については、100％を下回って
　いる状態であるが、利用者の負担率も高くなる
　ため、厳しい状況です。また故障等により修繕
　や更新があれば、さらに比率が悪くなります。
④企業債残高対給水収益比率について
　平成28年度より、総務省から要請された「売木
　村農業集落排水事業経営戦略」、「売木村農業
　集落排水資産評価業務委託」を行ったことによ
　り、比率が上がりました。この事業は、10年間
　の計画であり、今後比率が上がると思われます
　が、必要最低限の経費節減に努めます。
⑤経費回収率（％）について
　経年比較、類似団体の平均値との比較でも、高
　い水準で推移してきました。この表には現れま
　せんが、職員給与を簡水事業で負担しているた
　めの平均水準を超えているにすぎません。
⑥汚水処理原価について
　汚水処理原価については、平均を下回っていま
　す。より一層効率性をあげ、汚水原価を下げら
　れるように努力が必要だと考えています。
⑦施設利用率（％）について
　施設利用率については、水洗化率の状況から限
　界に達している。新たな利用率を上げる努力が
　必要だと考えています。
⑧水洗化率（％）について
　水洗化率については、平均を上回っています。
　高齢化に伴い水洗化し、和式から洋式化が進ん
　だためです。</t>
    <rPh sb="32" eb="34">
      <t>シタマワ</t>
    </rPh>
    <rPh sb="40" eb="42">
      <t>ジョウタイ</t>
    </rPh>
    <rPh sb="47" eb="50">
      <t>リヨウシャ</t>
    </rPh>
    <rPh sb="51" eb="53">
      <t>フタン</t>
    </rPh>
    <rPh sb="53" eb="54">
      <t>リツ</t>
    </rPh>
    <rPh sb="55" eb="56">
      <t>タカ</t>
    </rPh>
    <rPh sb="64" eb="65">
      <t>キビ</t>
    </rPh>
    <rPh sb="67" eb="69">
      <t>ジョウキョウ</t>
    </rPh>
    <rPh sb="125" eb="127">
      <t>ヘイセイ</t>
    </rPh>
    <rPh sb="129" eb="131">
      <t>ネンド</t>
    </rPh>
    <rPh sb="134" eb="137">
      <t>ソウムショウ</t>
    </rPh>
    <rPh sb="139" eb="141">
      <t>ヨウセイ</t>
    </rPh>
    <rPh sb="150" eb="152">
      <t>ノウギョウ</t>
    </rPh>
    <rPh sb="154" eb="156">
      <t>ハイスイ</t>
    </rPh>
    <rPh sb="156" eb="158">
      <t>ジギョウ</t>
    </rPh>
    <rPh sb="160" eb="162">
      <t>センリャク</t>
    </rPh>
    <rPh sb="165" eb="168">
      <t>ウルギムラ</t>
    </rPh>
    <rPh sb="168" eb="170">
      <t>ノウギョウ</t>
    </rPh>
    <rPh sb="172" eb="174">
      <t>シュウラク</t>
    </rPh>
    <rPh sb="174" eb="176">
      <t>ハイスイ</t>
    </rPh>
    <rPh sb="176" eb="178">
      <t>シサン</t>
    </rPh>
    <rPh sb="178" eb="180">
      <t>ヒョウカ</t>
    </rPh>
    <rPh sb="180" eb="182">
      <t>ギョウム</t>
    </rPh>
    <rPh sb="182" eb="184">
      <t>イタク</t>
    </rPh>
    <rPh sb="186" eb="187">
      <t>オコナ</t>
    </rPh>
    <rPh sb="197" eb="199">
      <t>ヒリツ</t>
    </rPh>
    <rPh sb="200" eb="201">
      <t>ア</t>
    </rPh>
    <rPh sb="209" eb="211">
      <t>ジギョウ</t>
    </rPh>
    <rPh sb="215" eb="216">
      <t>ネン</t>
    </rPh>
    <rPh sb="216" eb="217">
      <t>カン</t>
    </rPh>
    <rPh sb="220" eb="222">
      <t>ケイカク</t>
    </rPh>
    <rPh sb="226" eb="228">
      <t>コンゴ</t>
    </rPh>
    <rPh sb="228" eb="230">
      <t>ヒリツ</t>
    </rPh>
    <rPh sb="231" eb="232">
      <t>ア</t>
    </rPh>
    <rPh sb="235" eb="236">
      <t>オモ</t>
    </rPh>
    <rPh sb="244" eb="246">
      <t>ヒツヨウ</t>
    </rPh>
    <rPh sb="246" eb="249">
      <t>サイテイゲン</t>
    </rPh>
    <rPh sb="250" eb="252">
      <t>ケイヒ</t>
    </rPh>
    <rPh sb="252" eb="254">
      <t>セツゲン</t>
    </rPh>
    <rPh sb="255" eb="256">
      <t>ツト</t>
    </rPh>
    <rPh sb="276" eb="278">
      <t>ケイネン</t>
    </rPh>
    <rPh sb="278" eb="280">
      <t>ヒカク</t>
    </rPh>
    <rPh sb="281" eb="283">
      <t>ルイジ</t>
    </rPh>
    <rPh sb="283" eb="285">
      <t>ダンタイ</t>
    </rPh>
    <rPh sb="286" eb="289">
      <t>ヘイキンチ</t>
    </rPh>
    <rPh sb="291" eb="293">
      <t>ヒカク</t>
    </rPh>
    <rPh sb="296" eb="297">
      <t>タカ</t>
    </rPh>
    <rPh sb="300" eb="302">
      <t>スイジュン</t>
    </rPh>
    <rPh sb="303" eb="305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</si>
</sst>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22" fillId="0" borderId="6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7" xfId="1" applyFont="1" applyBorder="1" applyAlignment="1" applyProtection="1">
      <alignment horizontal="left" vertical="top" wrapText="1"/>
      <protection locked="0"/>
    </xf>
    <xf numFmtId="0" fontId="22" fillId="0" borderId="8" xfId="1" applyFont="1" applyBorder="1" applyAlignment="1" applyProtection="1">
      <alignment horizontal="left" vertical="top" wrapText="1"/>
      <protection locked="0"/>
    </xf>
    <xf numFmtId="0" fontId="22" fillId="0" borderId="1" xfId="1" applyFont="1" applyBorder="1" applyAlignment="1" applyProtection="1">
      <alignment horizontal="left" vertical="top" wrapText="1"/>
      <protection locked="0"/>
    </xf>
    <xf numFmtId="0" fontId="22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527-AC1F-282B03CFA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5888"/>
        <c:axId val="10022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9-4527-AC1F-282B03CFA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5888"/>
        <c:axId val="100225408"/>
      </c:lineChart>
      <c:dateAx>
        <c:axId val="10016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25408"/>
        <c:crosses val="autoZero"/>
        <c:auto val="1"/>
        <c:lblOffset val="100"/>
        <c:baseTimeUnit val="years"/>
      </c:dateAx>
      <c:valAx>
        <c:axId val="10022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43.93</c:v>
                </c:pt>
                <c:pt idx="1">
                  <c:v>44.51</c:v>
                </c:pt>
                <c:pt idx="2">
                  <c:v>43.93</c:v>
                </c:pt>
                <c:pt idx="3">
                  <c:v>53.76</c:v>
                </c:pt>
                <c:pt idx="4">
                  <c:v>47.69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5-4A70-8D4D-ABB259F2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81664"/>
        <c:axId val="11889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5-4A70-8D4D-ABB259F2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81664"/>
        <c:axId val="118892032"/>
      </c:lineChart>
      <c:dateAx>
        <c:axId val="11888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92032"/>
        <c:crosses val="autoZero"/>
        <c:auto val="1"/>
        <c:lblOffset val="100"/>
        <c:baseTimeUnit val="years"/>
      </c:dateAx>
      <c:valAx>
        <c:axId val="11889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8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78.5</c:v>
                </c:pt>
                <c:pt idx="1">
                  <c:v>91.6</c:v>
                </c:pt>
                <c:pt idx="2">
                  <c:v>91.65</c:v>
                </c:pt>
                <c:pt idx="3">
                  <c:v>92.19</c:v>
                </c:pt>
                <c:pt idx="4">
                  <c:v>92.03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E-4EC0-9233-A2AE07D49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30432"/>
        <c:axId val="11893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E-4EC0-9233-A2AE07D49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30432"/>
        <c:axId val="118932608"/>
      </c:lineChart>
      <c:dateAx>
        <c:axId val="11893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32608"/>
        <c:crosses val="autoZero"/>
        <c:auto val="1"/>
        <c:lblOffset val="100"/>
        <c:baseTimeUnit val="years"/>
      </c:dateAx>
      <c:valAx>
        <c:axId val="11893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3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59.25</c:v>
                </c:pt>
                <c:pt idx="1">
                  <c:v>59.73</c:v>
                </c:pt>
                <c:pt idx="2">
                  <c:v>56.9</c:v>
                </c:pt>
                <c:pt idx="3">
                  <c:v>63.69</c:v>
                </c:pt>
                <c:pt idx="4">
                  <c:v>61.76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A-42EE-A178-E50A0D71C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0864"/>
        <c:axId val="10024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A-42EE-A178-E50A0D71C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0864"/>
        <c:axId val="100245504"/>
      </c:lineChart>
      <c:dateAx>
        <c:axId val="9058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5504"/>
        <c:crosses val="autoZero"/>
        <c:auto val="1"/>
        <c:lblOffset val="100"/>
        <c:baseTimeUnit val="years"/>
      </c:dateAx>
      <c:valAx>
        <c:axId val="10024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8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9-4CF0-B88F-CA586F947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1616"/>
        <c:axId val="10027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9-4CF0-B88F-CA586F947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536"/>
      </c:lineChart>
      <c:dateAx>
        <c:axId val="10027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73536"/>
        <c:crosses val="autoZero"/>
        <c:auto val="1"/>
        <c:lblOffset val="100"/>
        <c:baseTimeUnit val="years"/>
      </c:date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7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E-4945-967D-694C35EF3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2000"/>
        <c:axId val="11003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E-4945-967D-694C35EF3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32000"/>
        <c:axId val="110033920"/>
      </c:lineChart>
      <c:dateAx>
        <c:axId val="11003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33920"/>
        <c:crosses val="autoZero"/>
        <c:auto val="1"/>
        <c:lblOffset val="100"/>
        <c:baseTimeUnit val="years"/>
      </c:dateAx>
      <c:valAx>
        <c:axId val="11003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3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8-4259-A602-3F254A3C4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14112"/>
        <c:axId val="11831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8-4259-A602-3F254A3C4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14112"/>
        <c:axId val="118316032"/>
      </c:lineChart>
      <c:dateAx>
        <c:axId val="11831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16032"/>
        <c:crosses val="autoZero"/>
        <c:auto val="1"/>
        <c:lblOffset val="100"/>
        <c:baseTimeUnit val="years"/>
      </c:dateAx>
      <c:valAx>
        <c:axId val="11831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1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1-490F-91D9-56780B5AB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2400"/>
        <c:axId val="11834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1-490F-91D9-56780B5AB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2400"/>
        <c:axId val="118344320"/>
      </c:lineChart>
      <c:dateAx>
        <c:axId val="11834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44320"/>
        <c:crosses val="autoZero"/>
        <c:auto val="1"/>
        <c:lblOffset val="100"/>
        <c:baseTimeUnit val="years"/>
      </c:dateAx>
      <c:valAx>
        <c:axId val="11834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4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1210.53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4-4671-BD37-7135D4AA8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02464"/>
        <c:axId val="11870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4-4671-BD37-7135D4AA8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02464"/>
        <c:axId val="118704384"/>
      </c:lineChart>
      <c:dateAx>
        <c:axId val="11870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04384"/>
        <c:crosses val="autoZero"/>
        <c:auto val="1"/>
        <c:lblOffset val="100"/>
        <c:baseTimeUnit val="years"/>
      </c:dateAx>
      <c:valAx>
        <c:axId val="11870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0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115.2</c:v>
                </c:pt>
                <c:pt idx="1">
                  <c:v>121.39</c:v>
                </c:pt>
                <c:pt idx="2">
                  <c:v>101.57</c:v>
                </c:pt>
                <c:pt idx="3">
                  <c:v>174.26</c:v>
                </c:pt>
                <c:pt idx="4">
                  <c:v>178.76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F-4C95-A7A3-76CE8FBDF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29056"/>
        <c:axId val="11883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F-4C95-A7A3-76CE8FBDF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29056"/>
        <c:axId val="118830976"/>
      </c:lineChart>
      <c:dateAx>
        <c:axId val="11882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30976"/>
        <c:crosses val="autoZero"/>
        <c:auto val="1"/>
        <c:lblOffset val="100"/>
        <c:baseTimeUnit val="years"/>
      </c:dateAx>
      <c:valAx>
        <c:axId val="11883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2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225.13</c:v>
                </c:pt>
                <c:pt idx="1">
                  <c:v>219.81</c:v>
                </c:pt>
                <c:pt idx="2">
                  <c:v>280.24</c:v>
                </c:pt>
                <c:pt idx="3">
                  <c:v>129.15</c:v>
                </c:pt>
                <c:pt idx="4">
                  <c:v>138.32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4-42F0-B211-8E95DB43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45440"/>
        <c:axId val="11884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4-42F0-B211-8E95DB43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5440"/>
        <c:axId val="118847360"/>
      </c:lineChart>
      <c:dateAx>
        <c:axId val="11884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47360"/>
        <c:crosses val="autoZero"/>
        <c:auto val="1"/>
        <c:lblOffset val="100"/>
        <c:baseTimeUnit val="years"/>
      </c:dateAx>
      <c:valAx>
        <c:axId val="11884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4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売木村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584</v>
      </c>
      <c r="AM8" s="50"/>
      <c r="AN8" s="50"/>
      <c r="AO8" s="50"/>
      <c r="AP8" s="50"/>
      <c r="AQ8" s="50"/>
      <c r="AR8" s="50"/>
      <c r="AS8" s="50"/>
      <c r="AT8" s="45">
        <f>データ!T6</f>
        <v>43.43</v>
      </c>
      <c r="AU8" s="45"/>
      <c r="AV8" s="45"/>
      <c r="AW8" s="45"/>
      <c r="AX8" s="45"/>
      <c r="AY8" s="45"/>
      <c r="AZ8" s="45"/>
      <c r="BA8" s="45"/>
      <c r="BB8" s="45">
        <f>データ!U6</f>
        <v>13.45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64.540000000000006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4000</v>
      </c>
      <c r="AE10" s="50"/>
      <c r="AF10" s="50"/>
      <c r="AG10" s="50"/>
      <c r="AH10" s="50"/>
      <c r="AI10" s="50"/>
      <c r="AJ10" s="50"/>
      <c r="AK10" s="2"/>
      <c r="AL10" s="50">
        <f>データ!V6</f>
        <v>364</v>
      </c>
      <c r="AM10" s="50"/>
      <c r="AN10" s="50"/>
      <c r="AO10" s="50"/>
      <c r="AP10" s="50"/>
      <c r="AQ10" s="50"/>
      <c r="AR10" s="50"/>
      <c r="AS10" s="50"/>
      <c r="AT10" s="45">
        <f>データ!W6</f>
        <v>0.28000000000000003</v>
      </c>
      <c r="AU10" s="45"/>
      <c r="AV10" s="45"/>
      <c r="AW10" s="45"/>
      <c r="AX10" s="45"/>
      <c r="AY10" s="45"/>
      <c r="AZ10" s="45"/>
      <c r="BA10" s="45"/>
      <c r="BB10" s="45">
        <f>データ!X6</f>
        <v>1300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204129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売木村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64.540000000000006</v>
      </c>
      <c r="Q6" s="34">
        <f t="shared" si="3"/>
        <v>100</v>
      </c>
      <c r="R6" s="34">
        <f t="shared" si="3"/>
        <v>4000</v>
      </c>
      <c r="S6" s="34">
        <f t="shared" si="3"/>
        <v>584</v>
      </c>
      <c r="T6" s="34">
        <f t="shared" si="3"/>
        <v>43.43</v>
      </c>
      <c r="U6" s="34">
        <f t="shared" si="3"/>
        <v>13.45</v>
      </c>
      <c r="V6" s="34">
        <f t="shared" si="3"/>
        <v>364</v>
      </c>
      <c r="W6" s="34">
        <f t="shared" si="3"/>
        <v>0.28000000000000003</v>
      </c>
      <c r="X6" s="34">
        <f t="shared" si="3"/>
        <v>1300</v>
      </c>
      <c r="Y6" s="35">
        <f>IF(Y7="",NA(),Y7)</f>
        <v>59.25</v>
      </c>
      <c r="Z6" s="35">
        <f t="shared" ref="Z6:AH6" si="4">IF(Z7="",NA(),Z7)</f>
        <v>59.73</v>
      </c>
      <c r="AA6" s="35">
        <f t="shared" si="4"/>
        <v>56.9</v>
      </c>
      <c r="AB6" s="35">
        <f t="shared" si="4"/>
        <v>63.69</v>
      </c>
      <c r="AC6" s="35">
        <f t="shared" si="4"/>
        <v>61.76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1210.53</v>
      </c>
      <c r="BK6" s="35">
        <f t="shared" si="7"/>
        <v>1144.05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115.2</v>
      </c>
      <c r="BR6" s="35">
        <f t="shared" ref="BR6:BZ6" si="8">IF(BR7="",NA(),BR7)</f>
        <v>121.39</v>
      </c>
      <c r="BS6" s="35">
        <f t="shared" si="8"/>
        <v>101.57</v>
      </c>
      <c r="BT6" s="35">
        <f t="shared" si="8"/>
        <v>174.26</v>
      </c>
      <c r="BU6" s="35">
        <f t="shared" si="8"/>
        <v>178.76</v>
      </c>
      <c r="BV6" s="35">
        <f t="shared" si="8"/>
        <v>42.48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225.13</v>
      </c>
      <c r="CC6" s="35">
        <f t="shared" ref="CC6:CK6" si="9">IF(CC7="",NA(),CC7)</f>
        <v>219.81</v>
      </c>
      <c r="CD6" s="35">
        <f t="shared" si="9"/>
        <v>280.24</v>
      </c>
      <c r="CE6" s="35">
        <f t="shared" si="9"/>
        <v>129.15</v>
      </c>
      <c r="CF6" s="35">
        <f t="shared" si="9"/>
        <v>138.32</v>
      </c>
      <c r="CG6" s="35">
        <f t="shared" si="9"/>
        <v>343.8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43.93</v>
      </c>
      <c r="CN6" s="35">
        <f t="shared" ref="CN6:CV6" si="10">IF(CN7="",NA(),CN7)</f>
        <v>44.51</v>
      </c>
      <c r="CO6" s="35">
        <f t="shared" si="10"/>
        <v>43.93</v>
      </c>
      <c r="CP6" s="35">
        <f t="shared" si="10"/>
        <v>53.76</v>
      </c>
      <c r="CQ6" s="35">
        <f t="shared" si="10"/>
        <v>47.69</v>
      </c>
      <c r="CR6" s="35">
        <f t="shared" si="10"/>
        <v>46.06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78.5</v>
      </c>
      <c r="CY6" s="35">
        <f t="shared" ref="CY6:DG6" si="11">IF(CY7="",NA(),CY7)</f>
        <v>91.6</v>
      </c>
      <c r="CZ6" s="35">
        <f t="shared" si="11"/>
        <v>91.65</v>
      </c>
      <c r="DA6" s="35">
        <f t="shared" si="11"/>
        <v>92.19</v>
      </c>
      <c r="DB6" s="35">
        <f t="shared" si="11"/>
        <v>92.03</v>
      </c>
      <c r="DC6" s="35">
        <f t="shared" si="11"/>
        <v>72.989999999999995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204129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64.540000000000006</v>
      </c>
      <c r="Q7" s="38">
        <v>100</v>
      </c>
      <c r="R7" s="38">
        <v>4000</v>
      </c>
      <c r="S7" s="38">
        <v>584</v>
      </c>
      <c r="T7" s="38">
        <v>43.43</v>
      </c>
      <c r="U7" s="38">
        <v>13.45</v>
      </c>
      <c r="V7" s="38">
        <v>364</v>
      </c>
      <c r="W7" s="38">
        <v>0.28000000000000003</v>
      </c>
      <c r="X7" s="38">
        <v>1300</v>
      </c>
      <c r="Y7" s="38">
        <v>59.25</v>
      </c>
      <c r="Z7" s="38">
        <v>59.73</v>
      </c>
      <c r="AA7" s="38">
        <v>56.9</v>
      </c>
      <c r="AB7" s="38">
        <v>63.69</v>
      </c>
      <c r="AC7" s="38">
        <v>61.76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1210.53</v>
      </c>
      <c r="BK7" s="38">
        <v>1144.05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115.2</v>
      </c>
      <c r="BR7" s="38">
        <v>121.39</v>
      </c>
      <c r="BS7" s="38">
        <v>101.57</v>
      </c>
      <c r="BT7" s="38">
        <v>174.26</v>
      </c>
      <c r="BU7" s="38">
        <v>178.76</v>
      </c>
      <c r="BV7" s="38">
        <v>42.48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225.13</v>
      </c>
      <c r="CC7" s="38">
        <v>219.81</v>
      </c>
      <c r="CD7" s="38">
        <v>280.24</v>
      </c>
      <c r="CE7" s="38">
        <v>129.15</v>
      </c>
      <c r="CF7" s="38">
        <v>138.32</v>
      </c>
      <c r="CG7" s="38">
        <v>343.8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43.93</v>
      </c>
      <c r="CN7" s="38">
        <v>44.51</v>
      </c>
      <c r="CO7" s="38">
        <v>43.93</v>
      </c>
      <c r="CP7" s="38">
        <v>53.76</v>
      </c>
      <c r="CQ7" s="38">
        <v>47.69</v>
      </c>
      <c r="CR7" s="38">
        <v>46.06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78.5</v>
      </c>
      <c r="CY7" s="38">
        <v>91.6</v>
      </c>
      <c r="CZ7" s="38">
        <v>91.65</v>
      </c>
      <c r="DA7" s="38">
        <v>92.19</v>
      </c>
      <c r="DB7" s="38">
        <v>92.03</v>
      </c>
      <c r="DC7" s="38">
        <v>72.989999999999995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2018-02-13T01:33:30Z</cp:lastPrinted>
  <dcterms:created xsi:type="dcterms:W3CDTF">2017-12-25T02:29:00Z</dcterms:created>
  <dcterms:modified xsi:type="dcterms:W3CDTF">2018-02-13T01:41:13Z</dcterms:modified>
  <cp:category/>
</cp:coreProperties>
</file>