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/>
  <c r="V6" i="5"/>
  <c r="U6" i="5"/>
  <c r="AL10" i="4"/>
  <c r="T6" i="5"/>
  <c r="S6" i="5"/>
  <c r="R6" i="5"/>
  <c r="Q6" i="5"/>
  <c r="P6" i="5"/>
  <c r="O6" i="5"/>
  <c r="N6" i="5"/>
  <c r="B10" i="4"/>
  <c r="M6" i="5"/>
  <c r="L6" i="5"/>
  <c r="W8" i="4"/>
  <c r="K6" i="5"/>
  <c r="J6" i="5"/>
  <c r="I6" i="5"/>
  <c r="H6" i="5"/>
  <c r="B6" i="4"/>
  <c r="G6" i="5"/>
  <c r="F6" i="5"/>
  <c r="E6" i="5"/>
  <c r="D6" i="5"/>
  <c r="C6" i="5"/>
  <c r="B6" i="5"/>
  <c r="F10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AT10" i="4"/>
  <c r="W10" i="4"/>
  <c r="P10" i="4"/>
  <c r="I10" i="4"/>
  <c r="BB8" i="4"/>
  <c r="AT8" i="4"/>
  <c r="AL8" i="4"/>
  <c r="P8" i="4"/>
  <c r="I8" i="4"/>
  <c r="B8" i="4"/>
  <c r="C10" i="5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<sst xmlns="http://schemas.openxmlformats.org/spreadsheetml/2006/main" count="237" uniqueCount="124">
  <si>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</si>
  <si>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</si>
  <si>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</si>
  <si>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</si>
  <si>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</si>
  <si>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</si>
  <si>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</si>
  <si>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</si>
  <si>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</si>
  <si>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</si>
  <si>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</si>
  <si>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</si>
  <si>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</si>
  <si>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</si>
  <si>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</si>
  <si>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indexed="8"/>
        <rFont val="ＭＳ ゴシック"/>
        <family val="3"/>
        <charset val="128"/>
      </rPr>
      <t>3</t>
    </r>
    <r>
      <rPr>
        <b/>
        <sz val="11"/>
        <color indexed="8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</si>
  <si>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</si>
  <si>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</si>
  <si>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</si>
  <si>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</si>
  <si>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</si>
  <si>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</si>
  <si>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平成28年度全国平均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</si>
  <si>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</si>
  <si>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</si>
  <si>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</si>
  <si>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</si>
  <si>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</si>
  <si>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</si>
  <si>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</si>
  <si>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</si>
  <si>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</si>
  <si>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</si>
  <si>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</si>
  <si>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</si>
  <si>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</si>
  <si>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</si>
  <si>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</si>
  <si>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</si>
  <si>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</si>
  <si>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1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</si>
  <si>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</si>
  <si>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</si>
  <si>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</si>
  <si>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</si>
  <si>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</si>
  <si>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</si>
  <si>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</si>
  <si>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</si>
  <si>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</si>
  <si>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</si>
  <si>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</si>
  <si>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</si>
  <si>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</si>
  <si>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</si>
  <si>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</si>
  <si>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</si>
  <si>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</si>
  <si>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</si>
  <si>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</si>
  <si>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</si>
  <si>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</si>
  <si>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</si>
  <si>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</si>
  <si>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</si>
  <si>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</si>
  <si>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</si>
  <si>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</si>
  <si>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</si>
  <si>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</si>
  <si>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</si>
  <si>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</si>
  <si>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</si>
  <si>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</si>
  <si>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</si>
  <si>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</si>
  <si>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</si>
  <si>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</si>
  <si>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</si>
  <si>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</si>
  <si>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</si>
  <si>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</si>
  <si>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</si>
  <si>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</si>
  <si>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</si>
  <si>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</si>
  <si>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</si>
  <si>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</si>
  <si>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</si>
  <si>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</si>
  <si>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</si>
  <si>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</si>
  <si>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</si>
  <si>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</si>
  <si>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</si>
  <si>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</si>
  <si>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</si>
  <si>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</si>
  <si>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</si>
  <si>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</si>
  <si>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</si>
  <si>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</si>
  <si>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</si>
  <si>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</si>
  <si>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</si>
  <si>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</si>
  <si>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</si>
  <si>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</si>
  <si>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阿智村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</si>
  <si>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</si>
  <si>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</si>
  <si>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</si>
  <si>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</si>
  <si>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</si>
  <si>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</si>
  <si>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</si>
  <si>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</si>
  <si>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</si>
  <si>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</si>
  <si>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</si>
  <si>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【老朽化の状況】全体的に施設の老朽化が進んでいる。これまでに、大きな更新を行っていないため、今後、法定耐用年数を超える施設や管路の更新が必要となる。施設や機器、管路の更新時期が集中するため、財源の確保や、経営に与える影響を考慮し、計画的な更新と事業の平準化を行うようにする。</t>
    <rPh sb="1" eb="4">
      <t>ロウキュウカ</t>
    </rPh>
    <rPh sb="5" eb="7">
      <t>ジョウキョウ</t>
    </rPh>
    <rPh sb="8" eb="10">
      <t>ゼンタイ</t>
    </rPh>
    <rPh sb="10" eb="11">
      <t>テキ</t>
    </rPh>
    <rPh sb="12" eb="14">
      <t>シセツ</t>
    </rPh>
    <rPh sb="15" eb="18">
      <t>ロウキュウカ</t>
    </rPh>
    <rPh sb="19" eb="20">
      <t>スス</t>
    </rPh>
    <rPh sb="31" eb="32">
      <t>オオ</t>
    </rPh>
    <rPh sb="34" eb="36">
      <t>コウシン</t>
    </rPh>
    <rPh sb="37" eb="38">
      <t>オコナ</t>
    </rPh>
    <rPh sb="46" eb="48">
      <t>コンゴ</t>
    </rPh>
    <rPh sb="49" eb="51">
      <t>ホウテイ</t>
    </rPh>
    <rPh sb="51" eb="53">
      <t>タイヨウ</t>
    </rPh>
    <rPh sb="53" eb="55">
      <t>ネンスウ</t>
    </rPh>
    <rPh sb="56" eb="57">
      <t>コ</t>
    </rPh>
    <rPh sb="59" eb="61">
      <t>シセツ</t>
    </rPh>
    <rPh sb="62" eb="64">
      <t>カンロ</t>
    </rPh>
    <rPh sb="65" eb="67">
      <t>コウシン</t>
    </rPh>
    <rPh sb="68" eb="70">
      <t>ヒツヨウ</t>
    </rPh>
    <rPh sb="74" eb="76">
      <t>シセツ</t>
    </rPh>
    <rPh sb="77" eb="79">
      <t>キキ</t>
    </rPh>
    <rPh sb="80" eb="82">
      <t>カンロ</t>
    </rPh>
    <rPh sb="83" eb="85">
      <t>コウシン</t>
    </rPh>
    <rPh sb="85" eb="87">
      <t>ジキ</t>
    </rPh>
    <rPh sb="88" eb="90">
      <t>シュウチュウ</t>
    </rPh>
    <rPh sb="95" eb="97">
      <t>ザイゲン</t>
    </rPh>
    <rPh sb="98" eb="100">
      <t>カクホ</t>
    </rPh>
    <rPh sb="102" eb="104">
      <t>ケイエイ</t>
    </rPh>
    <rPh sb="105" eb="106">
      <t>アタ</t>
    </rPh>
    <rPh sb="108" eb="110">
      <t>エイキョウ</t>
    </rPh>
    <rPh sb="111" eb="113">
      <t>コウリョ</t>
    </rPh>
    <rPh sb="115" eb="118">
      <t>ケイカクテキ</t>
    </rPh>
    <rPh sb="119" eb="121">
      <t>コウシン</t>
    </rPh>
    <rPh sb="122" eb="124">
      <t>ジギョウ</t>
    </rPh>
    <rPh sb="125" eb="128">
      <t>ヘイジュンカ</t>
    </rPh>
    <rPh sb="129" eb="130">
      <t>オコナ</t>
    </rPh>
    <phoneticPr fontId="11"/>
  </si>
  <si>
    <t>人口減少等の影響により、収益の減少が続き、歯止めがかからない状況にある。施設や機器等は、法定耐用年数を超えるものもあり、今後、大規模な更新、改修を行う必要がある。更新改修等の財源を確保し安定した事業運営を行うため、平成28年4月より料金の引き上げを行い適用した。今後も、収益に対し費用が上回るため、一般会計より繰入金を受け事業を行っていくようになる。今後の収益を予測し、現在の施設や機器の状況を把握するなかで、アセットマネジメント等を活用した計画的な施設更新を行い、効率的な運営を行っていく。今後も、安全で安心な水道水を供給できるように努めていく。</t>
    <rPh sb="0" eb="2">
      <t>ジンコウ</t>
    </rPh>
    <rPh sb="2" eb="4">
      <t>ゲンショウ</t>
    </rPh>
    <rPh sb="4" eb="5">
      <t>トウ</t>
    </rPh>
    <rPh sb="6" eb="8">
      <t>エイキョウ</t>
    </rPh>
    <rPh sb="12" eb="14">
      <t>シュウエキ</t>
    </rPh>
    <rPh sb="15" eb="17">
      <t>ゲンショウ</t>
    </rPh>
    <rPh sb="18" eb="19">
      <t>ツヅ</t>
    </rPh>
    <rPh sb="21" eb="23">
      <t>ハド</t>
    </rPh>
    <rPh sb="30" eb="32">
      <t>ジョウキョウ</t>
    </rPh>
    <rPh sb="36" eb="38">
      <t>シセツ</t>
    </rPh>
    <rPh sb="39" eb="41">
      <t>キキ</t>
    </rPh>
    <rPh sb="41" eb="42">
      <t>トウ</t>
    </rPh>
    <rPh sb="44" eb="46">
      <t>ホウテイ</t>
    </rPh>
    <rPh sb="46" eb="48">
      <t>タイヨウ</t>
    </rPh>
    <rPh sb="48" eb="50">
      <t>ネンスウ</t>
    </rPh>
    <rPh sb="51" eb="52">
      <t>コ</t>
    </rPh>
    <rPh sb="60" eb="62">
      <t>コンゴ</t>
    </rPh>
    <rPh sb="63" eb="66">
      <t>ダイキボ</t>
    </rPh>
    <rPh sb="67" eb="69">
      <t>コウシン</t>
    </rPh>
    <rPh sb="70" eb="72">
      <t>カイシュウ</t>
    </rPh>
    <rPh sb="73" eb="74">
      <t>オコナ</t>
    </rPh>
    <rPh sb="75" eb="77">
      <t>ヒツヨウ</t>
    </rPh>
    <rPh sb="81" eb="83">
      <t>コウシン</t>
    </rPh>
    <rPh sb="83" eb="85">
      <t>カイシュウ</t>
    </rPh>
    <rPh sb="85" eb="86">
      <t>トウ</t>
    </rPh>
    <rPh sb="87" eb="89">
      <t>ザイゲン</t>
    </rPh>
    <rPh sb="90" eb="92">
      <t>カクホ</t>
    </rPh>
    <rPh sb="93" eb="95">
      <t>アンテイ</t>
    </rPh>
    <rPh sb="97" eb="99">
      <t>ジギョウ</t>
    </rPh>
    <rPh sb="99" eb="101">
      <t>ウンエイ</t>
    </rPh>
    <rPh sb="102" eb="103">
      <t>オコナ</t>
    </rPh>
    <rPh sb="107" eb="109">
      <t>ヘイセイ</t>
    </rPh>
    <rPh sb="111" eb="112">
      <t>ネン</t>
    </rPh>
    <rPh sb="113" eb="114">
      <t>ツキ</t>
    </rPh>
    <rPh sb="116" eb="118">
      <t>リョウキン</t>
    </rPh>
    <rPh sb="119" eb="120">
      <t>ヒ</t>
    </rPh>
    <rPh sb="121" eb="122">
      <t>ア</t>
    </rPh>
    <rPh sb="124" eb="125">
      <t>オコナ</t>
    </rPh>
    <rPh sb="126" eb="128">
      <t>テキヨウ</t>
    </rPh>
    <rPh sb="131" eb="133">
      <t>コンゴ</t>
    </rPh>
    <rPh sb="135" eb="137">
      <t>シュウエキ</t>
    </rPh>
    <rPh sb="138" eb="139">
      <t>タイ</t>
    </rPh>
    <rPh sb="140" eb="142">
      <t>ヒヨウ</t>
    </rPh>
    <rPh sb="143" eb="145">
      <t>ウワマワ</t>
    </rPh>
    <rPh sb="149" eb="151">
      <t>イッパン</t>
    </rPh>
    <rPh sb="151" eb="153">
      <t>カイケイ</t>
    </rPh>
    <rPh sb="155" eb="157">
      <t>クリイレ</t>
    </rPh>
    <rPh sb="157" eb="158">
      <t>キン</t>
    </rPh>
    <rPh sb="159" eb="160">
      <t>ウ</t>
    </rPh>
    <rPh sb="161" eb="163">
      <t>ジギョウ</t>
    </rPh>
    <rPh sb="164" eb="165">
      <t>オコナ</t>
    </rPh>
    <rPh sb="175" eb="177">
      <t>コンゴ</t>
    </rPh>
    <rPh sb="178" eb="180">
      <t>シュウエキ</t>
    </rPh>
    <rPh sb="181" eb="183">
      <t>ヨソク</t>
    </rPh>
    <rPh sb="185" eb="187">
      <t>ゲンザイ</t>
    </rPh>
    <rPh sb="188" eb="190">
      <t>シセツ</t>
    </rPh>
    <rPh sb="191" eb="193">
      <t>キキ</t>
    </rPh>
    <rPh sb="194" eb="196">
      <t>ジョウキョウ</t>
    </rPh>
    <rPh sb="197" eb="199">
      <t>ハアク</t>
    </rPh>
    <rPh sb="215" eb="216">
      <t>トウ</t>
    </rPh>
    <rPh sb="217" eb="219">
      <t>カツヨウ</t>
    </rPh>
    <rPh sb="221" eb="224">
      <t>ケイカクテキ</t>
    </rPh>
    <rPh sb="225" eb="227">
      <t>シセツ</t>
    </rPh>
    <rPh sb="227" eb="229">
      <t>コウシン</t>
    </rPh>
    <rPh sb="230" eb="231">
      <t>オコナ</t>
    </rPh>
    <rPh sb="233" eb="236">
      <t>コウリツテキ</t>
    </rPh>
    <rPh sb="237" eb="239">
      <t>ウンエイ</t>
    </rPh>
    <rPh sb="240" eb="241">
      <t>オコナ</t>
    </rPh>
    <rPh sb="246" eb="248">
      <t>コンゴ</t>
    </rPh>
    <rPh sb="250" eb="252">
      <t>アンゼン</t>
    </rPh>
    <rPh sb="253" eb="255">
      <t>アンシン</t>
    </rPh>
    <rPh sb="256" eb="259">
      <t>スイドウスイ</t>
    </rPh>
    <rPh sb="260" eb="262">
      <t>キョウキュウ</t>
    </rPh>
    <rPh sb="268" eb="269">
      <t>ツト</t>
    </rPh>
    <phoneticPr fontId="11"/>
  </si>
  <si>
    <t>非設置</t>
    <rPh sb="0" eb="1">
      <t>ヒ</t>
    </rPh>
    <rPh sb="1" eb="3">
      <t>セッチ</t>
    </rPh>
    <phoneticPr fontId="2"/>
  </si>
  <si>
    <t xml:space="preserve">【収益的収支比率】収益では、平成28年度に料金改定を行ったため収益が増加した。費用では、地方債償還金の増加と、施設の修繕や機器の更新費用が増加している。総収益の増加率が大きいため収益的収支比率が増加した。
【企業債残高対給水収益比率】これまで、地方債を財源とする施設更新等を行っていないため、地方債償還金の残高は減少している。使用料金は平成28年度に改定したが料金水準は低い状態にある。今後も、施設の更新等を行うことにしており、その財源となる使用料金を５年程度で見直す必要がある。
【料金回収率】料金回収率は、100％を下回っているが、給水収益以外の収益は、繰出基準以内で一般会計より繰入を受けている。経年の比較では、ほぼ一定となっているが、今後、効率的な事業運営に努め、使用料金の改定を的確に行い、回収率を上げるようにする。
【給水原価】施設の更新の費用と地方債償還金が増加した。人口の減少等により有収水量が減っており、給水原価が増加した。
【施設利用率】年間総配水量が減少してきている。今後の施設更新等が、過大なものにならないよう注意する。
【有収率】経年で一定となっているが、給水水量が収益に結びついていない状況である。漏水調査やその他の原因を調査し、施設の更新や機器の改修を行い有収率を上げていく。
</t>
    <rPh sb="1" eb="3">
      <t>シュウエキ</t>
    </rPh>
    <rPh sb="3" eb="4">
      <t>テキ</t>
    </rPh>
    <rPh sb="4" eb="6">
      <t>シュウシ</t>
    </rPh>
    <rPh sb="6" eb="8">
      <t>ヒリツ</t>
    </rPh>
    <rPh sb="9" eb="11">
      <t>シュウエキ</t>
    </rPh>
    <rPh sb="14" eb="16">
      <t>ヘイセイ</t>
    </rPh>
    <rPh sb="18" eb="20">
      <t>ネンド</t>
    </rPh>
    <rPh sb="21" eb="23">
      <t>リョウキン</t>
    </rPh>
    <rPh sb="23" eb="25">
      <t>カイテイ</t>
    </rPh>
    <rPh sb="26" eb="27">
      <t>オコナ</t>
    </rPh>
    <rPh sb="31" eb="33">
      <t>シュウエキ</t>
    </rPh>
    <rPh sb="34" eb="36">
      <t>ゾウカ</t>
    </rPh>
    <rPh sb="39" eb="41">
      <t>ヒヨウ</t>
    </rPh>
    <rPh sb="44" eb="46">
      <t>チホウ</t>
    </rPh>
    <rPh sb="46" eb="47">
      <t>サイ</t>
    </rPh>
    <rPh sb="47" eb="49">
      <t>ショウカン</t>
    </rPh>
    <rPh sb="49" eb="50">
      <t>キン</t>
    </rPh>
    <rPh sb="51" eb="53">
      <t>ゾウカ</t>
    </rPh>
    <rPh sb="55" eb="57">
      <t>シセツ</t>
    </rPh>
    <rPh sb="58" eb="60">
      <t>シュウゼン</t>
    </rPh>
    <rPh sb="61" eb="63">
      <t>キキ</t>
    </rPh>
    <rPh sb="64" eb="66">
      <t>コウシン</t>
    </rPh>
    <rPh sb="66" eb="68">
      <t>ヒヨウ</t>
    </rPh>
    <rPh sb="69" eb="71">
      <t>ゾウカ</t>
    </rPh>
    <rPh sb="76" eb="77">
      <t>ソウ</t>
    </rPh>
    <rPh sb="77" eb="79">
      <t>シュウエキ</t>
    </rPh>
    <rPh sb="80" eb="82">
      <t>ゾウカ</t>
    </rPh>
    <rPh sb="82" eb="83">
      <t>リツ</t>
    </rPh>
    <rPh sb="84" eb="85">
      <t>オオ</t>
    </rPh>
    <rPh sb="89" eb="92">
      <t>シュウエキテキ</t>
    </rPh>
    <rPh sb="92" eb="94">
      <t>シュウシ</t>
    </rPh>
    <rPh sb="94" eb="96">
      <t>ヒリツ</t>
    </rPh>
    <rPh sb="97" eb="99">
      <t>ゾウカ</t>
    </rPh>
    <rPh sb="104" eb="106">
      <t>キギョウ</t>
    </rPh>
    <rPh sb="106" eb="107">
      <t>サイ</t>
    </rPh>
    <rPh sb="107" eb="109">
      <t>ザンダカ</t>
    </rPh>
    <rPh sb="109" eb="110">
      <t>タイ</t>
    </rPh>
    <rPh sb="110" eb="112">
      <t>キュウスイ</t>
    </rPh>
    <rPh sb="112" eb="114">
      <t>シュウエキ</t>
    </rPh>
    <rPh sb="114" eb="116">
      <t>ヒリツ</t>
    </rPh>
    <rPh sb="122" eb="124">
      <t>チホウ</t>
    </rPh>
    <rPh sb="124" eb="125">
      <t>サイ</t>
    </rPh>
    <rPh sb="126" eb="128">
      <t>ザイゲン</t>
    </rPh>
    <rPh sb="131" eb="133">
      <t>シセツ</t>
    </rPh>
    <rPh sb="133" eb="135">
      <t>コウシン</t>
    </rPh>
    <rPh sb="135" eb="136">
      <t>トウ</t>
    </rPh>
    <rPh sb="137" eb="138">
      <t>オコナ</t>
    </rPh>
    <rPh sb="146" eb="148">
      <t>チホウ</t>
    </rPh>
    <rPh sb="148" eb="149">
      <t>サイ</t>
    </rPh>
    <rPh sb="149" eb="151">
      <t>ショウカン</t>
    </rPh>
    <rPh sb="151" eb="152">
      <t>キン</t>
    </rPh>
    <rPh sb="153" eb="155">
      <t>ザンダカ</t>
    </rPh>
    <rPh sb="156" eb="158">
      <t>ゲンショウ</t>
    </rPh>
    <rPh sb="163" eb="165">
      <t>シヨウ</t>
    </rPh>
    <rPh sb="165" eb="167">
      <t>リョウキン</t>
    </rPh>
    <rPh sb="168" eb="170">
      <t>ヘイセイ</t>
    </rPh>
    <rPh sb="172" eb="173">
      <t>ネン</t>
    </rPh>
    <rPh sb="173" eb="174">
      <t>ド</t>
    </rPh>
    <rPh sb="175" eb="177">
      <t>カイテイ</t>
    </rPh>
    <rPh sb="180" eb="182">
      <t>リョウキン</t>
    </rPh>
    <rPh sb="182" eb="184">
      <t>スイジュン</t>
    </rPh>
    <rPh sb="185" eb="186">
      <t>ヒク</t>
    </rPh>
    <rPh sb="187" eb="189">
      <t>ジョウタイ</t>
    </rPh>
    <rPh sb="193" eb="195">
      <t>コンゴ</t>
    </rPh>
    <rPh sb="197" eb="199">
      <t>シセツ</t>
    </rPh>
    <rPh sb="200" eb="202">
      <t>コウシン</t>
    </rPh>
    <rPh sb="202" eb="203">
      <t>トウ</t>
    </rPh>
    <rPh sb="204" eb="205">
      <t>オコナ</t>
    </rPh>
    <rPh sb="216" eb="218">
      <t>ザイゲン</t>
    </rPh>
    <rPh sb="221" eb="223">
      <t>シヨウ</t>
    </rPh>
    <rPh sb="223" eb="225">
      <t>リョウキン</t>
    </rPh>
    <rPh sb="227" eb="228">
      <t>ネン</t>
    </rPh>
    <rPh sb="228" eb="230">
      <t>テイド</t>
    </rPh>
    <rPh sb="231" eb="233">
      <t>ミナオ</t>
    </rPh>
    <rPh sb="234" eb="236">
      <t>ヒツヨウ</t>
    </rPh>
    <rPh sb="242" eb="244">
      <t>リョウキン</t>
    </rPh>
    <rPh sb="244" eb="246">
      <t>カイシュウ</t>
    </rPh>
    <rPh sb="246" eb="247">
      <t>リツ</t>
    </rPh>
    <rPh sb="260" eb="262">
      <t>シタマワ</t>
    </rPh>
    <rPh sb="268" eb="270">
      <t>キュウスイ</t>
    </rPh>
    <rPh sb="270" eb="272">
      <t>シュウエキ</t>
    </rPh>
    <rPh sb="272" eb="274">
      <t>イガイ</t>
    </rPh>
    <rPh sb="275" eb="277">
      <t>シュウエキ</t>
    </rPh>
    <rPh sb="279" eb="281">
      <t>クリダ</t>
    </rPh>
    <rPh sb="281" eb="283">
      <t>キジュン</t>
    </rPh>
    <rPh sb="283" eb="285">
      <t>イナイ</t>
    </rPh>
    <rPh sb="286" eb="288">
      <t>イッパン</t>
    </rPh>
    <rPh sb="288" eb="290">
      <t>カイケイ</t>
    </rPh>
    <rPh sb="292" eb="294">
      <t>クリイレ</t>
    </rPh>
    <rPh sb="295" eb="296">
      <t>ウ</t>
    </rPh>
    <rPh sb="301" eb="303">
      <t>ケイネン</t>
    </rPh>
    <rPh sb="304" eb="306">
      <t>ヒカク</t>
    </rPh>
    <rPh sb="311" eb="313">
      <t>イッテイ</t>
    </rPh>
    <rPh sb="321" eb="323">
      <t>コンゴ</t>
    </rPh>
    <rPh sb="324" eb="327">
      <t>コウリツテキ</t>
    </rPh>
    <rPh sb="328" eb="330">
      <t>ジギョウ</t>
    </rPh>
    <rPh sb="330" eb="332">
      <t>ウンエイ</t>
    </rPh>
    <rPh sb="333" eb="334">
      <t>ツト</t>
    </rPh>
    <rPh sb="336" eb="338">
      <t>シヨウ</t>
    </rPh>
    <rPh sb="338" eb="340">
      <t>リョウキン</t>
    </rPh>
    <rPh sb="341" eb="343">
      <t>カイテイ</t>
    </rPh>
    <rPh sb="344" eb="346">
      <t>テキカク</t>
    </rPh>
    <rPh sb="347" eb="348">
      <t>オコナ</t>
    </rPh>
    <rPh sb="350" eb="352">
      <t>カイシュウ</t>
    </rPh>
    <rPh sb="352" eb="353">
      <t>リツ</t>
    </rPh>
    <rPh sb="354" eb="355">
      <t>ア</t>
    </rPh>
    <rPh sb="365" eb="367">
      <t>キュウスイ</t>
    </rPh>
    <rPh sb="367" eb="369">
      <t>ゲンカ</t>
    </rPh>
    <rPh sb="370" eb="372">
      <t>シセツ</t>
    </rPh>
    <rPh sb="373" eb="375">
      <t>コウシン</t>
    </rPh>
    <rPh sb="376" eb="378">
      <t>ヒヨウ</t>
    </rPh>
    <rPh sb="379" eb="382">
      <t>チホウサイ</t>
    </rPh>
    <rPh sb="382" eb="384">
      <t>ショウカン</t>
    </rPh>
    <rPh sb="384" eb="385">
      <t>キン</t>
    </rPh>
    <rPh sb="386" eb="388">
      <t>ゾウカ</t>
    </rPh>
    <rPh sb="391" eb="393">
      <t>ジンコウ</t>
    </rPh>
    <rPh sb="394" eb="396">
      <t>ゲンショウ</t>
    </rPh>
    <rPh sb="396" eb="397">
      <t>トウ</t>
    </rPh>
    <rPh sb="400" eb="402">
      <t>ユウシュウ</t>
    </rPh>
    <rPh sb="402" eb="404">
      <t>スイリョウ</t>
    </rPh>
    <rPh sb="405" eb="406">
      <t>ヘ</t>
    </rPh>
    <rPh sb="411" eb="413">
      <t>キュウスイ</t>
    </rPh>
    <rPh sb="413" eb="415">
      <t>ゲンカ</t>
    </rPh>
    <rPh sb="416" eb="418">
      <t>ゾウカ</t>
    </rPh>
    <rPh sb="423" eb="425">
      <t>シセツ</t>
    </rPh>
    <rPh sb="425" eb="428">
      <t>リヨウリツ</t>
    </rPh>
    <rPh sb="429" eb="431">
      <t>ネンカン</t>
    </rPh>
    <rPh sb="431" eb="432">
      <t>ソウ</t>
    </rPh>
    <rPh sb="434" eb="435">
      <t>リョウ</t>
    </rPh>
    <rPh sb="436" eb="438">
      <t>ゲンショウ</t>
    </rPh>
    <rPh sb="445" eb="447">
      <t>コンゴ</t>
    </rPh>
    <rPh sb="448" eb="450">
      <t>シセツ</t>
    </rPh>
    <rPh sb="450" eb="452">
      <t>コウシン</t>
    </rPh>
    <rPh sb="452" eb="453">
      <t>トウ</t>
    </rPh>
    <rPh sb="455" eb="457">
      <t>カダイ</t>
    </rPh>
    <rPh sb="467" eb="469">
      <t>チュウイ</t>
    </rPh>
    <rPh sb="474" eb="476">
      <t>ユウシュウ</t>
    </rPh>
    <rPh sb="476" eb="477">
      <t>リツ</t>
    </rPh>
    <rPh sb="478" eb="480">
      <t>ケイネン</t>
    </rPh>
    <rPh sb="481" eb="483">
      <t>イッテイ</t>
    </rPh>
    <rPh sb="491" eb="493">
      <t>キュウスイ</t>
    </rPh>
    <rPh sb="493" eb="495">
      <t>スイリョウ</t>
    </rPh>
    <rPh sb="496" eb="498">
      <t>シュウエキ</t>
    </rPh>
    <rPh sb="499" eb="500">
      <t>ムス</t>
    </rPh>
    <rPh sb="507" eb="509">
      <t>ジョウキョウ</t>
    </rPh>
    <rPh sb="513" eb="515">
      <t>ロウスイ</t>
    </rPh>
    <rPh sb="515" eb="517">
      <t>チョウサ</t>
    </rPh>
    <rPh sb="520" eb="521">
      <t>タ</t>
    </rPh>
    <rPh sb="525" eb="527">
      <t>チョウサ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</si>
</sst>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5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vertAlign val="superscript"/>
      <sz val="11"/>
      <color indexed="8"/>
      <name val="ＭＳ ゴシック"/>
      <family val="3"/>
      <charset val="128"/>
    </font>
    <font>
      <b/>
      <vertAlign val="superscript"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2" fillId="0" borderId="0">
      <alignment vertical="center"/>
    </xf>
    <xf numFmtId="0" fontId="13" fillId="0" borderId="0">
      <alignment vertical="center"/>
    </xf>
    <xf numFmtId="0" fontId="8" fillId="0" borderId="0"/>
    <xf numFmtId="0" fontId="7" fillId="0" borderId="0"/>
    <xf numFmtId="0" fontId="15" fillId="0" borderId="0">
      <alignment vertical="center"/>
    </xf>
    <xf numFmtId="0" fontId="16" fillId="0" borderId="0">
      <alignment vertical="center"/>
    </xf>
    <xf numFmtId="0" fontId="8" fillId="0" borderId="0"/>
    <xf numFmtId="0" fontId="12" fillId="0" borderId="0">
      <alignment vertical="center"/>
    </xf>
    <xf numFmtId="0" fontId="7" fillId="0" borderId="0"/>
    <xf numFmtId="0" fontId="16" fillId="0" borderId="0">
      <alignment vertical="center"/>
    </xf>
    <xf numFmtId="0" fontId="9" fillId="0" borderId="0"/>
  </cellStyleXfs>
  <cellXfs count="86">
    <xf numFmtId="0" fontId="0" fillId="0" borderId="0" xfId="0">
      <alignment vertical="center"/>
    </xf>
    <xf numFmtId="0" fontId="17" fillId="0" borderId="0" xfId="5" applyFont="1">
      <alignment vertical="center"/>
    </xf>
    <xf numFmtId="0" fontId="18" fillId="0" borderId="0" xfId="5" applyFont="1">
      <alignment vertical="center"/>
    </xf>
    <xf numFmtId="0" fontId="13" fillId="0" borderId="0" xfId="5">
      <alignment vertical="center"/>
    </xf>
    <xf numFmtId="0" fontId="19" fillId="0" borderId="0" xfId="5" applyFont="1" applyAlignment="1">
      <alignment horizontal="center" vertical="center"/>
    </xf>
    <xf numFmtId="0" fontId="20" fillId="0" borderId="1" xfId="5" applyFont="1" applyBorder="1" applyAlignment="1">
      <alignment vertical="center"/>
    </xf>
    <xf numFmtId="0" fontId="20" fillId="0" borderId="2" xfId="5" applyFont="1" applyBorder="1" applyAlignment="1">
      <alignment vertical="center"/>
    </xf>
    <xf numFmtId="0" fontId="20" fillId="0" borderId="3" xfId="5" applyFont="1" applyBorder="1" applyAlignment="1">
      <alignment vertical="center"/>
    </xf>
    <xf numFmtId="0" fontId="21" fillId="0" borderId="0" xfId="5" applyFont="1" applyBorder="1" applyAlignment="1">
      <alignment horizontal="left" vertical="center"/>
    </xf>
    <xf numFmtId="0" fontId="21" fillId="0" borderId="0" xfId="5" applyFont="1" applyBorder="1" applyAlignment="1">
      <alignment vertical="center"/>
    </xf>
    <xf numFmtId="0" fontId="21" fillId="0" borderId="4" xfId="5" applyFont="1" applyBorder="1" applyAlignment="1">
      <alignment vertical="center"/>
    </xf>
    <xf numFmtId="0" fontId="22" fillId="0" borderId="0" xfId="5" applyFont="1" applyBorder="1" applyAlignment="1">
      <alignment horizontal="left" vertical="center"/>
    </xf>
    <xf numFmtId="0" fontId="22" fillId="0" borderId="0" xfId="5" applyFont="1" applyBorder="1" applyAlignment="1">
      <alignment vertical="center"/>
    </xf>
    <xf numFmtId="0" fontId="22" fillId="0" borderId="4" xfId="5" applyFont="1" applyBorder="1" applyAlignment="1">
      <alignment vertical="center"/>
    </xf>
    <xf numFmtId="0" fontId="17" fillId="0" borderId="5" xfId="5" applyFont="1" applyBorder="1" applyAlignment="1">
      <alignment horizontal="left" vertical="center"/>
    </xf>
    <xf numFmtId="0" fontId="17" fillId="0" borderId="5" xfId="5" applyFont="1" applyBorder="1" applyAlignment="1">
      <alignment vertical="center"/>
    </xf>
    <xf numFmtId="0" fontId="17" fillId="0" borderId="6" xfId="5" applyFont="1" applyBorder="1" applyAlignment="1">
      <alignment vertical="center"/>
    </xf>
    <xf numFmtId="0" fontId="18" fillId="0" borderId="7" xfId="5" applyFont="1" applyBorder="1">
      <alignment vertical="center"/>
    </xf>
    <xf numFmtId="0" fontId="18" fillId="0" borderId="0" xfId="5" applyFont="1" applyBorder="1">
      <alignment vertical="center"/>
    </xf>
    <xf numFmtId="0" fontId="18" fillId="0" borderId="4" xfId="5" applyFont="1" applyBorder="1">
      <alignment vertical="center"/>
    </xf>
    <xf numFmtId="0" fontId="16" fillId="0" borderId="0" xfId="5" applyFont="1" applyBorder="1">
      <alignment vertical="center"/>
    </xf>
    <xf numFmtId="0" fontId="23" fillId="0" borderId="0" xfId="5" applyFont="1" applyBorder="1" applyAlignment="1">
      <alignment horizontal="center" vertical="center"/>
    </xf>
    <xf numFmtId="0" fontId="18" fillId="0" borderId="8" xfId="5" applyFont="1" applyBorder="1">
      <alignment vertical="center"/>
    </xf>
    <xf numFmtId="0" fontId="18" fillId="0" borderId="5" xfId="5" applyFont="1" applyBorder="1">
      <alignment vertical="center"/>
    </xf>
    <xf numFmtId="0" fontId="18" fillId="0" borderId="6" xfId="5" applyFont="1" applyBorder="1">
      <alignment vertical="center"/>
    </xf>
    <xf numFmtId="0" fontId="17" fillId="0" borderId="0" xfId="5" applyFont="1" applyBorder="1" applyAlignment="1">
      <alignment horizontal="center" vertical="center"/>
    </xf>
    <xf numFmtId="0" fontId="7" fillId="0" borderId="0" xfId="5" applyFont="1">
      <alignment vertical="center"/>
    </xf>
    <xf numFmtId="0" fontId="14" fillId="0" borderId="0" xfId="5" applyFont="1" applyProtection="1">
      <alignment vertical="center"/>
      <protection hidden="1"/>
    </xf>
    <xf numFmtId="0" fontId="14" fillId="0" borderId="0" xfId="5" applyFont="1">
      <alignment vertical="center"/>
    </xf>
    <xf numFmtId="0" fontId="13" fillId="2" borderId="9" xfId="5" applyFill="1" applyBorder="1">
      <alignment vertical="center"/>
    </xf>
    <xf numFmtId="0" fontId="13" fillId="2" borderId="10" xfId="5" applyFill="1" applyBorder="1">
      <alignment vertical="center"/>
    </xf>
    <xf numFmtId="0" fontId="13" fillId="2" borderId="11" xfId="5" applyFill="1" applyBorder="1">
      <alignment vertical="center"/>
    </xf>
    <xf numFmtId="0" fontId="13" fillId="2" borderId="12" xfId="5" applyFill="1" applyBorder="1">
      <alignment vertical="center"/>
    </xf>
    <xf numFmtId="0" fontId="13" fillId="2" borderId="9" xfId="5" applyFill="1" applyBorder="1" applyAlignment="1">
      <alignment vertical="center" shrinkToFit="1"/>
    </xf>
    <xf numFmtId="0" fontId="13" fillId="3" borderId="9" xfId="5" applyNumberFormat="1" applyFill="1" applyBorder="1" applyAlignment="1">
      <alignment vertical="center" shrinkToFit="1"/>
    </xf>
    <xf numFmtId="177" fontId="12" fillId="3" borderId="9" xfId="1" applyNumberFormat="1" applyFont="1" applyFill="1" applyBorder="1" applyAlignment="1">
      <alignment vertical="center" shrinkToFit="1"/>
    </xf>
    <xf numFmtId="178" fontId="12" fillId="3" borderId="9" xfId="1" applyNumberFormat="1" applyFont="1" applyFill="1" applyBorder="1" applyAlignment="1">
      <alignment vertical="center" shrinkToFit="1"/>
    </xf>
    <xf numFmtId="49" fontId="13" fillId="0" borderId="0" xfId="5" applyNumberFormat="1" applyAlignment="1">
      <alignment vertical="center" shrinkToFit="1"/>
    </xf>
    <xf numFmtId="0" fontId="13" fillId="0" borderId="9" xfId="5" applyNumberFormat="1" applyBorder="1" applyAlignment="1">
      <alignment vertical="center" shrinkToFit="1"/>
    </xf>
    <xf numFmtId="177" fontId="12" fillId="0" borderId="9" xfId="1" applyNumberFormat="1" applyFont="1" applyBorder="1" applyAlignment="1">
      <alignment vertical="center" shrinkToFit="1"/>
    </xf>
    <xf numFmtId="40" fontId="13" fillId="0" borderId="0" xfId="5" applyNumberFormat="1">
      <alignment vertical="center"/>
    </xf>
    <xf numFmtId="0" fontId="13" fillId="4" borderId="9" xfId="5" applyFill="1" applyBorder="1">
      <alignment vertical="center"/>
    </xf>
    <xf numFmtId="179" fontId="13" fillId="0" borderId="9" xfId="5" applyNumberFormat="1" applyBorder="1">
      <alignment vertical="center"/>
    </xf>
    <xf numFmtId="0" fontId="24" fillId="0" borderId="1" xfId="5" applyFont="1" applyBorder="1" applyAlignment="1">
      <alignment horizontal="left" vertical="center"/>
    </xf>
    <xf numFmtId="0" fontId="24" fillId="0" borderId="2" xfId="5" applyFont="1" applyBorder="1" applyAlignment="1">
      <alignment horizontal="left" vertical="center"/>
    </xf>
    <xf numFmtId="0" fontId="24" fillId="0" borderId="3" xfId="5" applyFont="1" applyBorder="1" applyAlignment="1">
      <alignment horizontal="left" vertical="center"/>
    </xf>
    <xf numFmtId="0" fontId="24" fillId="0" borderId="7" xfId="5" applyFont="1" applyBorder="1" applyAlignment="1">
      <alignment horizontal="left" vertical="center"/>
    </xf>
    <xf numFmtId="0" fontId="24" fillId="0" borderId="0" xfId="5" applyFont="1" applyBorder="1" applyAlignment="1">
      <alignment horizontal="left" vertical="center"/>
    </xf>
    <xf numFmtId="0" fontId="24" fillId="0" borderId="4" xfId="5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7" fillId="0" borderId="0" xfId="5" applyFont="1" applyBorder="1" applyAlignment="1">
      <alignment horizontal="center" vertical="center"/>
    </xf>
    <xf numFmtId="0" fontId="20" fillId="0" borderId="7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20" fillId="0" borderId="0" xfId="5" applyFont="1" applyBorder="1" applyAlignment="1">
      <alignment horizontal="left"/>
    </xf>
    <xf numFmtId="0" fontId="20" fillId="0" borderId="5" xfId="5" applyFont="1" applyBorder="1" applyAlignment="1">
      <alignment horizontal="left"/>
    </xf>
    <xf numFmtId="0" fontId="20" fillId="0" borderId="1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/>
    </xf>
    <xf numFmtId="0" fontId="20" fillId="0" borderId="3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177" fontId="18" fillId="0" borderId="9" xfId="5" applyNumberFormat="1" applyFont="1" applyBorder="1" applyAlignment="1" applyProtection="1">
      <alignment horizontal="center" vertical="center" shrinkToFit="1"/>
      <protection hidden="1"/>
    </xf>
    <xf numFmtId="176" fontId="18" fillId="0" borderId="9" xfId="5" applyNumberFormat="1" applyFont="1" applyBorder="1" applyAlignment="1" applyProtection="1">
      <alignment horizontal="center" vertical="center" shrinkToFit="1"/>
      <protection hidden="1"/>
    </xf>
    <xf numFmtId="0" fontId="17" fillId="0" borderId="8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21" fillId="0" borderId="7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17" fillId="4" borderId="9" xfId="5" applyFont="1" applyFill="1" applyBorder="1" applyAlignment="1">
      <alignment horizontal="center" vertical="center" shrinkToFit="1"/>
    </xf>
    <xf numFmtId="0" fontId="18" fillId="0" borderId="9" xfId="5" applyNumberFormat="1" applyFont="1" applyBorder="1" applyAlignment="1" applyProtection="1">
      <alignment horizontal="center" vertical="center" shrinkToFit="1"/>
      <protection hidden="1"/>
    </xf>
    <xf numFmtId="0" fontId="18" fillId="0" borderId="9" xfId="5" applyNumberFormat="1" applyFont="1" applyBorder="1" applyAlignment="1" applyProtection="1">
      <alignment horizontal="center" vertical="center" shrinkToFit="1"/>
      <protection locked="0"/>
    </xf>
    <xf numFmtId="0" fontId="19" fillId="0" borderId="0" xfId="5" applyFont="1" applyAlignment="1">
      <alignment horizontal="center" vertical="center"/>
    </xf>
    <xf numFmtId="49" fontId="17" fillId="0" borderId="5" xfId="5" applyNumberFormat="1" applyFont="1" applyBorder="1" applyAlignment="1" applyProtection="1">
      <alignment horizontal="left" vertical="center"/>
      <protection hidden="1"/>
    </xf>
    <xf numFmtId="0" fontId="13" fillId="2" borderId="1" xfId="5" applyFill="1" applyBorder="1" applyAlignment="1">
      <alignment horizontal="center" vertical="center"/>
    </xf>
    <xf numFmtId="0" fontId="13" fillId="2" borderId="2" xfId="5" applyFill="1" applyBorder="1" applyAlignment="1">
      <alignment horizontal="center" vertical="center"/>
    </xf>
    <xf numFmtId="0" fontId="13" fillId="2" borderId="3" xfId="5" applyFill="1" applyBorder="1" applyAlignment="1">
      <alignment horizontal="center" vertical="center"/>
    </xf>
    <xf numFmtId="0" fontId="13" fillId="2" borderId="8" xfId="5" applyFill="1" applyBorder="1" applyAlignment="1">
      <alignment horizontal="center" vertical="center"/>
    </xf>
    <xf numFmtId="0" fontId="13" fillId="2" borderId="5" xfId="5" applyFill="1" applyBorder="1" applyAlignment="1">
      <alignment horizontal="center" vertical="center"/>
    </xf>
    <xf numFmtId="0" fontId="13" fillId="2" borderId="6" xfId="5" applyFill="1" applyBorder="1" applyAlignment="1">
      <alignment horizontal="center" vertical="center"/>
    </xf>
    <xf numFmtId="0" fontId="13" fillId="2" borderId="9" xfId="5" applyFill="1" applyBorder="1" applyAlignment="1">
      <alignment horizontal="center" vertical="center" wrapText="1"/>
    </xf>
    <xf numFmtId="0" fontId="13" fillId="2" borderId="9" xfId="5" applyFill="1" applyBorder="1" applyAlignment="1">
      <alignment horizontal="center" vertical="center"/>
    </xf>
  </cellXfs>
  <cellStyles count="18">
    <cellStyle name="桁区切り 2" xfId="1"/>
    <cellStyle name="桁区切り 3" xfId="2"/>
    <cellStyle name="桁区切り 3 2" xfId="3"/>
    <cellStyle name="通貨 2" xfId="4"/>
    <cellStyle name="標準" xfId="0" builtinId="0"/>
    <cellStyle name="標準 2" xfId="5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70912"/>
        <c:axId val="1092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0.89</c:v>
                </c:pt>
                <c:pt idx="2">
                  <c:v>0.98</c:v>
                </c:pt>
                <c:pt idx="3">
                  <c:v>0.76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70912"/>
        <c:axId val="109281280"/>
      </c:lineChart>
      <c:dateAx>
        <c:axId val="10927091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281280"/>
        <c:crosses val="autoZero"/>
        <c:auto val="1"/>
        <c:lblOffset val="100"/>
        <c:baseTimeUnit val="years"/>
      </c:dateAx>
      <c:valAx>
        <c:axId val="10928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27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80.849999999999994</c:v>
                </c:pt>
                <c:pt idx="1">
                  <c:v>81.08</c:v>
                </c:pt>
                <c:pt idx="2">
                  <c:v>79.77</c:v>
                </c:pt>
                <c:pt idx="3">
                  <c:v>83.73</c:v>
                </c:pt>
                <c:pt idx="4">
                  <c:v>67.42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59488"/>
        <c:axId val="1057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60.17</c:v>
                </c:pt>
                <c:pt idx="2">
                  <c:v>58.96</c:v>
                </c:pt>
                <c:pt idx="3">
                  <c:v>58.1</c:v>
                </c:pt>
                <c:pt idx="4">
                  <c:v>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59488"/>
        <c:axId val="105705856"/>
      </c:lineChart>
      <c:dateAx>
        <c:axId val="4015948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5705856"/>
        <c:crosses val="autoZero"/>
        <c:auto val="1"/>
        <c:lblOffset val="100"/>
        <c:baseTimeUnit val="years"/>
      </c:dateAx>
      <c:valAx>
        <c:axId val="1057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75.16</c:v>
                </c:pt>
                <c:pt idx="1">
                  <c:v>75.209999999999994</c:v>
                </c:pt>
                <c:pt idx="2">
                  <c:v>75.180000000000007</c:v>
                </c:pt>
                <c:pt idx="3">
                  <c:v>75.209999999999994</c:v>
                </c:pt>
                <c:pt idx="4">
                  <c:v>75.2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94144"/>
        <c:axId val="1086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77.319999999999993</c:v>
                </c:pt>
                <c:pt idx="1">
                  <c:v>76.680000000000007</c:v>
                </c:pt>
                <c:pt idx="2">
                  <c:v>76.58</c:v>
                </c:pt>
                <c:pt idx="3">
                  <c:v>76.69</c:v>
                </c:pt>
                <c:pt idx="4">
                  <c:v>77.180000000000007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4144"/>
        <c:axId val="108693376"/>
      </c:lineChart>
      <c:dateAx>
        <c:axId val="10869414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8693376"/>
        <c:crosses val="autoZero"/>
        <c:auto val="1"/>
        <c:lblOffset val="100"/>
        <c:baseTimeUnit val="years"/>
      </c:dateAx>
      <c:valAx>
        <c:axId val="1086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9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82.97</c:v>
                </c:pt>
                <c:pt idx="1">
                  <c:v>81.900000000000006</c:v>
                </c:pt>
                <c:pt idx="2">
                  <c:v>81.38</c:v>
                </c:pt>
                <c:pt idx="3">
                  <c:v>81.47</c:v>
                </c:pt>
                <c:pt idx="4">
                  <c:v>85.89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46656"/>
        <c:axId val="10944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75.709999999999994</c:v>
                </c:pt>
                <c:pt idx="2">
                  <c:v>75.09</c:v>
                </c:pt>
                <c:pt idx="3">
                  <c:v>75.34</c:v>
                </c:pt>
                <c:pt idx="4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6656"/>
        <c:axId val="109448576"/>
      </c:lineChart>
      <c:dateAx>
        <c:axId val="10944665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448576"/>
        <c:crosses val="autoZero"/>
        <c:auto val="1"/>
        <c:lblOffset val="100"/>
        <c:baseTimeUnit val="years"/>
      </c:dateAx>
      <c:valAx>
        <c:axId val="10944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4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3136"/>
        <c:axId val="10948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3136"/>
        <c:axId val="109485056"/>
      </c:lineChart>
      <c:dateAx>
        <c:axId val="10948313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485056"/>
        <c:crosses val="autoZero"/>
        <c:auto val="1"/>
        <c:lblOffset val="100"/>
        <c:baseTimeUnit val="years"/>
      </c:dateAx>
      <c:valAx>
        <c:axId val="10948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8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6000"/>
        <c:axId val="10953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6000"/>
        <c:axId val="109537920"/>
      </c:lineChart>
      <c:dateAx>
        <c:axId val="10953600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537920"/>
        <c:crosses val="autoZero"/>
        <c:auto val="1"/>
        <c:lblOffset val="100"/>
        <c:baseTimeUnit val="years"/>
      </c:dateAx>
      <c:valAx>
        <c:axId val="10953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3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42496"/>
        <c:axId val="10964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416"/>
      </c:lineChart>
      <c:dateAx>
        <c:axId val="10964249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644416"/>
        <c:crosses val="autoZero"/>
        <c:auto val="1"/>
        <c:lblOffset val="100"/>
        <c:baseTimeUnit val="years"/>
      </c:dateAx>
      <c:valAx>
        <c:axId val="10964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4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3072"/>
        <c:axId val="1096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3072"/>
        <c:axId val="109684992"/>
      </c:lineChart>
      <c:dateAx>
        <c:axId val="10968307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684992"/>
        <c:crosses val="autoZero"/>
        <c:auto val="1"/>
        <c:lblOffset val="100"/>
        <c:baseTimeUnit val="years"/>
      </c:dateAx>
      <c:valAx>
        <c:axId val="1096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670.41</c:v>
                </c:pt>
                <c:pt idx="1">
                  <c:v>597.36</c:v>
                </c:pt>
                <c:pt idx="2">
                  <c:v>552.29</c:v>
                </c:pt>
                <c:pt idx="3">
                  <c:v>501.39</c:v>
                </c:pt>
                <c:pt idx="4">
                  <c:v>449.69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15456"/>
        <c:axId val="10971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1158.82</c:v>
                </c:pt>
                <c:pt idx="1">
                  <c:v>1167.7</c:v>
                </c:pt>
                <c:pt idx="2">
                  <c:v>1228.58</c:v>
                </c:pt>
                <c:pt idx="3">
                  <c:v>1280.18</c:v>
                </c:pt>
                <c:pt idx="4">
                  <c:v>1346.23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5456"/>
        <c:axId val="109717376"/>
      </c:lineChart>
      <c:dateAx>
        <c:axId val="10971545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717376"/>
        <c:crosses val="autoZero"/>
        <c:auto val="1"/>
        <c:lblOffset val="100"/>
        <c:baseTimeUnit val="years"/>
      </c:dateAx>
      <c:valAx>
        <c:axId val="10971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1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73.400000000000006</c:v>
                </c:pt>
                <c:pt idx="1">
                  <c:v>76.31</c:v>
                </c:pt>
                <c:pt idx="2">
                  <c:v>76.14</c:v>
                </c:pt>
                <c:pt idx="3">
                  <c:v>75.64</c:v>
                </c:pt>
                <c:pt idx="4">
                  <c:v>70.72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3968"/>
        <c:axId val="10976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55.6</c:v>
                </c:pt>
                <c:pt idx="1">
                  <c:v>54.43</c:v>
                </c:pt>
                <c:pt idx="2">
                  <c:v>53.81</c:v>
                </c:pt>
                <c:pt idx="3">
                  <c:v>53.62</c:v>
                </c:pt>
                <c:pt idx="4">
                  <c:v>53.41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63968"/>
        <c:axId val="109766144"/>
      </c:lineChart>
      <c:dateAx>
        <c:axId val="10976396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766144"/>
        <c:crosses val="autoZero"/>
        <c:auto val="1"/>
        <c:lblOffset val="100"/>
        <c:baseTimeUnit val="years"/>
      </c:dateAx>
      <c:valAx>
        <c:axId val="10976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206.19</c:v>
                </c:pt>
                <c:pt idx="1">
                  <c:v>199.43</c:v>
                </c:pt>
                <c:pt idx="2">
                  <c:v>201.4</c:v>
                </c:pt>
                <c:pt idx="3">
                  <c:v>196.83</c:v>
                </c:pt>
                <c:pt idx="4">
                  <c:v>235.8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39392"/>
        <c:axId val="4014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275.86</c:v>
                </c:pt>
                <c:pt idx="1">
                  <c:v>279.8</c:v>
                </c:pt>
                <c:pt idx="2">
                  <c:v>284.64999999999998</c:v>
                </c:pt>
                <c:pt idx="3">
                  <c:v>287.7</c:v>
                </c:pt>
                <c:pt idx="4">
                  <c:v>277.39999999999998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39392"/>
        <c:axId val="40145664"/>
      </c:lineChart>
      <c:dateAx>
        <c:axId val="4013939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40145664"/>
        <c:crosses val="autoZero"/>
        <c:auto val="1"/>
        <c:lblOffset val="100"/>
        <c:baseTimeUnit val="years"/>
      </c:dateAx>
      <c:valAx>
        <c:axId val="4014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3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31808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18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31808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3180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318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31808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31808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31809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3180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31809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31809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95B48E8-A693-4149-B809-A26F57AFA2A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022EEF3-AE02-4C81-9D81-1283051C23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587254-8C9E-41CE-8732-457536C8D0A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C8C9C93-81FA-47D2-9769-C80F110F49A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D4C252-6610-4C9E-ADF8-6AD88624EFB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04DC7EF-447A-4F35-BAE0-57C75ABB92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C9108E6-82B2-4D8B-B56C-5D136DBDFBA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AA8D1A-04CF-4350-A75F-800C5FDCBCE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D0ADE41-CCF2-4FE0-B367-062DD036D26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2C16D56-867F-4E58-BEFD-CD204D783B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FF2544-1470-4110-8A17-8F8A3B8A5A1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7" t="str">
        <f>データ!H6</f>
        <v>長野県　阿智村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3" t="s">
        <v>1</v>
      </c>
      <c r="C7" s="73"/>
      <c r="D7" s="73"/>
      <c r="E7" s="73"/>
      <c r="F7" s="73"/>
      <c r="G7" s="73"/>
      <c r="H7" s="73"/>
      <c r="I7" s="73" t="s">
        <v>2</v>
      </c>
      <c r="J7" s="73"/>
      <c r="K7" s="73"/>
      <c r="L7" s="73"/>
      <c r="M7" s="73"/>
      <c r="N7" s="73"/>
      <c r="O7" s="73"/>
      <c r="P7" s="73" t="s">
        <v>3</v>
      </c>
      <c r="Q7" s="73"/>
      <c r="R7" s="73"/>
      <c r="S7" s="73"/>
      <c r="T7" s="73"/>
      <c r="U7" s="73"/>
      <c r="V7" s="73"/>
      <c r="W7" s="73" t="s">
        <v>4</v>
      </c>
      <c r="X7" s="73"/>
      <c r="Y7" s="73"/>
      <c r="Z7" s="73"/>
      <c r="AA7" s="73"/>
      <c r="AB7" s="73"/>
      <c r="AC7" s="73"/>
      <c r="AD7" s="73" t="s">
        <v>5</v>
      </c>
      <c r="AE7" s="73"/>
      <c r="AF7" s="73"/>
      <c r="AG7" s="73"/>
      <c r="AH7" s="73"/>
      <c r="AI7" s="73"/>
      <c r="AJ7" s="73"/>
      <c r="AK7" s="2"/>
      <c r="AL7" s="73" t="s">
        <v>6</v>
      </c>
      <c r="AM7" s="73"/>
      <c r="AN7" s="73"/>
      <c r="AO7" s="73"/>
      <c r="AP7" s="73"/>
      <c r="AQ7" s="73"/>
      <c r="AR7" s="73"/>
      <c r="AS7" s="73"/>
      <c r="AT7" s="73" t="s">
        <v>7</v>
      </c>
      <c r="AU7" s="73"/>
      <c r="AV7" s="73"/>
      <c r="AW7" s="73"/>
      <c r="AX7" s="73"/>
      <c r="AY7" s="73"/>
      <c r="AZ7" s="73"/>
      <c r="BA7" s="73"/>
      <c r="BB7" s="73" t="s">
        <v>8</v>
      </c>
      <c r="BC7" s="73"/>
      <c r="BD7" s="73"/>
      <c r="BE7" s="73"/>
      <c r="BF7" s="73"/>
      <c r="BG7" s="73"/>
      <c r="BH7" s="73"/>
      <c r="BI7" s="7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4" t="str">
        <f>データ!$I$6</f>
        <v>法非適用</v>
      </c>
      <c r="C8" s="74"/>
      <c r="D8" s="74"/>
      <c r="E8" s="74"/>
      <c r="F8" s="74"/>
      <c r="G8" s="74"/>
      <c r="H8" s="74"/>
      <c r="I8" s="74" t="str">
        <f>データ!$J$6</f>
        <v>水道事業</v>
      </c>
      <c r="J8" s="74"/>
      <c r="K8" s="74"/>
      <c r="L8" s="74"/>
      <c r="M8" s="74"/>
      <c r="N8" s="74"/>
      <c r="O8" s="74"/>
      <c r="P8" s="74" t="str">
        <f>データ!$K$6</f>
        <v>簡易水道事業</v>
      </c>
      <c r="Q8" s="74"/>
      <c r="R8" s="74"/>
      <c r="S8" s="74"/>
      <c r="T8" s="74"/>
      <c r="U8" s="74"/>
      <c r="V8" s="74"/>
      <c r="W8" s="74" t="str">
        <f>データ!$L$6</f>
        <v>D2</v>
      </c>
      <c r="X8" s="74"/>
      <c r="Y8" s="74"/>
      <c r="Z8" s="74"/>
      <c r="AA8" s="74"/>
      <c r="AB8" s="74"/>
      <c r="AC8" s="74"/>
      <c r="AD8" s="75" t="s">
        <v>122</v>
      </c>
      <c r="AE8" s="75"/>
      <c r="AF8" s="75"/>
      <c r="AG8" s="75"/>
      <c r="AH8" s="75"/>
      <c r="AI8" s="75"/>
      <c r="AJ8" s="75"/>
      <c r="AK8" s="2"/>
      <c r="AL8" s="68">
        <f>データ!$R$6</f>
        <v>6639</v>
      </c>
      <c r="AM8" s="68"/>
      <c r="AN8" s="68"/>
      <c r="AO8" s="68"/>
      <c r="AP8" s="68"/>
      <c r="AQ8" s="68"/>
      <c r="AR8" s="68"/>
      <c r="AS8" s="68"/>
      <c r="AT8" s="67">
        <f>データ!$S$6</f>
        <v>214.43</v>
      </c>
      <c r="AU8" s="67"/>
      <c r="AV8" s="67"/>
      <c r="AW8" s="67"/>
      <c r="AX8" s="67"/>
      <c r="AY8" s="67"/>
      <c r="AZ8" s="67"/>
      <c r="BA8" s="67"/>
      <c r="BB8" s="67">
        <f>データ!$T$6</f>
        <v>30.96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3" t="s">
        <v>12</v>
      </c>
      <c r="C9" s="73"/>
      <c r="D9" s="73"/>
      <c r="E9" s="73"/>
      <c r="F9" s="73"/>
      <c r="G9" s="73"/>
      <c r="H9" s="73"/>
      <c r="I9" s="73" t="s">
        <v>13</v>
      </c>
      <c r="J9" s="73"/>
      <c r="K9" s="73"/>
      <c r="L9" s="73"/>
      <c r="M9" s="73"/>
      <c r="N9" s="73"/>
      <c r="O9" s="73"/>
      <c r="P9" s="73" t="s">
        <v>14</v>
      </c>
      <c r="Q9" s="73"/>
      <c r="R9" s="73"/>
      <c r="S9" s="73"/>
      <c r="T9" s="73"/>
      <c r="U9" s="73"/>
      <c r="V9" s="73"/>
      <c r="W9" s="73" t="s">
        <v>15</v>
      </c>
      <c r="X9" s="73"/>
      <c r="Y9" s="73"/>
      <c r="Z9" s="73"/>
      <c r="AA9" s="73"/>
      <c r="AB9" s="73"/>
      <c r="AC9" s="73"/>
      <c r="AD9" s="2"/>
      <c r="AE9" s="2"/>
      <c r="AF9" s="2"/>
      <c r="AG9" s="2"/>
      <c r="AH9" s="4"/>
      <c r="AI9" s="2"/>
      <c r="AJ9" s="2"/>
      <c r="AK9" s="2"/>
      <c r="AL9" s="73" t="s">
        <v>16</v>
      </c>
      <c r="AM9" s="73"/>
      <c r="AN9" s="73"/>
      <c r="AO9" s="73"/>
      <c r="AP9" s="73"/>
      <c r="AQ9" s="73"/>
      <c r="AR9" s="73"/>
      <c r="AS9" s="73"/>
      <c r="AT9" s="73" t="s">
        <v>17</v>
      </c>
      <c r="AU9" s="73"/>
      <c r="AV9" s="73"/>
      <c r="AW9" s="73"/>
      <c r="AX9" s="73"/>
      <c r="AY9" s="73"/>
      <c r="AZ9" s="73"/>
      <c r="BA9" s="73"/>
      <c r="BB9" s="73" t="s">
        <v>18</v>
      </c>
      <c r="BC9" s="73"/>
      <c r="BD9" s="73"/>
      <c r="BE9" s="73"/>
      <c r="BF9" s="73"/>
      <c r="BG9" s="73"/>
      <c r="BH9" s="73"/>
      <c r="BI9" s="73"/>
      <c r="BJ9" s="4"/>
      <c r="BK9" s="4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データ!$N$6</f>
        <v>-</v>
      </c>
      <c r="C10" s="67"/>
      <c r="D10" s="67"/>
      <c r="E10" s="67"/>
      <c r="F10" s="67"/>
      <c r="G10" s="67"/>
      <c r="H10" s="67"/>
      <c r="I10" s="67" t="str">
        <f>データ!$O$6</f>
        <v>該当数値なし</v>
      </c>
      <c r="J10" s="67"/>
      <c r="K10" s="67"/>
      <c r="L10" s="67"/>
      <c r="M10" s="67"/>
      <c r="N10" s="67"/>
      <c r="O10" s="67"/>
      <c r="P10" s="67">
        <f>データ!$P$6</f>
        <v>97.6</v>
      </c>
      <c r="Q10" s="67"/>
      <c r="R10" s="67"/>
      <c r="S10" s="67"/>
      <c r="T10" s="67"/>
      <c r="U10" s="67"/>
      <c r="V10" s="67"/>
      <c r="W10" s="68">
        <f>データ!$Q$6</f>
        <v>2797</v>
      </c>
      <c r="X10" s="68"/>
      <c r="Y10" s="68"/>
      <c r="Z10" s="68"/>
      <c r="AA10" s="68"/>
      <c r="AB10" s="68"/>
      <c r="AC10" s="68"/>
      <c r="AD10" s="2"/>
      <c r="AE10" s="2"/>
      <c r="AF10" s="2"/>
      <c r="AG10" s="2"/>
      <c r="AH10" s="2"/>
      <c r="AI10" s="2"/>
      <c r="AJ10" s="2"/>
      <c r="AK10" s="2"/>
      <c r="AL10" s="68">
        <f>データ!$U$6</f>
        <v>6422</v>
      </c>
      <c r="AM10" s="68"/>
      <c r="AN10" s="68"/>
      <c r="AO10" s="68"/>
      <c r="AP10" s="68"/>
      <c r="AQ10" s="68"/>
      <c r="AR10" s="68"/>
      <c r="AS10" s="68"/>
      <c r="AT10" s="67">
        <f>データ!$V$6</f>
        <v>67.05</v>
      </c>
      <c r="AU10" s="67"/>
      <c r="AV10" s="67"/>
      <c r="AW10" s="67"/>
      <c r="AX10" s="67"/>
      <c r="AY10" s="67"/>
      <c r="AZ10" s="67"/>
      <c r="BA10" s="67"/>
      <c r="BB10" s="67">
        <f>データ!$W$6</f>
        <v>95.78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21</v>
      </c>
      <c r="BM10" s="70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123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52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52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52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52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52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52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52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52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52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52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52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52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52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52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52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52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52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2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2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52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52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52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52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52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52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52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52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52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52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52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52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52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52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52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52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52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2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2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2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2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2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2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52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52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52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52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52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52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52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52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52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52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52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52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52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18"/>
      <c r="BJ79" s="19"/>
      <c r="BK79" s="2"/>
      <c r="BL79" s="52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18"/>
      <c r="BJ80" s="19"/>
      <c r="BK80" s="2"/>
      <c r="BL80" s="52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52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66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85" t="s">
        <v>68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69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70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71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72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73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74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75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76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77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78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204072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阿智村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97.6</v>
      </c>
      <c r="Q6" s="35">
        <f t="shared" si="3"/>
        <v>2797</v>
      </c>
      <c r="R6" s="35">
        <f t="shared" si="3"/>
        <v>6639</v>
      </c>
      <c r="S6" s="35">
        <f t="shared" si="3"/>
        <v>214.43</v>
      </c>
      <c r="T6" s="35">
        <f t="shared" si="3"/>
        <v>30.96</v>
      </c>
      <c r="U6" s="35">
        <f t="shared" si="3"/>
        <v>6422</v>
      </c>
      <c r="V6" s="35">
        <f t="shared" si="3"/>
        <v>67.05</v>
      </c>
      <c r="W6" s="35">
        <f t="shared" si="3"/>
        <v>95.78</v>
      </c>
      <c r="X6" s="36">
        <f>IF(X7="",NA(),X7)</f>
        <v>82.97</v>
      </c>
      <c r="Y6" s="36">
        <f t="shared" ref="Y6:AG6" si="4">IF(Y7="",NA(),Y7)</f>
        <v>81.900000000000006</v>
      </c>
      <c r="Z6" s="36">
        <f t="shared" si="4"/>
        <v>81.38</v>
      </c>
      <c r="AA6" s="36">
        <f t="shared" si="4"/>
        <v>81.47</v>
      </c>
      <c r="AB6" s="36">
        <f t="shared" si="4"/>
        <v>85.89</v>
      </c>
      <c r="AC6" s="36">
        <f t="shared" si="4"/>
        <v>73.63</v>
      </c>
      <c r="AD6" s="36">
        <f t="shared" si="4"/>
        <v>75.709999999999994</v>
      </c>
      <c r="AE6" s="36">
        <f t="shared" si="4"/>
        <v>75.09</v>
      </c>
      <c r="AF6" s="36">
        <f t="shared" si="4"/>
        <v>75.34</v>
      </c>
      <c r="AG6" s="36">
        <f t="shared" si="4"/>
        <v>76.650000000000006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670.41</v>
      </c>
      <c r="BF6" s="36">
        <f t="shared" ref="BF6:BN6" si="7">IF(BF7="",NA(),BF7)</f>
        <v>597.36</v>
      </c>
      <c r="BG6" s="36">
        <f t="shared" si="7"/>
        <v>552.29</v>
      </c>
      <c r="BH6" s="36">
        <f t="shared" si="7"/>
        <v>501.39</v>
      </c>
      <c r="BI6" s="36">
        <f t="shared" si="7"/>
        <v>449.69</v>
      </c>
      <c r="BJ6" s="36">
        <f t="shared" si="7"/>
        <v>1158.82</v>
      </c>
      <c r="BK6" s="36">
        <f t="shared" si="7"/>
        <v>1167.7</v>
      </c>
      <c r="BL6" s="36">
        <f t="shared" si="7"/>
        <v>1228.58</v>
      </c>
      <c r="BM6" s="36">
        <f t="shared" si="7"/>
        <v>1280.18</v>
      </c>
      <c r="BN6" s="36">
        <f t="shared" si="7"/>
        <v>1346.23</v>
      </c>
      <c r="BO6" s="35" t="str">
        <f>IF(BO7="","",IF(BO7="-","【-】","【"&amp;SUBSTITUTE(TEXT(BO7,"#,##0.00"),"-","△")&amp;"】"))</f>
        <v>【1,280.76】</v>
      </c>
      <c r="BP6" s="36">
        <f>IF(BP7="",NA(),BP7)</f>
        <v>73.400000000000006</v>
      </c>
      <c r="BQ6" s="36">
        <f t="shared" ref="BQ6:BY6" si="8">IF(BQ7="",NA(),BQ7)</f>
        <v>76.31</v>
      </c>
      <c r="BR6" s="36">
        <f t="shared" si="8"/>
        <v>76.14</v>
      </c>
      <c r="BS6" s="36">
        <f t="shared" si="8"/>
        <v>75.64</v>
      </c>
      <c r="BT6" s="36">
        <f t="shared" si="8"/>
        <v>70.72</v>
      </c>
      <c r="BU6" s="36">
        <f t="shared" si="8"/>
        <v>55.6</v>
      </c>
      <c r="BV6" s="36">
        <f t="shared" si="8"/>
        <v>54.43</v>
      </c>
      <c r="BW6" s="36">
        <f t="shared" si="8"/>
        <v>53.81</v>
      </c>
      <c r="BX6" s="36">
        <f t="shared" si="8"/>
        <v>53.62</v>
      </c>
      <c r="BY6" s="36">
        <f t="shared" si="8"/>
        <v>53.41</v>
      </c>
      <c r="BZ6" s="35" t="str">
        <f>IF(BZ7="","",IF(BZ7="-","【-】","【"&amp;SUBSTITUTE(TEXT(BZ7,"#,##0.00"),"-","△")&amp;"】"))</f>
        <v>【53.06】</v>
      </c>
      <c r="CA6" s="36">
        <f>IF(CA7="",NA(),CA7)</f>
        <v>206.19</v>
      </c>
      <c r="CB6" s="36">
        <f t="shared" ref="CB6:CJ6" si="9">IF(CB7="",NA(),CB7)</f>
        <v>199.43</v>
      </c>
      <c r="CC6" s="36">
        <f t="shared" si="9"/>
        <v>201.4</v>
      </c>
      <c r="CD6" s="36">
        <f t="shared" si="9"/>
        <v>196.83</v>
      </c>
      <c r="CE6" s="36">
        <f t="shared" si="9"/>
        <v>235.8</v>
      </c>
      <c r="CF6" s="36">
        <f t="shared" si="9"/>
        <v>275.86</v>
      </c>
      <c r="CG6" s="36">
        <f t="shared" si="9"/>
        <v>279.8</v>
      </c>
      <c r="CH6" s="36">
        <f t="shared" si="9"/>
        <v>284.64999999999998</v>
      </c>
      <c r="CI6" s="36">
        <f t="shared" si="9"/>
        <v>287.7</v>
      </c>
      <c r="CJ6" s="36">
        <f t="shared" si="9"/>
        <v>277.39999999999998</v>
      </c>
      <c r="CK6" s="35" t="str">
        <f>IF(CK7="","",IF(CK7="-","【-】","【"&amp;SUBSTITUTE(TEXT(CK7,"#,##0.00"),"-","△")&amp;"】"))</f>
        <v>【314.83】</v>
      </c>
      <c r="CL6" s="36">
        <f>IF(CL7="",NA(),CL7)</f>
        <v>80.849999999999994</v>
      </c>
      <c r="CM6" s="36">
        <f t="shared" ref="CM6:CU6" si="10">IF(CM7="",NA(),CM7)</f>
        <v>81.08</v>
      </c>
      <c r="CN6" s="36">
        <f t="shared" si="10"/>
        <v>79.77</v>
      </c>
      <c r="CO6" s="36">
        <f t="shared" si="10"/>
        <v>83.73</v>
      </c>
      <c r="CP6" s="36">
        <f t="shared" si="10"/>
        <v>67.42</v>
      </c>
      <c r="CQ6" s="36">
        <f t="shared" si="10"/>
        <v>60.66</v>
      </c>
      <c r="CR6" s="36">
        <f t="shared" si="10"/>
        <v>60.17</v>
      </c>
      <c r="CS6" s="36">
        <f t="shared" si="10"/>
        <v>58.96</v>
      </c>
      <c r="CT6" s="36">
        <f t="shared" si="10"/>
        <v>58.1</v>
      </c>
      <c r="CU6" s="36">
        <f t="shared" si="10"/>
        <v>56.19</v>
      </c>
      <c r="CV6" s="35" t="str">
        <f>IF(CV7="","",IF(CV7="-","【-】","【"&amp;SUBSTITUTE(TEXT(CV7,"#,##0.00"),"-","△")&amp;"】"))</f>
        <v>【56.28】</v>
      </c>
      <c r="CW6" s="36">
        <f>IF(CW7="",NA(),CW7)</f>
        <v>75.16</v>
      </c>
      <c r="CX6" s="36">
        <f t="shared" ref="CX6:DF6" si="11">IF(CX7="",NA(),CX7)</f>
        <v>75.209999999999994</v>
      </c>
      <c r="CY6" s="36">
        <f t="shared" si="11"/>
        <v>75.180000000000007</v>
      </c>
      <c r="CZ6" s="36">
        <f t="shared" si="11"/>
        <v>75.209999999999994</v>
      </c>
      <c r="DA6" s="36">
        <f t="shared" si="11"/>
        <v>75.2</v>
      </c>
      <c r="DB6" s="36">
        <f t="shared" si="11"/>
        <v>77.319999999999993</v>
      </c>
      <c r="DC6" s="36">
        <f t="shared" si="11"/>
        <v>76.680000000000007</v>
      </c>
      <c r="DD6" s="36">
        <f t="shared" si="11"/>
        <v>76.58</v>
      </c>
      <c r="DE6" s="36">
        <f t="shared" si="11"/>
        <v>76.69</v>
      </c>
      <c r="DF6" s="36">
        <f t="shared" si="11"/>
        <v>77.180000000000007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0.69</v>
      </c>
      <c r="EJ6" s="36">
        <f t="shared" si="14"/>
        <v>0.89</v>
      </c>
      <c r="EK6" s="36">
        <f t="shared" si="14"/>
        <v>0.98</v>
      </c>
      <c r="EL6" s="36">
        <f t="shared" si="14"/>
        <v>0.76</v>
      </c>
      <c r="EM6" s="36">
        <f t="shared" si="14"/>
        <v>0.8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204072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97.6</v>
      </c>
      <c r="Q7" s="39">
        <v>2797</v>
      </c>
      <c r="R7" s="39">
        <v>6639</v>
      </c>
      <c r="S7" s="39">
        <v>214.43</v>
      </c>
      <c r="T7" s="39">
        <v>30.96</v>
      </c>
      <c r="U7" s="39">
        <v>6422</v>
      </c>
      <c r="V7" s="39">
        <v>67.05</v>
      </c>
      <c r="W7" s="39">
        <v>95.78</v>
      </c>
      <c r="X7" s="39">
        <v>82.97</v>
      </c>
      <c r="Y7" s="39">
        <v>81.900000000000006</v>
      </c>
      <c r="Z7" s="39">
        <v>81.38</v>
      </c>
      <c r="AA7" s="39">
        <v>81.47</v>
      </c>
      <c r="AB7" s="39">
        <v>85.89</v>
      </c>
      <c r="AC7" s="39">
        <v>73.63</v>
      </c>
      <c r="AD7" s="39">
        <v>75.709999999999994</v>
      </c>
      <c r="AE7" s="39">
        <v>75.09</v>
      </c>
      <c r="AF7" s="39">
        <v>75.34</v>
      </c>
      <c r="AG7" s="39">
        <v>76.650000000000006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670.41</v>
      </c>
      <c r="BF7" s="39">
        <v>597.36</v>
      </c>
      <c r="BG7" s="39">
        <v>552.29</v>
      </c>
      <c r="BH7" s="39">
        <v>501.39</v>
      </c>
      <c r="BI7" s="39">
        <v>449.69</v>
      </c>
      <c r="BJ7" s="39">
        <v>1158.82</v>
      </c>
      <c r="BK7" s="39">
        <v>1167.7</v>
      </c>
      <c r="BL7" s="39">
        <v>1228.58</v>
      </c>
      <c r="BM7" s="39">
        <v>1280.18</v>
      </c>
      <c r="BN7" s="39">
        <v>1346.23</v>
      </c>
      <c r="BO7" s="39">
        <v>1280.76</v>
      </c>
      <c r="BP7" s="39">
        <v>73.400000000000006</v>
      </c>
      <c r="BQ7" s="39">
        <v>76.31</v>
      </c>
      <c r="BR7" s="39">
        <v>76.14</v>
      </c>
      <c r="BS7" s="39">
        <v>75.64</v>
      </c>
      <c r="BT7" s="39">
        <v>70.72</v>
      </c>
      <c r="BU7" s="39">
        <v>55.6</v>
      </c>
      <c r="BV7" s="39">
        <v>54.43</v>
      </c>
      <c r="BW7" s="39">
        <v>53.81</v>
      </c>
      <c r="BX7" s="39">
        <v>53.62</v>
      </c>
      <c r="BY7" s="39">
        <v>53.41</v>
      </c>
      <c r="BZ7" s="39">
        <v>53.06</v>
      </c>
      <c r="CA7" s="39">
        <v>206.19</v>
      </c>
      <c r="CB7" s="39">
        <v>199.43</v>
      </c>
      <c r="CC7" s="39">
        <v>201.4</v>
      </c>
      <c r="CD7" s="39">
        <v>196.83</v>
      </c>
      <c r="CE7" s="39">
        <v>235.8</v>
      </c>
      <c r="CF7" s="39">
        <v>275.86</v>
      </c>
      <c r="CG7" s="39">
        <v>279.8</v>
      </c>
      <c r="CH7" s="39">
        <v>284.64999999999998</v>
      </c>
      <c r="CI7" s="39">
        <v>287.7</v>
      </c>
      <c r="CJ7" s="39">
        <v>277.39999999999998</v>
      </c>
      <c r="CK7" s="39">
        <v>314.83</v>
      </c>
      <c r="CL7" s="39">
        <v>80.849999999999994</v>
      </c>
      <c r="CM7" s="39">
        <v>81.08</v>
      </c>
      <c r="CN7" s="39">
        <v>79.77</v>
      </c>
      <c r="CO7" s="39">
        <v>83.73</v>
      </c>
      <c r="CP7" s="39">
        <v>67.42</v>
      </c>
      <c r="CQ7" s="39">
        <v>60.66</v>
      </c>
      <c r="CR7" s="39">
        <v>60.17</v>
      </c>
      <c r="CS7" s="39">
        <v>58.96</v>
      </c>
      <c r="CT7" s="39">
        <v>58.1</v>
      </c>
      <c r="CU7" s="39">
        <v>56.19</v>
      </c>
      <c r="CV7" s="39">
        <v>56.28</v>
      </c>
      <c r="CW7" s="39">
        <v>75.16</v>
      </c>
      <c r="CX7" s="39">
        <v>75.209999999999994</v>
      </c>
      <c r="CY7" s="39">
        <v>75.180000000000007</v>
      </c>
      <c r="CZ7" s="39">
        <v>75.209999999999994</v>
      </c>
      <c r="DA7" s="39">
        <v>75.2</v>
      </c>
      <c r="DB7" s="39">
        <v>77.319999999999993</v>
      </c>
      <c r="DC7" s="39">
        <v>76.680000000000007</v>
      </c>
      <c r="DD7" s="39">
        <v>76.58</v>
      </c>
      <c r="DE7" s="39">
        <v>76.69</v>
      </c>
      <c r="DF7" s="39">
        <v>77.180000000000007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0.69</v>
      </c>
      <c r="EJ7" s="39">
        <v>0.89</v>
      </c>
      <c r="EK7" s="39">
        <v>0.98</v>
      </c>
      <c r="EL7" s="39">
        <v>0.76</v>
      </c>
      <c r="EM7" s="39">
        <v>0.8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FJ-USER</dc:creator>
  <cp:lastModifiedBy>Administrator</cp:lastModifiedBy>
  <cp:lastPrinted>2018-01-30T05:37:54Z</cp:lastPrinted>
  <dcterms:created xsi:type="dcterms:W3CDTF">2017-12-25T01:43:42Z</dcterms:created>
  <dcterms:modified xsi:type="dcterms:W3CDTF">2018-02-22T08:25:35Z</dcterms:modified>
</cp:coreProperties>
</file>