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K16703\Desktop\204030高森町公営企業経営分析表（H28決算）\"/>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<sst xmlns="http://schemas.openxmlformats.org/spreadsheetml/2006/main" count="240" uniqueCount="127">
  <si>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</si>
  <si>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</si>
  <si>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</si>
  <si>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</si>
  <si>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</si>
  <si>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</si>
  <si>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</si>
  <si>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</si>
  <si>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</si>
  <si>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</si>
  <si>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</si>
  <si>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</si>
  <si>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</si>
  <si>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</si>
  <si>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</si>
  <si>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</si>
  <si>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</si>
  <si>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</si>
  <si>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</si>
  <si>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</si>
  <si>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</si>
  <si>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</si>
  <si>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</si>
  <si>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</si>
  <si>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</si>
  <si>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</si>
  <si>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</si>
  <si>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</si>
  <si>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</si>
  <si>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</si>
  <si>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</si>
  <si>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</si>
  <si>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</si>
  <si>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</si>
  <si>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</si>
  <si>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</si>
  <si>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</si>
  <si>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</si>
  <si>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</si>
  <si>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</si>
  <si>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</si>
  <si>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</si>
  <si>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</si>
  <si>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</si>
  <si>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</si>
  <si>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</si>
  <si>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</si>
  <si>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</si>
  <si>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</si>
  <si>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</si>
  <si>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</si>
  <si>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</si>
  <si>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</si>
  <si>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</si>
  <si>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</si>
  <si>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</si>
  <si>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</si>
  <si>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</si>
  <si>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</si>
  <si>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</si>
  <si>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</si>
  <si>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</si>
  <si>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</si>
  <si>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</si>
  <si>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</si>
  <si>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</si>
  <si>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</si>
  <si>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</si>
  <si>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</si>
  <si>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</si>
  <si>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</si>
  <si>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</si>
  <si>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</si>
  <si>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</si>
  <si>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</si>
  <si>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</si>
  <si>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</si>
  <si>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</si>
  <si>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</si>
  <si>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</si>
  <si>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</si>
  <si>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</si>
  <si>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</si>
  <si>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</si>
  <si>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</si>
  <si>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</si>
  <si>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</si>
  <si>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</si>
  <si>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</si>
  <si>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</si>
  <si>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</si>
  <si>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</si>
  <si>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</si>
  <si>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</si>
  <si>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</si>
  <si>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</si>
  <si>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</si>
  <si>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</si>
  <si>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</si>
  <si>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</si>
  <si>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</si>
  <si>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</si>
  <si>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</si>
  <si>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</si>
  <si>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</si>
  <si>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</si>
  <si>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</si>
  <si>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</si>
  <si>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</si>
  <si>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</si>
  <si>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</si>
  <si>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高森町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</si>
  <si>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</si>
  <si>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</si>
  <si>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</si>
  <si>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</si>
  <si>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</si>
  <si>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</si>
  <si>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</si>
  <si>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</si>
  <si>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</si>
  <si>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</si>
  <si>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</si>
  <si>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</si>
  <si>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を計る指標のうち、経費回収率からみて汚水処理費はほぼ使用料で賄われている。企業債残高対事業規模比率は類似団体平均に比べ高く、過年度の起債償還が依然として高いレベルとなっている。償還に当たっては、一般会計繰入金に頼るところが大きい。これまでと同じく、徒に収入の不足を繰入れに頼ること無く厳格に繰入基準に則って運営を行う。また、維持管理の総合一括管理委託による運転管理を通じて汚水処理原価の一層の抑制を目指す。料金についても、策定した経営戦略による収支計画に則り、町の財政状況も見据えながら適切な時期に検討を実施する。
　一方、処理可能な汚水量に対し実際に処理している汚水量の割合を示す施設利用率をみると、H28で46.80%と大きく能力に余裕がある。水洗化率は93%を越えており、徐々に増えてはいるものの増加の伸びは落ち着いてきており急激な改善は見込みにくい。町内には小規模な処理区域を6地区抱えているが、農業集落排水の公共下水道への統合計画を実行し、施設集約による処理原価の低減・施設の有効活用を図っていく。</t>
    <rPh sb="66" eb="67">
      <t>タカ</t>
    </rPh>
    <rPh sb="69" eb="72">
      <t>カネンド</t>
    </rPh>
    <rPh sb="73" eb="75">
      <t>キサイ</t>
    </rPh>
    <rPh sb="75" eb="77">
      <t>ショウカン</t>
    </rPh>
    <rPh sb="78" eb="80">
      <t>イゼン</t>
    </rPh>
    <rPh sb="83" eb="84">
      <t>タカ</t>
    </rPh>
    <rPh sb="95" eb="97">
      <t>ショウカン</t>
    </rPh>
    <rPh sb="98" eb="99">
      <t>ア</t>
    </rPh>
    <rPh sb="112" eb="113">
      <t>タヨ</t>
    </rPh>
    <rPh sb="169" eb="171">
      <t>イジ</t>
    </rPh>
    <rPh sb="171" eb="173">
      <t>カンリ</t>
    </rPh>
    <rPh sb="176" eb="178">
      <t>イッカツ</t>
    </rPh>
    <rPh sb="237" eb="238">
      <t>マチ</t>
    </rPh>
    <rPh sb="239" eb="241">
      <t>ザイセイ</t>
    </rPh>
    <rPh sb="241" eb="243">
      <t>ジョウキョウ</t>
    </rPh>
    <rPh sb="244" eb="246">
      <t>ミス</t>
    </rPh>
    <rPh sb="256" eb="258">
      <t>ケントウ</t>
    </rPh>
    <rPh sb="259" eb="261">
      <t>ジッシ</t>
    </rPh>
    <rPh sb="358" eb="360">
      <t>ゾウカ</t>
    </rPh>
    <rPh sb="361" eb="362">
      <t>ノ</t>
    </rPh>
    <rPh sb="364" eb="365">
      <t>オ</t>
    </rPh>
    <rPh sb="366" eb="367">
      <t>ツ</t>
    </rPh>
    <rPh sb="386" eb="388">
      <t>チョウナイ</t>
    </rPh>
    <rPh sb="416" eb="418">
      <t>コウキョウ</t>
    </rPh>
    <rPh sb="418" eb="421">
      <t>ゲスイドウ</t>
    </rPh>
    <phoneticPr fontId="7"/>
  </si>
  <si>
    <t>　最も早期に事業着手した処理区が供用開始して20年余りが経過しているが、管路の耐用年数から施設の更新には未着手である。今後は圧送管の出口など特に腐食の恐れのある箇所について定期的な確認を行い、状況の把握に努める。
　処理施設及びマンホールポンプ施設については、維持管理の中でコストと修繕による機能維持とのバランスを図ってきた。今後は固定資産調査を通じ各資産の老朽化・重要度を把握し、年次的な更新計画と収支計画の整合により、適正な処理を保ちつつ安定した経営を目指していく。</t>
    <rPh sb="3" eb="5">
      <t>ソウキ</t>
    </rPh>
    <rPh sb="6" eb="8">
      <t>ジギョウ</t>
    </rPh>
    <rPh sb="8" eb="10">
      <t>チャクシュ</t>
    </rPh>
    <rPh sb="25" eb="26">
      <t>アマ</t>
    </rPh>
    <rPh sb="52" eb="53">
      <t>ミ</t>
    </rPh>
    <rPh sb="59" eb="61">
      <t>コンゴ</t>
    </rPh>
    <rPh sb="62" eb="65">
      <t>アッソウカン</t>
    </rPh>
    <rPh sb="66" eb="68">
      <t>デグチ</t>
    </rPh>
    <rPh sb="70" eb="71">
      <t>トク</t>
    </rPh>
    <rPh sb="72" eb="74">
      <t>フショク</t>
    </rPh>
    <rPh sb="75" eb="76">
      <t>オソ</t>
    </rPh>
    <rPh sb="80" eb="82">
      <t>カショ</t>
    </rPh>
    <rPh sb="86" eb="89">
      <t>テイキテキ</t>
    </rPh>
    <rPh sb="90" eb="92">
      <t>カクニン</t>
    </rPh>
    <rPh sb="93" eb="94">
      <t>オコナ</t>
    </rPh>
    <rPh sb="96" eb="98">
      <t>ジョウキョウ</t>
    </rPh>
    <rPh sb="99" eb="101">
      <t>ハアク</t>
    </rPh>
    <rPh sb="102" eb="103">
      <t>ツト</t>
    </rPh>
    <rPh sb="112" eb="113">
      <t>オヨ</t>
    </rPh>
    <rPh sb="122" eb="124">
      <t>シセツ</t>
    </rPh>
    <rPh sb="166" eb="168">
      <t>コテイ</t>
    </rPh>
    <rPh sb="168" eb="170">
      <t>シサン</t>
    </rPh>
    <rPh sb="170" eb="172">
      <t>チョウサ</t>
    </rPh>
    <phoneticPr fontId="7"/>
  </si>
  <si>
    <t>　平成8年2月に供用を開始して以来20年余が経過し機械、電気等資産の更新期が近づくと共に、人口減少や土地利用状況等の変化により計画を立案した当初から社会情勢も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事業への統合を進めていく。また、策定した「高森町下水道事業経営戦略」により、将来にわたる収入と支出の均衡を保ちつつ計画的な改築更新を進め、安定したサービスの提供、事業の継続に努めていく。</t>
    <rPh sb="25" eb="27">
      <t>キカイ</t>
    </rPh>
    <rPh sb="28" eb="30">
      <t>デンキ</t>
    </rPh>
    <rPh sb="30" eb="31">
      <t>トウ</t>
    </rPh>
    <rPh sb="54" eb="56">
      <t>ジョウキョウ</t>
    </rPh>
    <rPh sb="58" eb="60">
      <t>ヘンカ</t>
    </rPh>
    <rPh sb="63" eb="65">
      <t>ケイカク</t>
    </rPh>
    <rPh sb="66" eb="68">
      <t>リツアン</t>
    </rPh>
    <rPh sb="70" eb="72">
      <t>トウショ</t>
    </rPh>
    <rPh sb="230" eb="232">
      <t>コウキョウ</t>
    </rPh>
    <rPh sb="232" eb="235">
      <t>ゲスイドウ</t>
    </rPh>
    <rPh sb="235" eb="237">
      <t>ジギョウ</t>
    </rPh>
    <rPh sb="251" eb="253">
      <t>サクテイ</t>
    </rPh>
    <rPh sb="259" eb="260">
      <t>シタ</t>
    </rPh>
    <rPh sb="261" eb="262">
      <t>ミチ</t>
    </rPh>
    <rPh sb="296" eb="298">
      <t>カイチク</t>
    </rPh>
    <rPh sb="298" eb="300">
      <t>コウシン</t>
    </rPh>
    <rPh sb="301" eb="302">
      <t>スス</t>
    </rPh>
    <rPh sb="313" eb="315">
      <t>テイキョウ</t>
    </rPh>
    <rPh sb="316" eb="318">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</si>
</sst>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C-4313-9D52-62802805109F}"/>
            </c:ext>
          </c:extLst>
        </c:ser>
        <c:dLbls>
          <c:showLegendKey val="0"/>
          <c:showVal val="0"/>
          <c:showCatName val="0"/>
          <c:showSerName val="0"/>
          <c:showPercent val="0"/>
          <c:showBubbleSize val="0"/>
        </c:dLbls>
        <c:gapWidth val="150"/>
        <c:axId val="100186368"/>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2EC-4313-9D52-62802805109F}"/>
            </c:ext>
          </c:extLst>
        </c:ser>
        <c:dLbls>
          <c:showLegendKey val="0"/>
          <c:showVal val="0"/>
          <c:showCatName val="0"/>
          <c:showSerName val="0"/>
          <c:showPercent val="0"/>
          <c:showBubbleSize val="0"/>
        </c:dLbls>
        <c:marker val="1"/>
        <c:smooth val="0"/>
        <c:axId val="100186368"/>
        <c:axId val="100237696"/>
      </c:lineChart>
      <c:dateAx>
        <c:axId val="100186368"/>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50.82</c:v>
                </c:pt>
                <c:pt idx="1">
                  <c:v>51.04</c:v>
                </c:pt>
                <c:pt idx="2">
                  <c:v>51.04</c:v>
                </c:pt>
                <c:pt idx="3">
                  <c:v>50.6</c:v>
                </c:pt>
                <c:pt idx="4">
                  <c:v>46.8</c:v>
                </c:pt>
              </c:numCache>
            </c:numRef>
          </c:val>
          <c:extLst>
            <c:ext xmlns:c16="http://schemas.microsoft.com/office/drawing/2014/chart" uri="{C3380CC4-5D6E-409C-BE32-E72D297353CC}">
              <c16:uniqueId val="{00000000-268B-4A28-8B59-725D6B168C5A}"/>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268B-4A28-8B59-725D6B168C5A}"/>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92.06</c:v>
                </c:pt>
                <c:pt idx="1">
                  <c:v>92.41</c:v>
                </c:pt>
                <c:pt idx="2">
                  <c:v>92.76</c:v>
                </c:pt>
                <c:pt idx="3">
                  <c:v>92.76</c:v>
                </c:pt>
                <c:pt idx="4">
                  <c:v>93.58</c:v>
                </c:pt>
              </c:numCache>
            </c:numRef>
          </c:val>
          <c:extLst>
            <c:ext xmlns:c16="http://schemas.microsoft.com/office/drawing/2014/chart" uri="{C3380CC4-5D6E-409C-BE32-E72D297353CC}">
              <c16:uniqueId val="{00000000-0D17-4B3A-8982-72563F754D12}"/>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0D17-4B3A-8982-72563F754D12}"/>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66.23</c:v>
                </c:pt>
                <c:pt idx="1">
                  <c:v>68.73</c:v>
                </c:pt>
                <c:pt idx="2">
                  <c:v>67.010000000000005</c:v>
                </c:pt>
                <c:pt idx="3">
                  <c:v>67.52</c:v>
                </c:pt>
                <c:pt idx="4">
                  <c:v>69.36</c:v>
                </c:pt>
              </c:numCache>
            </c:numRef>
          </c:val>
          <c:extLst>
            <c:ext xmlns:c16="http://schemas.microsoft.com/office/drawing/2014/chart" uri="{C3380CC4-5D6E-409C-BE32-E72D297353CC}">
              <c16:uniqueId val="{00000000-D73F-462C-ADA1-63D64E7966C8}"/>
            </c:ext>
          </c:extLst>
        </c:ser>
        <c:dLbls>
          <c:showLegendKey val="0"/>
          <c:showVal val="0"/>
          <c:showCatName val="0"/>
          <c:showSerName val="0"/>
          <c:showPercent val="0"/>
          <c:showBubbleSize val="0"/>
        </c:dLbls>
        <c:gapWidth val="150"/>
        <c:axId val="100247424"/>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F-462C-ADA1-63D64E7966C8}"/>
            </c:ext>
          </c:extLst>
        </c:ser>
        <c:dLbls>
          <c:showLegendKey val="0"/>
          <c:showVal val="0"/>
          <c:showCatName val="0"/>
          <c:showSerName val="0"/>
          <c:showPercent val="0"/>
          <c:showBubbleSize val="0"/>
        </c:dLbls>
        <c:marker val="1"/>
        <c:smooth val="0"/>
        <c:axId val="100247424"/>
        <c:axId val="100253696"/>
      </c:lineChart>
      <c:dateAx>
        <c:axId val="100247424"/>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A-4149-B9C3-52E6D6F65A6E}"/>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A-4149-B9C3-52E6D6F65A6E}"/>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4-4D14-862F-CB4C19AFBF6E}"/>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4-4D14-862F-CB4C19AFBF6E}"/>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3-4C6C-B885-80C6F254CC1E}"/>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3-4C6C-B885-80C6F254CC1E}"/>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9-4D72-9F3A-AA4C5D18BBE3}"/>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9-4D72-9F3A-AA4C5D18BBE3}"/>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3461.74</c:v>
                </c:pt>
              </c:numCache>
            </c:numRef>
          </c:val>
          <c:extLst>
            <c:ext xmlns:c16="http://schemas.microsoft.com/office/drawing/2014/chart" uri="{C3380CC4-5D6E-409C-BE32-E72D297353CC}">
              <c16:uniqueId val="{00000000-DA8E-4019-BE43-45A9C205EE53}"/>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DA8E-4019-BE43-45A9C205EE53}"/>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95.91</c:v>
                </c:pt>
                <c:pt idx="1">
                  <c:v>111.66</c:v>
                </c:pt>
                <c:pt idx="2">
                  <c:v>98.47</c:v>
                </c:pt>
                <c:pt idx="3">
                  <c:v>109.96</c:v>
                </c:pt>
                <c:pt idx="4">
                  <c:v>108.23</c:v>
                </c:pt>
              </c:numCache>
            </c:numRef>
          </c:val>
          <c:extLst>
            <c:ext xmlns:c16="http://schemas.microsoft.com/office/drawing/2014/chart" uri="{C3380CC4-5D6E-409C-BE32-E72D297353CC}">
              <c16:uniqueId val="{00000000-6504-4B0E-BC8A-58FD2D19E2F5}"/>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504-4B0E-BC8A-58FD2D19E2F5}"/>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206.17</c:v>
                </c:pt>
                <c:pt idx="1">
                  <c:v>178.03</c:v>
                </c:pt>
                <c:pt idx="2">
                  <c:v>204.11</c:v>
                </c:pt>
                <c:pt idx="3">
                  <c:v>183.98</c:v>
                </c:pt>
                <c:pt idx="4">
                  <c:v>187.95</c:v>
                </c:pt>
              </c:numCache>
            </c:numRef>
          </c:val>
          <c:extLst>
            <c:ext xmlns:c16="http://schemas.microsoft.com/office/drawing/2014/chart" uri="{C3380CC4-5D6E-409C-BE32-E72D297353CC}">
              <c16:uniqueId val="{00000000-9DB2-4EBC-882C-368CD9E071DB}"/>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DB2-4EBC-882C-368CD9E071DB}"/>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9"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高森町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13245</v>
      </c>
      <c r="AM8" s="67"/>
      <c r="AN8" s="67"/>
      <c r="AO8" s="67"/>
      <c r="AP8" s="67"/>
      <c r="AQ8" s="67"/>
      <c r="AR8" s="67"/>
      <c r="AS8" s="67"/>
      <c r="AT8" s="66">
        <f>データ!T6</f>
        <v>45.36</v>
      </c>
      <c r="AU8" s="66"/>
      <c r="AV8" s="66"/>
      <c r="AW8" s="66"/>
      <c r="AX8" s="66"/>
      <c r="AY8" s="66"/>
      <c r="AZ8" s="66"/>
      <c r="BA8" s="66"/>
      <c r="BB8" s="66">
        <f>データ!U6</f>
        <v>292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36</v>
      </c>
      <c r="Q10" s="66"/>
      <c r="R10" s="66"/>
      <c r="S10" s="66"/>
      <c r="T10" s="66"/>
      <c r="U10" s="66"/>
      <c r="V10" s="66"/>
      <c r="W10" s="66">
        <f>データ!Q6</f>
        <v>97.63</v>
      </c>
      <c r="X10" s="66"/>
      <c r="Y10" s="66"/>
      <c r="Z10" s="66"/>
      <c r="AA10" s="66"/>
      <c r="AB10" s="66"/>
      <c r="AC10" s="66"/>
      <c r="AD10" s="67">
        <f>データ!R6</f>
        <v>3744</v>
      </c>
      <c r="AE10" s="67"/>
      <c r="AF10" s="67"/>
      <c r="AG10" s="67"/>
      <c r="AH10" s="67"/>
      <c r="AI10" s="67"/>
      <c r="AJ10" s="67"/>
      <c r="AK10" s="2"/>
      <c r="AL10" s="67">
        <f>データ!V6</f>
        <v>4751</v>
      </c>
      <c r="AM10" s="67"/>
      <c r="AN10" s="67"/>
      <c r="AO10" s="67"/>
      <c r="AP10" s="67"/>
      <c r="AQ10" s="67"/>
      <c r="AR10" s="67"/>
      <c r="AS10" s="67"/>
      <c r="AT10" s="66">
        <f>データ!W6</f>
        <v>1.35</v>
      </c>
      <c r="AU10" s="66"/>
      <c r="AV10" s="66"/>
      <c r="AW10" s="66"/>
      <c r="AX10" s="66"/>
      <c r="AY10" s="66"/>
      <c r="AZ10" s="66"/>
      <c r="BA10" s="66"/>
      <c r="BB10" s="66">
        <f>データ!X6</f>
        <v>3519.26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126</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204030</v>
      </c>
      <c r="D6" s="33">
        <f t="shared" si="3"/>
        <v>47</v>
      </c>
      <c r="E6" s="33">
        <f t="shared" si="3"/>
        <v>17</v>
      </c>
      <c r="F6" s="33">
        <f t="shared" si="3"/>
        <v>5</v>
      </c>
      <c r="G6" s="33">
        <f t="shared" si="3"/>
        <v>0</v>
      </c>
      <c r="H6" s="33" t="str">
        <f t="shared" si="3"/>
        <v>長野県　高森町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36</v>
      </c>
      <c r="Q6" s="34">
        <f t="shared" si="3"/>
        <v>97.63</v>
      </c>
      <c r="R6" s="34">
        <f t="shared" si="3"/>
        <v>3744</v>
      </c>
      <c r="S6" s="34">
        <f t="shared" si="3"/>
        <v>13245</v>
      </c>
      <c r="T6" s="34">
        <f t="shared" si="3"/>
        <v>45.36</v>
      </c>
      <c r="U6" s="34">
        <f t="shared" si="3"/>
        <v>292</v>
      </c>
      <c r="V6" s="34">
        <f t="shared" si="3"/>
        <v>4751</v>
      </c>
      <c r="W6" s="34">
        <f t="shared" si="3"/>
        <v>1.35</v>
      </c>
      <c r="X6" s="34">
        <f t="shared" si="3"/>
        <v>3519.26</v>
      </c>
      <c r="Y6" s="35">
        <f>IF(Y7="",NA(),Y7)</f>
        <v>66.23</v>
      </c>
      <c r="Z6" s="35">
        <f t="shared" ref="Z6:AH6" si="4">IF(Z7="",NA(),Z7)</f>
        <v>68.73</v>
      </c>
      <c r="AA6" s="35">
        <f t="shared" si="4"/>
        <v>67.010000000000005</v>
      </c>
      <c r="AB6" s="35">
        <f t="shared" si="4"/>
        <v>67.52</v>
      </c>
      <c r="AC6" s="35">
        <f t="shared" si="4"/>
        <v>69.36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3461.74</v>
      </c>
      <c r="BK6" s="35">
        <f t="shared" si="7"/>
        <v>1197.82</v>
      </c>
      <c r="BL6" s="35">
        <f t="shared" si="7"/>
        <v>1126.77</v>
      </c>
      <c r="BM6" s="35">
        <f t="shared" si="7"/>
        <v>1044.8</v>
      </c>
      <c r="BN6" s="35">
        <f t="shared" si="7"/>
        <v>1081.8</v>
      </c>
      <c r="BO6" s="35">
        <f t="shared" si="7"/>
        <v>974.93</v>
      </c>
      <c r="BP6" s="34" t="str">
        <f>IF(BP7="","",IF(BP7="-","【-】","【"&amp;SUBSTITUTE(TEXT(BP7,"#,##0.00"),"-","△")&amp;"】"))</f>
        <v>【914.53】</v>
      </c>
      <c r="BQ6" s="35">
        <f>IF(BQ7="",NA(),BQ7)</f>
        <v>95.91</v>
      </c>
      <c r="BR6" s="35">
        <f t="shared" ref="BR6:BZ6" si="8">IF(BR7="",NA(),BR7)</f>
        <v>111.66</v>
      </c>
      <c r="BS6" s="35">
        <f t="shared" si="8"/>
        <v>98.47</v>
      </c>
      <c r="BT6" s="35">
        <f t="shared" si="8"/>
        <v>109.96</v>
      </c>
      <c r="BU6" s="35">
        <f t="shared" si="8"/>
        <v>108.23</v>
      </c>
      <c r="BV6" s="35">
        <f t="shared" si="8"/>
        <v>51.03</v>
      </c>
      <c r="BW6" s="35">
        <f t="shared" si="8"/>
        <v>50.9</v>
      </c>
      <c r="BX6" s="35">
        <f t="shared" si="8"/>
        <v>50.82</v>
      </c>
      <c r="BY6" s="35">
        <f t="shared" si="8"/>
        <v>52.19</v>
      </c>
      <c r="BZ6" s="35">
        <f t="shared" si="8"/>
        <v>55.32</v>
      </c>
      <c r="CA6" s="34" t="str">
        <f>IF(CA7="","",IF(CA7="-","【-】","【"&amp;SUBSTITUTE(TEXT(CA7,"#,##0.00"),"-","△")&amp;"】"))</f>
        <v>【55.73】</v>
      </c>
      <c r="CB6" s="35">
        <f>IF(CB7="",NA(),CB7)</f>
        <v>206.17</v>
      </c>
      <c r="CC6" s="35">
        <f t="shared" ref="CC6:CK6" si="9">IF(CC7="",NA(),CC7)</f>
        <v>178.03</v>
      </c>
      <c r="CD6" s="35">
        <f t="shared" si="9"/>
        <v>204.11</v>
      </c>
      <c r="CE6" s="35">
        <f t="shared" si="9"/>
        <v>183.98</v>
      </c>
      <c r="CF6" s="35">
        <f t="shared" si="9"/>
        <v>187.95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50.82</v>
      </c>
      <c r="CN6" s="35">
        <f t="shared" ref="CN6:CV6" si="10">IF(CN7="",NA(),CN7)</f>
        <v>51.04</v>
      </c>
      <c r="CO6" s="35">
        <f t="shared" si="10"/>
        <v>51.04</v>
      </c>
      <c r="CP6" s="35">
        <f t="shared" si="10"/>
        <v>50.6</v>
      </c>
      <c r="CQ6" s="35">
        <f t="shared" si="10"/>
        <v>46.8</v>
      </c>
      <c r="CR6" s="35">
        <f t="shared" si="10"/>
        <v>54.74</v>
      </c>
      <c r="CS6" s="35">
        <f t="shared" si="10"/>
        <v>53.78</v>
      </c>
      <c r="CT6" s="35">
        <f t="shared" si="10"/>
        <v>53.24</v>
      </c>
      <c r="CU6" s="35">
        <f t="shared" si="10"/>
        <v>52.31</v>
      </c>
      <c r="CV6" s="35">
        <f t="shared" si="10"/>
        <v>60.65</v>
      </c>
      <c r="CW6" s="34" t="str">
        <f>IF(CW7="","",IF(CW7="-","【-】","【"&amp;SUBSTITUTE(TEXT(CW7,"#,##0.00"),"-","△")&amp;"】"))</f>
        <v>【59.15】</v>
      </c>
      <c r="CX6" s="35">
        <f>IF(CX7="",NA(),CX7)</f>
        <v>92.06</v>
      </c>
      <c r="CY6" s="35">
        <f t="shared" ref="CY6:DG6" si="11">IF(CY7="",NA(),CY7)</f>
        <v>92.41</v>
      </c>
      <c r="CZ6" s="35">
        <f t="shared" si="11"/>
        <v>92.76</v>
      </c>
      <c r="DA6" s="35">
        <f t="shared" si="11"/>
        <v>92.76</v>
      </c>
      <c r="DB6" s="35">
        <f t="shared" si="11"/>
        <v>93.58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204030</v>
      </c>
      <c r="D7" s="37">
        <v>47</v>
      </c>
      <c r="E7" s="37">
        <v>17</v>
      </c>
      <c r="F7" s="37">
        <v>5</v>
      </c>
      <c r="G7" s="37">
        <v>0</v>
      </c>
      <c r="H7" s="37" t="s">
        <v>111</v>
      </c>
      <c r="I7" s="37" t="s">
        <v>112</v>
      </c>
      <c r="J7" s="37" t="s">
        <v>113</v>
      </c>
      <c r="K7" s="37" t="s">
        <v>114</v>
      </c>
      <c r="L7" s="37" t="s">
        <v>115</v>
      </c>
      <c r="M7" s="37"/>
      <c r="N7" s="38" t="s">
        <v>116</v>
      </c>
      <c r="O7" s="38" t="s">
        <v>117</v>
      </c>
      <c r="P7" s="38">
        <v>36</v>
      </c>
      <c r="Q7" s="38">
        <v>97.63</v>
      </c>
      <c r="R7" s="38">
        <v>3744</v>
      </c>
      <c r="S7" s="38">
        <v>13245</v>
      </c>
      <c r="T7" s="38">
        <v>45.36</v>
      </c>
      <c r="U7" s="38">
        <v>292</v>
      </c>
      <c r="V7" s="38">
        <v>4751</v>
      </c>
      <c r="W7" s="38">
        <v>1.35</v>
      </c>
      <c r="X7" s="38">
        <v>3519.26</v>
      </c>
      <c r="Y7" s="38">
        <v>66.23</v>
      </c>
      <c r="Z7" s="38">
        <v>68.73</v>
      </c>
      <c r="AA7" s="38">
        <v>67.010000000000005</v>
      </c>
      <c r="AB7" s="38">
        <v>67.52</v>
      </c>
      <c r="AC7" s="38">
        <v>69.36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3461.74</v>
      </c>
      <c r="BK7" s="38">
        <v>1197.82</v>
      </c>
      <c r="BL7" s="38">
        <v>1126.77</v>
      </c>
      <c r="BM7" s="38">
        <v>1044.8</v>
      </c>
      <c r="BN7" s="38">
        <v>1081.8</v>
      </c>
      <c r="BO7" s="38">
        <v>974.93</v>
      </c>
      <c r="BP7" s="38">
        <v>914.53</v>
      </c>
      <c r="BQ7" s="38">
        <v>95.91</v>
      </c>
      <c r="BR7" s="38">
        <v>111.66</v>
      </c>
      <c r="BS7" s="38">
        <v>98.47</v>
      </c>
      <c r="BT7" s="38">
        <v>109.96</v>
      </c>
      <c r="BU7" s="38">
        <v>108.23</v>
      </c>
      <c r="BV7" s="38">
        <v>51.03</v>
      </c>
      <c r="BW7" s="38">
        <v>50.9</v>
      </c>
      <c r="BX7" s="38">
        <v>50.82</v>
      </c>
      <c r="BY7" s="38">
        <v>52.19</v>
      </c>
      <c r="BZ7" s="38">
        <v>55.32</v>
      </c>
      <c r="CA7" s="38">
        <v>55.73</v>
      </c>
      <c r="CB7" s="38">
        <v>206.17</v>
      </c>
      <c r="CC7" s="38">
        <v>178.03</v>
      </c>
      <c r="CD7" s="38">
        <v>204.11</v>
      </c>
      <c r="CE7" s="38">
        <v>183.98</v>
      </c>
      <c r="CF7" s="38">
        <v>187.95</v>
      </c>
      <c r="CG7" s="38">
        <v>289.60000000000002</v>
      </c>
      <c r="CH7" s="38">
        <v>293.27</v>
      </c>
      <c r="CI7" s="38">
        <v>300.52</v>
      </c>
      <c r="CJ7" s="38">
        <v>296.14</v>
      </c>
      <c r="CK7" s="38">
        <v>283.17</v>
      </c>
      <c r="CL7" s="38">
        <v>276.77999999999997</v>
      </c>
      <c r="CM7" s="38">
        <v>50.82</v>
      </c>
      <c r="CN7" s="38">
        <v>51.04</v>
      </c>
      <c r="CO7" s="38">
        <v>51.04</v>
      </c>
      <c r="CP7" s="38">
        <v>50.6</v>
      </c>
      <c r="CQ7" s="38">
        <v>46.8</v>
      </c>
      <c r="CR7" s="38">
        <v>54.74</v>
      </c>
      <c r="CS7" s="38">
        <v>53.78</v>
      </c>
      <c r="CT7" s="38">
        <v>53.24</v>
      </c>
      <c r="CU7" s="38">
        <v>52.31</v>
      </c>
      <c r="CV7" s="38">
        <v>60.65</v>
      </c>
      <c r="CW7" s="38">
        <v>59.15</v>
      </c>
      <c r="CX7" s="38">
        <v>92.06</v>
      </c>
      <c r="CY7" s="38">
        <v>92.41</v>
      </c>
      <c r="CZ7" s="38">
        <v>92.76</v>
      </c>
      <c r="DA7" s="38">
        <v>92.76</v>
      </c>
      <c r="DB7" s="38">
        <v>93.58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TK16703</cp:lastModifiedBy>
  <dcterms:created xsi:type="dcterms:W3CDTF">2017-12-25T02:28:55Z</dcterms:created>
  <dcterms:modified xsi:type="dcterms:W3CDTF">2018-01-30T07:37:15Z</dcterms:modified>
  <cp:category/>
</cp:coreProperties>
</file>