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4\上伊那地事地域政策\▲新フォルダ\0G_公営企業\002.決算状況調査\H29公営企業\経営比較分析表\分析等\市町村提出\203866中川村\"/>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<sst xmlns="http://schemas.openxmlformats.org/spreadsheetml/2006/main" count="240" uniqueCount="125">
  <si>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</si>
  <si>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</si>
  <si>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</si>
  <si>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</si>
  <si>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</si>
  <si>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</si>
  <si>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</si>
  <si>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</si>
  <si>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</si>
  <si>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</si>
  <si>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</si>
  <si>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</si>
  <si>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</si>
  <si>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</si>
  <si>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</si>
  <si>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</si>
  <si>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</si>
  <si>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</si>
  <si>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</si>
  <si>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</si>
  <si>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</si>
  <si>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</si>
  <si>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</si>
  <si>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</si>
  <si>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</si>
  <si>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</si>
  <si>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</si>
  <si>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</si>
  <si>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</si>
  <si>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</si>
  <si>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</si>
  <si>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</si>
  <si>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</si>
  <si>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</si>
  <si>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</si>
  <si>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</si>
  <si>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</si>
  <si>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</si>
  <si>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</si>
  <si>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</si>
  <si>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</si>
  <si>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</si>
  <si>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</si>
  <si>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</si>
  <si>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</si>
  <si>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</si>
  <si>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</si>
  <si>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</si>
  <si>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</si>
  <si>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</si>
  <si>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</si>
  <si>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</si>
  <si>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</si>
  <si>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</si>
  <si>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</si>
  <si>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</si>
  <si>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</si>
  <si>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</si>
  <si>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</si>
  <si>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</si>
  <si>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</si>
  <si>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</si>
  <si>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</si>
  <si>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</si>
  <si>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</si>
  <si>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</si>
  <si>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</si>
  <si>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</si>
  <si>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</si>
  <si>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</si>
  <si>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</si>
  <si>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</si>
  <si>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</si>
  <si>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</si>
  <si>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</si>
  <si>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</si>
  <si>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</si>
  <si>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</si>
  <si>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</si>
  <si>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</si>
  <si>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</si>
  <si>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</si>
  <si>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</si>
  <si>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</si>
  <si>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</si>
  <si>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</si>
  <si>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</si>
  <si>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</si>
  <si>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</si>
  <si>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</si>
  <si>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</si>
  <si>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</si>
  <si>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</si>
  <si>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</si>
  <si>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</si>
  <si>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</si>
  <si>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</si>
  <si>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</si>
  <si>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</si>
  <si>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</si>
  <si>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</si>
  <si>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</si>
  <si>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</si>
  <si>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</si>
  <si>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</si>
  <si>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</si>
  <si>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</si>
  <si>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</si>
  <si>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</si>
  <si>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中川村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</si>
  <si>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</si>
  <si>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</si>
  <si>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</si>
  <si>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</si>
  <si>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</si>
  <si>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</si>
  <si>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</si>
  <si>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</si>
  <si>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</si>
  <si>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</si>
  <si>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</si>
  <si>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管渠については、機能を保持しており、当面は現状の維持管理で十分と考える。</t>
  </si>
  <si>
    <t>「①収益的収支比率」は黒字に至らず改善の必要がある。「④企業債残高対事業規模比率」については償還額のピークは越えたものの今後しばらくはほぼ同程度の比率を持つ事となる。「⑤経費回収率」「⑥汚水処理原価」については、事業ごとに分析の結果は異なるが、同一の料金設定を行っているため、一概に判断すれば他団体よりは低い評価となっている。「⑦施設利用率」については、変化ないが他団体より低い評価となった。「⑧水洗化率」については、他団体より高水準である。そのため、今後のポイントの向上の要因は少なく、引き続き効率的な経営改善を行う必要に迫られている。</t>
    <rPh sb="2" eb="4">
      <t>シュウエキ</t>
    </rPh>
    <rPh sb="4" eb="5">
      <t>テキ</t>
    </rPh>
    <rPh sb="5" eb="7">
      <t>シュウシ</t>
    </rPh>
    <rPh sb="7" eb="9">
      <t>ヒリツ</t>
    </rPh>
    <rPh sb="28" eb="30">
      <t>キギョウ</t>
    </rPh>
    <rPh sb="30" eb="31">
      <t>サイ</t>
    </rPh>
    <rPh sb="31" eb="32">
      <t>ザン</t>
    </rPh>
    <rPh sb="32" eb="33">
      <t>タカ</t>
    </rPh>
    <rPh sb="33" eb="34">
      <t>タイ</t>
    </rPh>
    <rPh sb="34" eb="36">
      <t>ジギョウ</t>
    </rPh>
    <rPh sb="36" eb="38">
      <t>キボ</t>
    </rPh>
    <rPh sb="38" eb="40">
      <t>ヒリツ</t>
    </rPh>
    <rPh sb="85" eb="87">
      <t>ケイヒ</t>
    </rPh>
    <rPh sb="87" eb="89">
      <t>カイシュウ</t>
    </rPh>
    <rPh sb="89" eb="90">
      <t>リツ</t>
    </rPh>
    <rPh sb="93" eb="95">
      <t>オスイ</t>
    </rPh>
    <rPh sb="95" eb="97">
      <t>ショリ</t>
    </rPh>
    <rPh sb="97" eb="99">
      <t>ゲンカ</t>
    </rPh>
    <rPh sb="165" eb="167">
      <t>シセツ</t>
    </rPh>
    <rPh sb="167" eb="170">
      <t>リヨウリツ</t>
    </rPh>
    <rPh sb="177" eb="179">
      <t>ヘンカ</t>
    </rPh>
    <rPh sb="182" eb="183">
      <t>タ</t>
    </rPh>
    <rPh sb="183" eb="185">
      <t>ダンタイ</t>
    </rPh>
    <rPh sb="187" eb="188">
      <t>ヒク</t>
    </rPh>
    <rPh sb="189" eb="191">
      <t>ヒョウカ</t>
    </rPh>
    <rPh sb="198" eb="201">
      <t>スイセンカ</t>
    </rPh>
    <rPh sb="201" eb="202">
      <t>リツ</t>
    </rPh>
    <phoneticPr fontId="7"/>
  </si>
  <si>
    <t>非設置</t>
    <rPh sb="0" eb="3">
      <t>ヒセッチ</t>
    </rPh>
    <phoneticPr fontId="4"/>
  </si>
  <si>
    <t>老朽化に伴う大規模修繕などの問題はないので、定期的に、使用料の見直しを行ないながら、引き続き効率的な経営を続け、順次企業債の残高を減らしていく必要がある。また、地方公営企業法の適用により、明確な収支計画と経営指標に基づく事業運営に切り替えるために、平成28年度から準備を始めた所である。</t>
    <rPh sb="138" eb="139">
      <t>トコロ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</si>
</sst>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xf numFmtId="38" fontId="22" fillId="0" borderId="0" applyFont="0" applyFill="0" applyBorder="0" applyAlignment="0" applyProtection="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20">
    <cellStyle name="桁区切り 2" xfId="2"/>
    <cellStyle name="桁区切り 2 2" xfId="19"/>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83-43AC-B3CC-1A5BDEB0F5D4}"/>
            </c:ext>
          </c:extLst>
        </c:ser>
        <c:dLbls>
          <c:showLegendKey val="0"/>
          <c:showVal val="0"/>
          <c:showCatName val="0"/>
          <c:showSerName val="0"/>
          <c:showPercent val="0"/>
          <c:showBubbleSize val="0"/>
        </c:dLbls>
        <c:gapWidth val="150"/>
        <c:axId val="164858496"/>
        <c:axId val="1648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4783-43AC-B3CC-1A5BDEB0F5D4}"/>
            </c:ext>
          </c:extLst>
        </c:ser>
        <c:dLbls>
          <c:showLegendKey val="0"/>
          <c:showVal val="0"/>
          <c:showCatName val="0"/>
          <c:showSerName val="0"/>
          <c:showPercent val="0"/>
          <c:showBubbleSize val="0"/>
        </c:dLbls>
        <c:marker val="1"/>
        <c:smooth val="0"/>
        <c:axId val="164858496"/>
        <c:axId val="164881152"/>
      </c:lineChart>
      <c:dateAx>
        <c:axId val="164858496"/>
        <c:scaling>
          <c:orientation val="minMax"/>
        </c:scaling>
        <c:delete val="1"/>
        <c:axPos val="b"/>
        <c:numFmt formatCode="ge" sourceLinked="1"/>
        <c:majorTickMark val="none"/>
        <c:minorTickMark val="none"/>
        <c:tickLblPos val="none"/>
        <c:crossAx val="164881152"/>
        <c:crosses val="autoZero"/>
        <c:auto val="1"/>
        <c:lblOffset val="100"/>
        <c:baseTimeUnit val="years"/>
      </c:dateAx>
      <c:valAx>
        <c:axId val="16488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56.8</c:v>
                </c:pt>
                <c:pt idx="1">
                  <c:v>56.16</c:v>
                </c:pt>
                <c:pt idx="2">
                  <c:v>56.8</c:v>
                </c:pt>
                <c:pt idx="3">
                  <c:v>55.29</c:v>
                </c:pt>
                <c:pt idx="4">
                  <c:v>55.29</c:v>
                </c:pt>
              </c:numCache>
            </c:numRef>
          </c:val>
          <c:extLst>
            <c:ext xmlns:c16="http://schemas.microsoft.com/office/drawing/2014/chart" uri="{C3380CC4-5D6E-409C-BE32-E72D297353CC}">
              <c16:uniqueId val="{00000000-DA1D-48A1-8515-B91016CD4E2C}"/>
            </c:ext>
          </c:extLst>
        </c:ser>
        <c:dLbls>
          <c:showLegendKey val="0"/>
          <c:showVal val="0"/>
          <c:showCatName val="0"/>
          <c:showSerName val="0"/>
          <c:showPercent val="0"/>
          <c:showBubbleSize val="0"/>
        </c:dLbls>
        <c:gapWidth val="150"/>
        <c:axId val="165723136"/>
        <c:axId val="1670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DA1D-48A1-8515-B91016CD4E2C}"/>
            </c:ext>
          </c:extLst>
        </c:ser>
        <c:dLbls>
          <c:showLegendKey val="0"/>
          <c:showVal val="0"/>
          <c:showCatName val="0"/>
          <c:showSerName val="0"/>
          <c:showPercent val="0"/>
          <c:showBubbleSize val="0"/>
        </c:dLbls>
        <c:marker val="1"/>
        <c:smooth val="0"/>
        <c:axId val="165723136"/>
        <c:axId val="167060608"/>
      </c:lineChart>
      <c:dateAx>
        <c:axId val="165723136"/>
        <c:scaling>
          <c:orientation val="minMax"/>
        </c:scaling>
        <c:delete val="1"/>
        <c:axPos val="b"/>
        <c:numFmt formatCode="ge" sourceLinked="1"/>
        <c:majorTickMark val="none"/>
        <c:minorTickMark val="none"/>
        <c:tickLblPos val="none"/>
        <c:crossAx val="167060608"/>
        <c:crosses val="autoZero"/>
        <c:auto val="1"/>
        <c:lblOffset val="100"/>
        <c:baseTimeUnit val="years"/>
      </c:dateAx>
      <c:valAx>
        <c:axId val="1670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86.88</c:v>
                </c:pt>
                <c:pt idx="1">
                  <c:v>87.92</c:v>
                </c:pt>
                <c:pt idx="2">
                  <c:v>89.01</c:v>
                </c:pt>
                <c:pt idx="3">
                  <c:v>88.53</c:v>
                </c:pt>
                <c:pt idx="4">
                  <c:v>89.42</c:v>
                </c:pt>
              </c:numCache>
            </c:numRef>
          </c:val>
          <c:extLst>
            <c:ext xmlns:c16="http://schemas.microsoft.com/office/drawing/2014/chart" uri="{C3380CC4-5D6E-409C-BE32-E72D297353CC}">
              <c16:uniqueId val="{00000000-5501-4181-AB60-C2DE4FAFEFB4}"/>
            </c:ext>
          </c:extLst>
        </c:ser>
        <c:dLbls>
          <c:showLegendKey val="0"/>
          <c:showVal val="0"/>
          <c:showCatName val="0"/>
          <c:showSerName val="0"/>
          <c:showPercent val="0"/>
          <c:showBubbleSize val="0"/>
        </c:dLbls>
        <c:gapWidth val="150"/>
        <c:axId val="167094912"/>
        <c:axId val="1671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5501-4181-AB60-C2DE4FAFEFB4}"/>
            </c:ext>
          </c:extLst>
        </c:ser>
        <c:dLbls>
          <c:showLegendKey val="0"/>
          <c:showVal val="0"/>
          <c:showCatName val="0"/>
          <c:showSerName val="0"/>
          <c:showPercent val="0"/>
          <c:showBubbleSize val="0"/>
        </c:dLbls>
        <c:marker val="1"/>
        <c:smooth val="0"/>
        <c:axId val="167094912"/>
        <c:axId val="167101184"/>
      </c:lineChart>
      <c:dateAx>
        <c:axId val="167094912"/>
        <c:scaling>
          <c:orientation val="minMax"/>
        </c:scaling>
        <c:delete val="1"/>
        <c:axPos val="b"/>
        <c:numFmt formatCode="ge" sourceLinked="1"/>
        <c:majorTickMark val="none"/>
        <c:minorTickMark val="none"/>
        <c:tickLblPos val="none"/>
        <c:crossAx val="167101184"/>
        <c:crosses val="autoZero"/>
        <c:auto val="1"/>
        <c:lblOffset val="100"/>
        <c:baseTimeUnit val="years"/>
      </c:dateAx>
      <c:valAx>
        <c:axId val="1671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64.89</c:v>
                </c:pt>
                <c:pt idx="1">
                  <c:v>65.37</c:v>
                </c:pt>
                <c:pt idx="2">
                  <c:v>66.34</c:v>
                </c:pt>
                <c:pt idx="3">
                  <c:v>72.819999999999993</c:v>
                </c:pt>
                <c:pt idx="4">
                  <c:v>74.53</c:v>
                </c:pt>
              </c:numCache>
            </c:numRef>
          </c:val>
          <c:extLst>
            <c:ext xmlns:c16="http://schemas.microsoft.com/office/drawing/2014/chart" uri="{C3380CC4-5D6E-409C-BE32-E72D297353CC}">
              <c16:uniqueId val="{00000000-BE72-4E81-A169-1DDB03C6EEFF}"/>
            </c:ext>
          </c:extLst>
        </c:ser>
        <c:dLbls>
          <c:showLegendKey val="0"/>
          <c:showVal val="0"/>
          <c:showCatName val="0"/>
          <c:showSerName val="0"/>
          <c:showPercent val="0"/>
          <c:showBubbleSize val="0"/>
        </c:dLbls>
        <c:gapWidth val="150"/>
        <c:axId val="165554432"/>
        <c:axId val="16556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72-4E81-A169-1DDB03C6EEFF}"/>
            </c:ext>
          </c:extLst>
        </c:ser>
        <c:dLbls>
          <c:showLegendKey val="0"/>
          <c:showVal val="0"/>
          <c:showCatName val="0"/>
          <c:showSerName val="0"/>
          <c:showPercent val="0"/>
          <c:showBubbleSize val="0"/>
        </c:dLbls>
        <c:marker val="1"/>
        <c:smooth val="0"/>
        <c:axId val="165554432"/>
        <c:axId val="165564800"/>
      </c:lineChart>
      <c:dateAx>
        <c:axId val="165554432"/>
        <c:scaling>
          <c:orientation val="minMax"/>
        </c:scaling>
        <c:delete val="1"/>
        <c:axPos val="b"/>
        <c:numFmt formatCode="ge" sourceLinked="1"/>
        <c:majorTickMark val="none"/>
        <c:minorTickMark val="none"/>
        <c:tickLblPos val="none"/>
        <c:crossAx val="165564800"/>
        <c:crosses val="autoZero"/>
        <c:auto val="1"/>
        <c:lblOffset val="100"/>
        <c:baseTimeUnit val="years"/>
      </c:dateAx>
      <c:valAx>
        <c:axId val="16556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2D-4A55-A555-5922460C86AB}"/>
            </c:ext>
          </c:extLst>
        </c:ser>
        <c:dLbls>
          <c:showLegendKey val="0"/>
          <c:showVal val="0"/>
          <c:showCatName val="0"/>
          <c:showSerName val="0"/>
          <c:showPercent val="0"/>
          <c:showBubbleSize val="0"/>
        </c:dLbls>
        <c:gapWidth val="150"/>
        <c:axId val="165595008"/>
        <c:axId val="1653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2D-4A55-A555-5922460C86AB}"/>
            </c:ext>
          </c:extLst>
        </c:ser>
        <c:dLbls>
          <c:showLegendKey val="0"/>
          <c:showVal val="0"/>
          <c:showCatName val="0"/>
          <c:showSerName val="0"/>
          <c:showPercent val="0"/>
          <c:showBubbleSize val="0"/>
        </c:dLbls>
        <c:marker val="1"/>
        <c:smooth val="0"/>
        <c:axId val="165595008"/>
        <c:axId val="165351424"/>
      </c:lineChart>
      <c:dateAx>
        <c:axId val="165595008"/>
        <c:scaling>
          <c:orientation val="minMax"/>
        </c:scaling>
        <c:delete val="1"/>
        <c:axPos val="b"/>
        <c:numFmt formatCode="ge" sourceLinked="1"/>
        <c:majorTickMark val="none"/>
        <c:minorTickMark val="none"/>
        <c:tickLblPos val="none"/>
        <c:crossAx val="165351424"/>
        <c:crosses val="autoZero"/>
        <c:auto val="1"/>
        <c:lblOffset val="100"/>
        <c:baseTimeUnit val="years"/>
      </c:dateAx>
      <c:valAx>
        <c:axId val="1653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EF-4089-80F4-B488768535C6}"/>
            </c:ext>
          </c:extLst>
        </c:ser>
        <c:dLbls>
          <c:showLegendKey val="0"/>
          <c:showVal val="0"/>
          <c:showCatName val="0"/>
          <c:showSerName val="0"/>
          <c:showPercent val="0"/>
          <c:showBubbleSize val="0"/>
        </c:dLbls>
        <c:gapWidth val="150"/>
        <c:axId val="165361152"/>
        <c:axId val="1653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EF-4089-80F4-B488768535C6}"/>
            </c:ext>
          </c:extLst>
        </c:ser>
        <c:dLbls>
          <c:showLegendKey val="0"/>
          <c:showVal val="0"/>
          <c:showCatName val="0"/>
          <c:showSerName val="0"/>
          <c:showPercent val="0"/>
          <c:showBubbleSize val="0"/>
        </c:dLbls>
        <c:marker val="1"/>
        <c:smooth val="0"/>
        <c:axId val="165361152"/>
        <c:axId val="165363072"/>
      </c:lineChart>
      <c:dateAx>
        <c:axId val="165361152"/>
        <c:scaling>
          <c:orientation val="minMax"/>
        </c:scaling>
        <c:delete val="1"/>
        <c:axPos val="b"/>
        <c:numFmt formatCode="ge" sourceLinked="1"/>
        <c:majorTickMark val="none"/>
        <c:minorTickMark val="none"/>
        <c:tickLblPos val="none"/>
        <c:crossAx val="165363072"/>
        <c:crosses val="autoZero"/>
        <c:auto val="1"/>
        <c:lblOffset val="100"/>
        <c:baseTimeUnit val="years"/>
      </c:dateAx>
      <c:valAx>
        <c:axId val="1653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FE-4CD5-92AD-798DA3EF2962}"/>
            </c:ext>
          </c:extLst>
        </c:ser>
        <c:dLbls>
          <c:showLegendKey val="0"/>
          <c:showVal val="0"/>
          <c:showCatName val="0"/>
          <c:showSerName val="0"/>
          <c:showPercent val="0"/>
          <c:showBubbleSize val="0"/>
        </c:dLbls>
        <c:gapWidth val="150"/>
        <c:axId val="165411840"/>
        <c:axId val="1654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FE-4CD5-92AD-798DA3EF2962}"/>
            </c:ext>
          </c:extLst>
        </c:ser>
        <c:dLbls>
          <c:showLegendKey val="0"/>
          <c:showVal val="0"/>
          <c:showCatName val="0"/>
          <c:showSerName val="0"/>
          <c:showPercent val="0"/>
          <c:showBubbleSize val="0"/>
        </c:dLbls>
        <c:marker val="1"/>
        <c:smooth val="0"/>
        <c:axId val="165411840"/>
        <c:axId val="165418112"/>
      </c:lineChart>
      <c:dateAx>
        <c:axId val="165411840"/>
        <c:scaling>
          <c:orientation val="minMax"/>
        </c:scaling>
        <c:delete val="1"/>
        <c:axPos val="b"/>
        <c:numFmt formatCode="ge" sourceLinked="1"/>
        <c:majorTickMark val="none"/>
        <c:minorTickMark val="none"/>
        <c:tickLblPos val="none"/>
        <c:crossAx val="165418112"/>
        <c:crosses val="autoZero"/>
        <c:auto val="1"/>
        <c:lblOffset val="100"/>
        <c:baseTimeUnit val="years"/>
      </c:dateAx>
      <c:valAx>
        <c:axId val="1654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F0-4829-BD51-F3039D6931CB}"/>
            </c:ext>
          </c:extLst>
        </c:ser>
        <c:dLbls>
          <c:showLegendKey val="0"/>
          <c:showVal val="0"/>
          <c:showCatName val="0"/>
          <c:showSerName val="0"/>
          <c:showPercent val="0"/>
          <c:showBubbleSize val="0"/>
        </c:dLbls>
        <c:gapWidth val="150"/>
        <c:axId val="165448320"/>
        <c:axId val="1654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F0-4829-BD51-F3039D6931CB}"/>
            </c:ext>
          </c:extLst>
        </c:ser>
        <c:dLbls>
          <c:showLegendKey val="0"/>
          <c:showVal val="0"/>
          <c:showCatName val="0"/>
          <c:showSerName val="0"/>
          <c:showPercent val="0"/>
          <c:showBubbleSize val="0"/>
        </c:dLbls>
        <c:marker val="1"/>
        <c:smooth val="0"/>
        <c:axId val="165448320"/>
        <c:axId val="165454592"/>
      </c:lineChart>
      <c:dateAx>
        <c:axId val="165448320"/>
        <c:scaling>
          <c:orientation val="minMax"/>
        </c:scaling>
        <c:delete val="1"/>
        <c:axPos val="b"/>
        <c:numFmt formatCode="ge" sourceLinked="1"/>
        <c:majorTickMark val="none"/>
        <c:minorTickMark val="none"/>
        <c:tickLblPos val="none"/>
        <c:crossAx val="165454592"/>
        <c:crosses val="autoZero"/>
        <c:auto val="1"/>
        <c:lblOffset val="100"/>
        <c:baseTimeUnit val="years"/>
      </c:dateAx>
      <c:valAx>
        <c:axId val="1654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1458.35</c:v>
                </c:pt>
                <c:pt idx="1">
                  <c:v>1385.43</c:v>
                </c:pt>
                <c:pt idx="2">
                  <c:v>1064.22</c:v>
                </c:pt>
                <c:pt idx="3">
                  <c:v>1363.11</c:v>
                </c:pt>
                <c:pt idx="4">
                  <c:v>1199.33</c:v>
                </c:pt>
              </c:numCache>
            </c:numRef>
          </c:val>
          <c:extLst>
            <c:ext xmlns:c16="http://schemas.microsoft.com/office/drawing/2014/chart" uri="{C3380CC4-5D6E-409C-BE32-E72D297353CC}">
              <c16:uniqueId val="{00000000-6FB0-4434-826E-E2293A9DD564}"/>
            </c:ext>
          </c:extLst>
        </c:ser>
        <c:dLbls>
          <c:showLegendKey val="0"/>
          <c:showVal val="0"/>
          <c:showCatName val="0"/>
          <c:showSerName val="0"/>
          <c:showPercent val="0"/>
          <c:showBubbleSize val="0"/>
        </c:dLbls>
        <c:gapWidth val="150"/>
        <c:axId val="165475072"/>
        <c:axId val="1654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6FB0-4434-826E-E2293A9DD564}"/>
            </c:ext>
          </c:extLst>
        </c:ser>
        <c:dLbls>
          <c:showLegendKey val="0"/>
          <c:showVal val="0"/>
          <c:showCatName val="0"/>
          <c:showSerName val="0"/>
          <c:showPercent val="0"/>
          <c:showBubbleSize val="0"/>
        </c:dLbls>
        <c:marker val="1"/>
        <c:smooth val="0"/>
        <c:axId val="165475072"/>
        <c:axId val="165476992"/>
      </c:lineChart>
      <c:dateAx>
        <c:axId val="165475072"/>
        <c:scaling>
          <c:orientation val="minMax"/>
        </c:scaling>
        <c:delete val="1"/>
        <c:axPos val="b"/>
        <c:numFmt formatCode="ge" sourceLinked="1"/>
        <c:majorTickMark val="none"/>
        <c:minorTickMark val="none"/>
        <c:tickLblPos val="none"/>
        <c:crossAx val="165476992"/>
        <c:crosses val="autoZero"/>
        <c:auto val="1"/>
        <c:lblOffset val="100"/>
        <c:baseTimeUnit val="years"/>
      </c:dateAx>
      <c:valAx>
        <c:axId val="1654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46.14</c:v>
                </c:pt>
                <c:pt idx="1">
                  <c:v>50.15</c:v>
                </c:pt>
                <c:pt idx="2">
                  <c:v>54.37</c:v>
                </c:pt>
                <c:pt idx="3">
                  <c:v>41.25</c:v>
                </c:pt>
                <c:pt idx="4">
                  <c:v>43.75</c:v>
                </c:pt>
              </c:numCache>
            </c:numRef>
          </c:val>
          <c:extLst>
            <c:ext xmlns:c16="http://schemas.microsoft.com/office/drawing/2014/chart" uri="{C3380CC4-5D6E-409C-BE32-E72D297353CC}">
              <c16:uniqueId val="{00000000-C0D9-415D-83DA-EB7723684DD4}"/>
            </c:ext>
          </c:extLst>
        </c:ser>
        <c:dLbls>
          <c:showLegendKey val="0"/>
          <c:showVal val="0"/>
          <c:showCatName val="0"/>
          <c:showSerName val="0"/>
          <c:showPercent val="0"/>
          <c:showBubbleSize val="0"/>
        </c:dLbls>
        <c:gapWidth val="150"/>
        <c:axId val="165527936"/>
        <c:axId val="16552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C0D9-415D-83DA-EB7723684DD4}"/>
            </c:ext>
          </c:extLst>
        </c:ser>
        <c:dLbls>
          <c:showLegendKey val="0"/>
          <c:showVal val="0"/>
          <c:showCatName val="0"/>
          <c:showSerName val="0"/>
          <c:showPercent val="0"/>
          <c:showBubbleSize val="0"/>
        </c:dLbls>
        <c:marker val="1"/>
        <c:smooth val="0"/>
        <c:axId val="165527936"/>
        <c:axId val="165529856"/>
      </c:lineChart>
      <c:dateAx>
        <c:axId val="165527936"/>
        <c:scaling>
          <c:orientation val="minMax"/>
        </c:scaling>
        <c:delete val="1"/>
        <c:axPos val="b"/>
        <c:numFmt formatCode="ge" sourceLinked="1"/>
        <c:majorTickMark val="none"/>
        <c:minorTickMark val="none"/>
        <c:tickLblPos val="none"/>
        <c:crossAx val="165529856"/>
        <c:crosses val="autoZero"/>
        <c:auto val="1"/>
        <c:lblOffset val="100"/>
        <c:baseTimeUnit val="years"/>
      </c:dateAx>
      <c:valAx>
        <c:axId val="1655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469.45</c:v>
                </c:pt>
                <c:pt idx="1">
                  <c:v>443.27</c:v>
                </c:pt>
                <c:pt idx="2">
                  <c:v>417.36</c:v>
                </c:pt>
                <c:pt idx="3">
                  <c:v>563.78</c:v>
                </c:pt>
                <c:pt idx="4">
                  <c:v>528.69000000000005</c:v>
                </c:pt>
              </c:numCache>
            </c:numRef>
          </c:val>
          <c:extLst>
            <c:ext xmlns:c16="http://schemas.microsoft.com/office/drawing/2014/chart" uri="{C3380CC4-5D6E-409C-BE32-E72D297353CC}">
              <c16:uniqueId val="{00000000-6090-4DFB-9BE2-A31F5B327B7C}"/>
            </c:ext>
          </c:extLst>
        </c:ser>
        <c:dLbls>
          <c:showLegendKey val="0"/>
          <c:showVal val="0"/>
          <c:showCatName val="0"/>
          <c:showSerName val="0"/>
          <c:showPercent val="0"/>
          <c:showBubbleSize val="0"/>
        </c:dLbls>
        <c:gapWidth val="150"/>
        <c:axId val="165690752"/>
        <c:axId val="1657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6090-4DFB-9BE2-A31F5B327B7C}"/>
            </c:ext>
          </c:extLst>
        </c:ser>
        <c:dLbls>
          <c:showLegendKey val="0"/>
          <c:showVal val="0"/>
          <c:showCatName val="0"/>
          <c:showSerName val="0"/>
          <c:showPercent val="0"/>
          <c:showBubbleSize val="0"/>
        </c:dLbls>
        <c:marker val="1"/>
        <c:smooth val="0"/>
        <c:axId val="165690752"/>
        <c:axId val="165701120"/>
      </c:lineChart>
      <c:dateAx>
        <c:axId val="165690752"/>
        <c:scaling>
          <c:orientation val="minMax"/>
        </c:scaling>
        <c:delete val="1"/>
        <c:axPos val="b"/>
        <c:numFmt formatCode="ge" sourceLinked="1"/>
        <c:majorTickMark val="none"/>
        <c:minorTickMark val="none"/>
        <c:tickLblPos val="none"/>
        <c:crossAx val="165701120"/>
        <c:crosses val="autoZero"/>
        <c:auto val="1"/>
        <c:lblOffset val="100"/>
        <c:baseTimeUnit val="years"/>
      </c:dateAx>
      <c:valAx>
        <c:axId val="1657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55" zoomScale="90" zoomScaleNormal="9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長野県　中川村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123</v>
      </c>
      <c r="AE8" s="73"/>
      <c r="AF8" s="73"/>
      <c r="AG8" s="73"/>
      <c r="AH8" s="73"/>
      <c r="AI8" s="73"/>
      <c r="AJ8" s="73"/>
      <c r="AK8" s="4"/>
      <c r="AL8" s="67">
        <f>データ!S6</f>
        <v>5022</v>
      </c>
      <c r="AM8" s="67"/>
      <c r="AN8" s="67"/>
      <c r="AO8" s="67"/>
      <c r="AP8" s="67"/>
      <c r="AQ8" s="67"/>
      <c r="AR8" s="67"/>
      <c r="AS8" s="67"/>
      <c r="AT8" s="66">
        <f>データ!T6</f>
        <v>77.05</v>
      </c>
      <c r="AU8" s="66"/>
      <c r="AV8" s="66"/>
      <c r="AW8" s="66"/>
      <c r="AX8" s="66"/>
      <c r="AY8" s="66"/>
      <c r="AZ8" s="66"/>
      <c r="BA8" s="66"/>
      <c r="BB8" s="66">
        <f>データ!U6</f>
        <v>65.180000000000007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23.77</v>
      </c>
      <c r="Q10" s="66"/>
      <c r="R10" s="66"/>
      <c r="S10" s="66"/>
      <c r="T10" s="66"/>
      <c r="U10" s="66"/>
      <c r="V10" s="66"/>
      <c r="W10" s="66">
        <f>データ!Q6</f>
        <v>99</v>
      </c>
      <c r="X10" s="66"/>
      <c r="Y10" s="66"/>
      <c r="Z10" s="66"/>
      <c r="AA10" s="66"/>
      <c r="AB10" s="66"/>
      <c r="AC10" s="66"/>
      <c r="AD10" s="67">
        <f>データ!R6</f>
        <v>5184</v>
      </c>
      <c r="AE10" s="67"/>
      <c r="AF10" s="67"/>
      <c r="AG10" s="67"/>
      <c r="AH10" s="67"/>
      <c r="AI10" s="67"/>
      <c r="AJ10" s="67"/>
      <c r="AK10" s="2"/>
      <c r="AL10" s="67">
        <f>データ!V6</f>
        <v>1181</v>
      </c>
      <c r="AM10" s="67"/>
      <c r="AN10" s="67"/>
      <c r="AO10" s="67"/>
      <c r="AP10" s="67"/>
      <c r="AQ10" s="67"/>
      <c r="AR10" s="67"/>
      <c r="AS10" s="67"/>
      <c r="AT10" s="66">
        <f>データ!W6</f>
        <v>0.5</v>
      </c>
      <c r="AU10" s="66"/>
      <c r="AV10" s="66"/>
      <c r="AW10" s="66"/>
      <c r="AX10" s="66"/>
      <c r="AY10" s="66"/>
      <c r="AZ10" s="66"/>
      <c r="BA10" s="66"/>
      <c r="BB10" s="66">
        <f>データ!X6</f>
        <v>2362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48" t="s">
        <v>27</v>
      </c>
      <c r="D34" s="48"/>
      <c r="E34" s="48"/>
      <c r="F34" s="48"/>
      <c r="G34" s="48"/>
      <c r="H34" s="48"/>
      <c r="I34" s="48"/>
      <c r="J34" s="48"/>
      <c r="K34" s="48"/>
      <c r="L34" s="48"/>
      <c r="M34" s="48"/>
      <c r="N34" s="48"/>
      <c r="O34" s="48"/>
      <c r="P34" s="48"/>
      <c r="Q34" s="20"/>
      <c r="R34" s="48" t="s">
        <v>28</v>
      </c>
      <c r="S34" s="48"/>
      <c r="T34" s="48"/>
      <c r="U34" s="48"/>
      <c r="V34" s="48"/>
      <c r="W34" s="48"/>
      <c r="X34" s="48"/>
      <c r="Y34" s="48"/>
      <c r="Z34" s="48"/>
      <c r="AA34" s="48"/>
      <c r="AB34" s="48"/>
      <c r="AC34" s="48"/>
      <c r="AD34" s="48"/>
      <c r="AE34" s="48"/>
      <c r="AF34" s="20"/>
      <c r="AG34" s="48" t="s">
        <v>29</v>
      </c>
      <c r="AH34" s="48"/>
      <c r="AI34" s="48"/>
      <c r="AJ34" s="48"/>
      <c r="AK34" s="48"/>
      <c r="AL34" s="48"/>
      <c r="AM34" s="48"/>
      <c r="AN34" s="48"/>
      <c r="AO34" s="48"/>
      <c r="AP34" s="48"/>
      <c r="AQ34" s="48"/>
      <c r="AR34" s="48"/>
      <c r="AS34" s="48"/>
      <c r="AT34" s="48"/>
      <c r="AU34" s="20"/>
      <c r="AV34" s="48" t="s">
        <v>30</v>
      </c>
      <c r="AW34" s="48"/>
      <c r="AX34" s="48"/>
      <c r="AY34" s="48"/>
      <c r="AZ34" s="48"/>
      <c r="BA34" s="48"/>
      <c r="BB34" s="48"/>
      <c r="BC34" s="48"/>
      <c r="BD34" s="48"/>
      <c r="BE34" s="48"/>
      <c r="BF34" s="48"/>
      <c r="BG34" s="48"/>
      <c r="BH34" s="48"/>
      <c r="BI34" s="48"/>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48"/>
      <c r="D35" s="48"/>
      <c r="E35" s="48"/>
      <c r="F35" s="48"/>
      <c r="G35" s="48"/>
      <c r="H35" s="48"/>
      <c r="I35" s="48"/>
      <c r="J35" s="48"/>
      <c r="K35" s="48"/>
      <c r="L35" s="48"/>
      <c r="M35" s="48"/>
      <c r="N35" s="48"/>
      <c r="O35" s="48"/>
      <c r="P35" s="48"/>
      <c r="Q35" s="20"/>
      <c r="R35" s="48"/>
      <c r="S35" s="48"/>
      <c r="T35" s="48"/>
      <c r="U35" s="48"/>
      <c r="V35" s="48"/>
      <c r="W35" s="48"/>
      <c r="X35" s="48"/>
      <c r="Y35" s="48"/>
      <c r="Z35" s="48"/>
      <c r="AA35" s="48"/>
      <c r="AB35" s="48"/>
      <c r="AC35" s="48"/>
      <c r="AD35" s="48"/>
      <c r="AE35" s="48"/>
      <c r="AF35" s="20"/>
      <c r="AG35" s="48"/>
      <c r="AH35" s="48"/>
      <c r="AI35" s="48"/>
      <c r="AJ35" s="48"/>
      <c r="AK35" s="48"/>
      <c r="AL35" s="48"/>
      <c r="AM35" s="48"/>
      <c r="AN35" s="48"/>
      <c r="AO35" s="48"/>
      <c r="AP35" s="48"/>
      <c r="AQ35" s="48"/>
      <c r="AR35" s="48"/>
      <c r="AS35" s="48"/>
      <c r="AT35" s="48"/>
      <c r="AU35" s="20"/>
      <c r="AV35" s="48"/>
      <c r="AW35" s="48"/>
      <c r="AX35" s="48"/>
      <c r="AY35" s="48"/>
      <c r="AZ35" s="48"/>
      <c r="BA35" s="48"/>
      <c r="BB35" s="48"/>
      <c r="BC35" s="48"/>
      <c r="BD35" s="48"/>
      <c r="BE35" s="48"/>
      <c r="BF35" s="48"/>
      <c r="BG35" s="48"/>
      <c r="BH35" s="48"/>
      <c r="BI35" s="48"/>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48" t="s">
        <v>32</v>
      </c>
      <c r="D56" s="48"/>
      <c r="E56" s="48"/>
      <c r="F56" s="48"/>
      <c r="G56" s="48"/>
      <c r="H56" s="48"/>
      <c r="I56" s="48"/>
      <c r="J56" s="48"/>
      <c r="K56" s="48"/>
      <c r="L56" s="48"/>
      <c r="M56" s="48"/>
      <c r="N56" s="48"/>
      <c r="O56" s="48"/>
      <c r="P56" s="48"/>
      <c r="Q56" s="20"/>
      <c r="R56" s="48" t="s">
        <v>33</v>
      </c>
      <c r="S56" s="48"/>
      <c r="T56" s="48"/>
      <c r="U56" s="48"/>
      <c r="V56" s="48"/>
      <c r="W56" s="48"/>
      <c r="X56" s="48"/>
      <c r="Y56" s="48"/>
      <c r="Z56" s="48"/>
      <c r="AA56" s="48"/>
      <c r="AB56" s="48"/>
      <c r="AC56" s="48"/>
      <c r="AD56" s="48"/>
      <c r="AE56" s="48"/>
      <c r="AF56" s="20"/>
      <c r="AG56" s="48" t="s">
        <v>34</v>
      </c>
      <c r="AH56" s="48"/>
      <c r="AI56" s="48"/>
      <c r="AJ56" s="48"/>
      <c r="AK56" s="48"/>
      <c r="AL56" s="48"/>
      <c r="AM56" s="48"/>
      <c r="AN56" s="48"/>
      <c r="AO56" s="48"/>
      <c r="AP56" s="48"/>
      <c r="AQ56" s="48"/>
      <c r="AR56" s="48"/>
      <c r="AS56" s="48"/>
      <c r="AT56" s="48"/>
      <c r="AU56" s="20"/>
      <c r="AV56" s="48" t="s">
        <v>35</v>
      </c>
      <c r="AW56" s="48"/>
      <c r="AX56" s="48"/>
      <c r="AY56" s="48"/>
      <c r="AZ56" s="48"/>
      <c r="BA56" s="48"/>
      <c r="BB56" s="48"/>
      <c r="BC56" s="48"/>
      <c r="BD56" s="48"/>
      <c r="BE56" s="48"/>
      <c r="BF56" s="48"/>
      <c r="BG56" s="48"/>
      <c r="BH56" s="48"/>
      <c r="BI56" s="48"/>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48"/>
      <c r="D57" s="48"/>
      <c r="E57" s="48"/>
      <c r="F57" s="48"/>
      <c r="G57" s="48"/>
      <c r="H57" s="48"/>
      <c r="I57" s="48"/>
      <c r="J57" s="48"/>
      <c r="K57" s="48"/>
      <c r="L57" s="48"/>
      <c r="M57" s="48"/>
      <c r="N57" s="48"/>
      <c r="O57" s="48"/>
      <c r="P57" s="48"/>
      <c r="Q57" s="20"/>
      <c r="R57" s="48"/>
      <c r="S57" s="48"/>
      <c r="T57" s="48"/>
      <c r="U57" s="48"/>
      <c r="V57" s="48"/>
      <c r="W57" s="48"/>
      <c r="X57" s="48"/>
      <c r="Y57" s="48"/>
      <c r="Z57" s="48"/>
      <c r="AA57" s="48"/>
      <c r="AB57" s="48"/>
      <c r="AC57" s="48"/>
      <c r="AD57" s="48"/>
      <c r="AE57" s="48"/>
      <c r="AF57" s="20"/>
      <c r="AG57" s="48"/>
      <c r="AH57" s="48"/>
      <c r="AI57" s="48"/>
      <c r="AJ57" s="48"/>
      <c r="AK57" s="48"/>
      <c r="AL57" s="48"/>
      <c r="AM57" s="48"/>
      <c r="AN57" s="48"/>
      <c r="AO57" s="48"/>
      <c r="AP57" s="48"/>
      <c r="AQ57" s="48"/>
      <c r="AR57" s="48"/>
      <c r="AS57" s="48"/>
      <c r="AT57" s="48"/>
      <c r="AU57" s="20"/>
      <c r="AV57" s="48"/>
      <c r="AW57" s="48"/>
      <c r="AX57" s="48"/>
      <c r="AY57" s="48"/>
      <c r="AZ57" s="48"/>
      <c r="BA57" s="48"/>
      <c r="BB57" s="48"/>
      <c r="BC57" s="48"/>
      <c r="BD57" s="48"/>
      <c r="BE57" s="48"/>
      <c r="BF57" s="48"/>
      <c r="BG57" s="48"/>
      <c r="BH57" s="48"/>
      <c r="BI57" s="48"/>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9"/>
      <c r="BM60" s="50"/>
      <c r="BN60" s="50"/>
      <c r="BO60" s="50"/>
      <c r="BP60" s="50"/>
      <c r="BQ60" s="50"/>
      <c r="BR60" s="50"/>
      <c r="BS60" s="50"/>
      <c r="BT60" s="50"/>
      <c r="BU60" s="50"/>
      <c r="BV60" s="50"/>
      <c r="BW60" s="50"/>
      <c r="BX60" s="50"/>
      <c r="BY60" s="50"/>
      <c r="BZ60" s="51"/>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124</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48" t="s">
        <v>38</v>
      </c>
      <c r="D79" s="48"/>
      <c r="E79" s="48"/>
      <c r="F79" s="48"/>
      <c r="G79" s="48"/>
      <c r="H79" s="48"/>
      <c r="I79" s="48"/>
      <c r="J79" s="48"/>
      <c r="K79" s="48"/>
      <c r="L79" s="48"/>
      <c r="M79" s="48"/>
      <c r="N79" s="48"/>
      <c r="O79" s="48"/>
      <c r="P79" s="48"/>
      <c r="Q79" s="48"/>
      <c r="R79" s="48"/>
      <c r="S79" s="48"/>
      <c r="T79" s="48"/>
      <c r="U79" s="20"/>
      <c r="V79" s="20"/>
      <c r="W79" s="48" t="s">
        <v>39</v>
      </c>
      <c r="X79" s="48"/>
      <c r="Y79" s="48"/>
      <c r="Z79" s="48"/>
      <c r="AA79" s="48"/>
      <c r="AB79" s="48"/>
      <c r="AC79" s="48"/>
      <c r="AD79" s="48"/>
      <c r="AE79" s="48"/>
      <c r="AF79" s="48"/>
      <c r="AG79" s="48"/>
      <c r="AH79" s="48"/>
      <c r="AI79" s="48"/>
      <c r="AJ79" s="48"/>
      <c r="AK79" s="48"/>
      <c r="AL79" s="48"/>
      <c r="AM79" s="48"/>
      <c r="AN79" s="48"/>
      <c r="AO79" s="20"/>
      <c r="AP79" s="20"/>
      <c r="AQ79" s="48" t="s">
        <v>40</v>
      </c>
      <c r="AR79" s="48"/>
      <c r="AS79" s="48"/>
      <c r="AT79" s="48"/>
      <c r="AU79" s="48"/>
      <c r="AV79" s="48"/>
      <c r="AW79" s="48"/>
      <c r="AX79" s="48"/>
      <c r="AY79" s="48"/>
      <c r="AZ79" s="48"/>
      <c r="BA79" s="48"/>
      <c r="BB79" s="48"/>
      <c r="BC79" s="48"/>
      <c r="BD79" s="48"/>
      <c r="BE79" s="48"/>
      <c r="BF79" s="48"/>
      <c r="BG79" s="48"/>
      <c r="BH79" s="48"/>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48"/>
      <c r="D80" s="48"/>
      <c r="E80" s="48"/>
      <c r="F80" s="48"/>
      <c r="G80" s="48"/>
      <c r="H80" s="48"/>
      <c r="I80" s="48"/>
      <c r="J80" s="48"/>
      <c r="K80" s="48"/>
      <c r="L80" s="48"/>
      <c r="M80" s="48"/>
      <c r="N80" s="48"/>
      <c r="O80" s="48"/>
      <c r="P80" s="48"/>
      <c r="Q80" s="48"/>
      <c r="R80" s="48"/>
      <c r="S80" s="48"/>
      <c r="T80" s="48"/>
      <c r="U80" s="20"/>
      <c r="V80" s="20"/>
      <c r="W80" s="48"/>
      <c r="X80" s="48"/>
      <c r="Y80" s="48"/>
      <c r="Z80" s="48"/>
      <c r="AA80" s="48"/>
      <c r="AB80" s="48"/>
      <c r="AC80" s="48"/>
      <c r="AD80" s="48"/>
      <c r="AE80" s="48"/>
      <c r="AF80" s="48"/>
      <c r="AG80" s="48"/>
      <c r="AH80" s="48"/>
      <c r="AI80" s="48"/>
      <c r="AJ80" s="48"/>
      <c r="AK80" s="48"/>
      <c r="AL80" s="48"/>
      <c r="AM80" s="48"/>
      <c r="AN80" s="48"/>
      <c r="AO80" s="20"/>
      <c r="AP80" s="20"/>
      <c r="AQ80" s="48"/>
      <c r="AR80" s="48"/>
      <c r="AS80" s="48"/>
      <c r="AT80" s="48"/>
      <c r="AU80" s="48"/>
      <c r="AV80" s="48"/>
      <c r="AW80" s="48"/>
      <c r="AX80" s="48"/>
      <c r="AY80" s="48"/>
      <c r="AZ80" s="48"/>
      <c r="BA80" s="48"/>
      <c r="BB80" s="48"/>
      <c r="BC80" s="48"/>
      <c r="BD80" s="48"/>
      <c r="BE80" s="48"/>
      <c r="BF80" s="48"/>
      <c r="BG80" s="48"/>
      <c r="BH80" s="48"/>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60:BJ61"/>
    <mergeCell ref="BL47:BZ63"/>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203866</v>
      </c>
      <c r="D6" s="33">
        <f t="shared" si="3"/>
        <v>47</v>
      </c>
      <c r="E6" s="33">
        <f t="shared" si="3"/>
        <v>17</v>
      </c>
      <c r="F6" s="33">
        <f t="shared" si="3"/>
        <v>5</v>
      </c>
      <c r="G6" s="33">
        <f t="shared" si="3"/>
        <v>0</v>
      </c>
      <c r="H6" s="33" t="str">
        <f t="shared" si="3"/>
        <v>長野県　中川村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23.77</v>
      </c>
      <c r="Q6" s="34">
        <f t="shared" si="3"/>
        <v>99</v>
      </c>
      <c r="R6" s="34">
        <f t="shared" si="3"/>
        <v>5184</v>
      </c>
      <c r="S6" s="34">
        <f t="shared" si="3"/>
        <v>5022</v>
      </c>
      <c r="T6" s="34">
        <f t="shared" si="3"/>
        <v>77.05</v>
      </c>
      <c r="U6" s="34">
        <f t="shared" si="3"/>
        <v>65.180000000000007</v>
      </c>
      <c r="V6" s="34">
        <f t="shared" si="3"/>
        <v>1181</v>
      </c>
      <c r="W6" s="34">
        <f t="shared" si="3"/>
        <v>0.5</v>
      </c>
      <c r="X6" s="34">
        <f t="shared" si="3"/>
        <v>2362</v>
      </c>
      <c r="Y6" s="35">
        <f>IF(Y7="",NA(),Y7)</f>
        <v>64.89</v>
      </c>
      <c r="Z6" s="35">
        <f t="shared" ref="Z6:AH6" si="4">IF(Z7="",NA(),Z7)</f>
        <v>65.37</v>
      </c>
      <c r="AA6" s="35">
        <f t="shared" si="4"/>
        <v>66.34</v>
      </c>
      <c r="AB6" s="35">
        <f t="shared" si="4"/>
        <v>72.819999999999993</v>
      </c>
      <c r="AC6" s="35">
        <f t="shared" si="4"/>
        <v>74.53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1458.35</v>
      </c>
      <c r="BG6" s="35">
        <f t="shared" ref="BG6:BO6" si="7">IF(BG7="",NA(),BG7)</f>
        <v>1385.43</v>
      </c>
      <c r="BH6" s="35">
        <f t="shared" si="7"/>
        <v>1064.22</v>
      </c>
      <c r="BI6" s="35">
        <f t="shared" si="7"/>
        <v>1363.11</v>
      </c>
      <c r="BJ6" s="35">
        <f t="shared" si="7"/>
        <v>1199.33</v>
      </c>
      <c r="BK6" s="35">
        <f t="shared" si="7"/>
        <v>1197.82</v>
      </c>
      <c r="BL6" s="35">
        <f t="shared" si="7"/>
        <v>1126.77</v>
      </c>
      <c r="BM6" s="35">
        <f t="shared" si="7"/>
        <v>1044.8</v>
      </c>
      <c r="BN6" s="35">
        <f t="shared" si="7"/>
        <v>1081.8</v>
      </c>
      <c r="BO6" s="35">
        <f t="shared" si="7"/>
        <v>974.93</v>
      </c>
      <c r="BP6" s="34" t="str">
        <f>IF(BP7="","",IF(BP7="-","【-】","【"&amp;SUBSTITUTE(TEXT(BP7,"#,##0.00"),"-","△")&amp;"】"))</f>
        <v>【914.53】</v>
      </c>
      <c r="BQ6" s="35">
        <f>IF(BQ7="",NA(),BQ7)</f>
        <v>46.14</v>
      </c>
      <c r="BR6" s="35">
        <f t="shared" ref="BR6:BZ6" si="8">IF(BR7="",NA(),BR7)</f>
        <v>50.15</v>
      </c>
      <c r="BS6" s="35">
        <f t="shared" si="8"/>
        <v>54.37</v>
      </c>
      <c r="BT6" s="35">
        <f t="shared" si="8"/>
        <v>41.25</v>
      </c>
      <c r="BU6" s="35">
        <f t="shared" si="8"/>
        <v>43.75</v>
      </c>
      <c r="BV6" s="35">
        <f t="shared" si="8"/>
        <v>51.03</v>
      </c>
      <c r="BW6" s="35">
        <f t="shared" si="8"/>
        <v>50.9</v>
      </c>
      <c r="BX6" s="35">
        <f t="shared" si="8"/>
        <v>50.82</v>
      </c>
      <c r="BY6" s="35">
        <f t="shared" si="8"/>
        <v>52.19</v>
      </c>
      <c r="BZ6" s="35">
        <f t="shared" si="8"/>
        <v>55.32</v>
      </c>
      <c r="CA6" s="34" t="str">
        <f>IF(CA7="","",IF(CA7="-","【-】","【"&amp;SUBSTITUTE(TEXT(CA7,"#,##0.00"),"-","△")&amp;"】"))</f>
        <v>【55.73】</v>
      </c>
      <c r="CB6" s="35">
        <f>IF(CB7="",NA(),CB7)</f>
        <v>469.45</v>
      </c>
      <c r="CC6" s="35">
        <f t="shared" ref="CC6:CK6" si="9">IF(CC7="",NA(),CC7)</f>
        <v>443.27</v>
      </c>
      <c r="CD6" s="35">
        <f t="shared" si="9"/>
        <v>417.36</v>
      </c>
      <c r="CE6" s="35">
        <f t="shared" si="9"/>
        <v>563.78</v>
      </c>
      <c r="CF6" s="35">
        <f t="shared" si="9"/>
        <v>528.69000000000005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56.8</v>
      </c>
      <c r="CN6" s="35">
        <f t="shared" ref="CN6:CV6" si="10">IF(CN7="",NA(),CN7)</f>
        <v>56.16</v>
      </c>
      <c r="CO6" s="35">
        <f t="shared" si="10"/>
        <v>56.8</v>
      </c>
      <c r="CP6" s="35">
        <f t="shared" si="10"/>
        <v>55.29</v>
      </c>
      <c r="CQ6" s="35">
        <f t="shared" si="10"/>
        <v>55.29</v>
      </c>
      <c r="CR6" s="35">
        <f t="shared" si="10"/>
        <v>54.74</v>
      </c>
      <c r="CS6" s="35">
        <f t="shared" si="10"/>
        <v>53.78</v>
      </c>
      <c r="CT6" s="35">
        <f t="shared" si="10"/>
        <v>53.24</v>
      </c>
      <c r="CU6" s="35">
        <f t="shared" si="10"/>
        <v>52.31</v>
      </c>
      <c r="CV6" s="35">
        <f t="shared" si="10"/>
        <v>60.65</v>
      </c>
      <c r="CW6" s="34" t="str">
        <f>IF(CW7="","",IF(CW7="-","【-】","【"&amp;SUBSTITUTE(TEXT(CW7,"#,##0.00"),"-","△")&amp;"】"))</f>
        <v>【59.15】</v>
      </c>
      <c r="CX6" s="35">
        <f>IF(CX7="",NA(),CX7)</f>
        <v>86.88</v>
      </c>
      <c r="CY6" s="35">
        <f t="shared" ref="CY6:DG6" si="11">IF(CY7="",NA(),CY7)</f>
        <v>87.92</v>
      </c>
      <c r="CZ6" s="35">
        <f t="shared" si="11"/>
        <v>89.01</v>
      </c>
      <c r="DA6" s="35">
        <f t="shared" si="11"/>
        <v>88.53</v>
      </c>
      <c r="DB6" s="35">
        <f t="shared" si="11"/>
        <v>89.42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203866</v>
      </c>
      <c r="D7" s="37">
        <v>47</v>
      </c>
      <c r="E7" s="37">
        <v>17</v>
      </c>
      <c r="F7" s="37">
        <v>5</v>
      </c>
      <c r="G7" s="37">
        <v>0</v>
      </c>
      <c r="H7" s="37" t="s">
        <v>109</v>
      </c>
      <c r="I7" s="37" t="s">
        <v>110</v>
      </c>
      <c r="J7" s="37" t="s">
        <v>111</v>
      </c>
      <c r="K7" s="37" t="s">
        <v>112</v>
      </c>
      <c r="L7" s="37" t="s">
        <v>113</v>
      </c>
      <c r="M7" s="37"/>
      <c r="N7" s="38" t="s">
        <v>114</v>
      </c>
      <c r="O7" s="38" t="s">
        <v>115</v>
      </c>
      <c r="P7" s="38">
        <v>23.77</v>
      </c>
      <c r="Q7" s="38">
        <v>99</v>
      </c>
      <c r="R7" s="38">
        <v>5184</v>
      </c>
      <c r="S7" s="38">
        <v>5022</v>
      </c>
      <c r="T7" s="38">
        <v>77.05</v>
      </c>
      <c r="U7" s="38">
        <v>65.180000000000007</v>
      </c>
      <c r="V7" s="38">
        <v>1181</v>
      </c>
      <c r="W7" s="38">
        <v>0.5</v>
      </c>
      <c r="X7" s="38">
        <v>2362</v>
      </c>
      <c r="Y7" s="38">
        <v>64.89</v>
      </c>
      <c r="Z7" s="38">
        <v>65.37</v>
      </c>
      <c r="AA7" s="38">
        <v>66.34</v>
      </c>
      <c r="AB7" s="38">
        <v>72.819999999999993</v>
      </c>
      <c r="AC7" s="38">
        <v>74.53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1458.35</v>
      </c>
      <c r="BG7" s="38">
        <v>1385.43</v>
      </c>
      <c r="BH7" s="38">
        <v>1064.22</v>
      </c>
      <c r="BI7" s="38">
        <v>1363.11</v>
      </c>
      <c r="BJ7" s="38">
        <v>1199.33</v>
      </c>
      <c r="BK7" s="38">
        <v>1197.82</v>
      </c>
      <c r="BL7" s="38">
        <v>1126.77</v>
      </c>
      <c r="BM7" s="38">
        <v>1044.8</v>
      </c>
      <c r="BN7" s="38">
        <v>1081.8</v>
      </c>
      <c r="BO7" s="38">
        <v>974.93</v>
      </c>
      <c r="BP7" s="38">
        <v>914.53</v>
      </c>
      <c r="BQ7" s="38">
        <v>46.14</v>
      </c>
      <c r="BR7" s="38">
        <v>50.15</v>
      </c>
      <c r="BS7" s="38">
        <v>54.37</v>
      </c>
      <c r="BT7" s="38">
        <v>41.25</v>
      </c>
      <c r="BU7" s="38">
        <v>43.75</v>
      </c>
      <c r="BV7" s="38">
        <v>51.03</v>
      </c>
      <c r="BW7" s="38">
        <v>50.9</v>
      </c>
      <c r="BX7" s="38">
        <v>50.82</v>
      </c>
      <c r="BY7" s="38">
        <v>52.19</v>
      </c>
      <c r="BZ7" s="38">
        <v>55.32</v>
      </c>
      <c r="CA7" s="38">
        <v>55.73</v>
      </c>
      <c r="CB7" s="38">
        <v>469.45</v>
      </c>
      <c r="CC7" s="38">
        <v>443.27</v>
      </c>
      <c r="CD7" s="38">
        <v>417.36</v>
      </c>
      <c r="CE7" s="38">
        <v>563.78</v>
      </c>
      <c r="CF7" s="38">
        <v>528.69000000000005</v>
      </c>
      <c r="CG7" s="38">
        <v>289.60000000000002</v>
      </c>
      <c r="CH7" s="38">
        <v>293.27</v>
      </c>
      <c r="CI7" s="38">
        <v>300.52</v>
      </c>
      <c r="CJ7" s="38">
        <v>296.14</v>
      </c>
      <c r="CK7" s="38">
        <v>283.17</v>
      </c>
      <c r="CL7" s="38">
        <v>276.77999999999997</v>
      </c>
      <c r="CM7" s="38">
        <v>56.8</v>
      </c>
      <c r="CN7" s="38">
        <v>56.16</v>
      </c>
      <c r="CO7" s="38">
        <v>56.8</v>
      </c>
      <c r="CP7" s="38">
        <v>55.29</v>
      </c>
      <c r="CQ7" s="38">
        <v>55.29</v>
      </c>
      <c r="CR7" s="38">
        <v>54.74</v>
      </c>
      <c r="CS7" s="38">
        <v>53.78</v>
      </c>
      <c r="CT7" s="38">
        <v>53.24</v>
      </c>
      <c r="CU7" s="38">
        <v>52.31</v>
      </c>
      <c r="CV7" s="38">
        <v>60.65</v>
      </c>
      <c r="CW7" s="38">
        <v>59.15</v>
      </c>
      <c r="CX7" s="38">
        <v>86.88</v>
      </c>
      <c r="CY7" s="38">
        <v>87.92</v>
      </c>
      <c r="CZ7" s="38">
        <v>89.01</v>
      </c>
      <c r="DA7" s="38">
        <v>88.53</v>
      </c>
      <c r="DB7" s="38">
        <v>89.42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2018-02-21T08:19:14Z</cp:lastPrinted>
  <dcterms:created xsi:type="dcterms:W3CDTF">2017-12-25T02:28:54Z</dcterms:created>
  <dcterms:modified xsi:type="dcterms:W3CDTF">2018-02-21T08:19:15Z</dcterms:modified>
</cp:coreProperties>
</file>