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g14\上伊那地事地域政策\▲新フォルダ\0G_公営企業\002.決算状況調査\H29公営企業\経営比較分析表\分析等\市町村提出\203840飯島町\"/>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S6" i="5"/>
  <c r="R6" i="5"/>
  <c r="Q6" i="5"/>
  <c r="W10" i="4" s="1"/>
  <c r="P6" i="5"/>
  <c r="O6" i="5"/>
  <c r="I10" i="4" s="1"/>
  <c r="N6" i="5"/>
  <c r="M6" i="5"/>
  <c r="L6" i="5"/>
  <c r="K6" i="5"/>
  <c r="P8" i="4" s="1"/>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L10" i="4"/>
  <c r="AD10" i="4"/>
  <c r="P10" i="4"/>
  <c r="B10" i="4"/>
  <c r="AT8" i="4"/>
  <c r="AL8" i="4"/>
  <c r="W8" i="4"/>
  <c r="I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<sst xmlns="http://schemas.openxmlformats.org/spreadsheetml/2006/main" count="240" uniqueCount="126">
  <si>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</si>
  <si>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</si>
  <si>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</si>
  <si>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</si>
  <si>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</si>
  <si>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</si>
  <si>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</si>
  <si>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</si>
  <si>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</si>
  <si>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</si>
  <si>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</si>
  <si>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</si>
  <si>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</si>
  <si>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</si>
  <si>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</si>
  <si>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</si>
  <si>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</si>
  <si>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</si>
  <si>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</si>
  <si>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</si>
  <si>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</si>
  <si>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</si>
  <si>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</si>
  <si>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</si>
  <si>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</si>
  <si>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</si>
  <si>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</si>
  <si>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</si>
  <si>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</si>
  <si>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</si>
  <si>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</si>
  <si>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</si>
  <si>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</si>
  <si>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</si>
  <si>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</si>
  <si>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</si>
  <si>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</si>
  <si>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</si>
  <si>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</si>
  <si>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</si>
  <si>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</si>
  <si>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</si>
  <si>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</si>
  <si>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</si>
  <si>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</si>
  <si>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</si>
  <si>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</si>
  <si>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</si>
  <si>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</si>
  <si>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</si>
  <si>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</si>
  <si>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</si>
  <si>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</si>
  <si>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</si>
  <si>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</si>
  <si>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</si>
  <si>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</si>
  <si>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</si>
  <si>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</si>
  <si>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</si>
  <si>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</si>
  <si>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</si>
  <si>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</si>
  <si>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</si>
  <si>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</si>
  <si>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</si>
  <si>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</si>
  <si>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</si>
  <si>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</si>
  <si>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</si>
  <si>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</si>
  <si>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</si>
  <si>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</si>
  <si>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</si>
  <si>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</si>
  <si>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</si>
  <si>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</si>
  <si>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</si>
  <si>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</si>
  <si>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</si>
  <si>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</si>
  <si>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</si>
  <si>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</si>
  <si>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</si>
  <si>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</si>
  <si>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</si>
  <si>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</si>
  <si>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</si>
  <si>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</si>
  <si>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</si>
  <si>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</si>
  <si>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</si>
  <si>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</si>
  <si>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</si>
  <si>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</si>
  <si>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</si>
  <si>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</si>
  <si>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</si>
  <si>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</si>
  <si>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</si>
  <si>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</si>
  <si>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</si>
  <si>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</si>
  <si>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</si>
  <si>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</si>
  <si>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</si>
  <si>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</si>
  <si>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</si>
  <si>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</si>
  <si>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</si>
  <si>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長野県　飯島町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</si>
  <si>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</si>
  <si>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</si>
  <si>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</si>
  <si>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</si>
  <si>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</si>
  <si>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</si>
  <si>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</si>
  <si>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</si>
  <si>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</si>
  <si>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</si>
  <si>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</si>
  <si>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管渠改善率については、現時点では耐用年数超過状態ではありません。施設は当初の供用から17年が経過し、設備などが耐用年数を迎えつつあり更新の必要があります。今後ストックマネジメント計画を策定し、更新を計画的に実施する必要があります。また、延命可能なものについては積極的に予防修繕の実施により長寿命化を図ります。</t>
    <phoneticPr fontId="4"/>
  </si>
  <si>
    <t xml:space="preserve">　事業全体の運営と今後の見込については、昨年と大きく変化はなく、一般会計からの繰入金依存は続き、使用料収入のみの経営は難しい状況です。今後、施設更新などの投資が必要であり、財源の確保が課題です。また、少しでも接続率を上げ使用料収入を増やすことが必要です。しかしながら、人口流出、少子高齢化などによる人口減による収入の落ち込みは避けることができないため、使用料の増加の見込は厳しい状況にあります。
　将来的には農業集落排水の統合も検討し経営改善を図る必要があります。
　現在、H32.4公営企業会計移行に向けての取組をおこなっておりより経営の透明性を図っていきます。
</t>
    <rPh sb="20" eb="22">
      <t>サクネン</t>
    </rPh>
    <rPh sb="23" eb="24">
      <t>オオ</t>
    </rPh>
    <rPh sb="26" eb="28">
      <t>ヘンカ</t>
    </rPh>
    <rPh sb="214" eb="216">
      <t>ケントウ</t>
    </rPh>
    <rPh sb="234" eb="236">
      <t>ゲンザイ</t>
    </rPh>
    <rPh sb="251" eb="252">
      <t>ム</t>
    </rPh>
    <phoneticPr fontId="4"/>
  </si>
  <si>
    <t>非設置</t>
    <rPh sb="0" eb="1">
      <t>ヒ</t>
    </rPh>
    <rPh sb="1" eb="3">
      <t>セッチ</t>
    </rPh>
    <phoneticPr fontId="4"/>
  </si>
  <si>
    <t xml:space="preserve">収益的収支比率は、平成27年度より微減し0.13％悪化しました。経営状況は単年度収支赤字体質は変わらない状況です。改善に向けての要因は、下水道への接続による使用料収入の増加や、経費抑えることですが、今後も起債の元利償還や維持管理費は増加の傾向で、一般会計からの繰入金に依存する状況に変化はありません。
　企業債残高対事業規模比率は、類似団体平均値よりかなり高い状態は昨年と変化がありません。少しでも改善するように努めます。
経費回収率は、下水道への接続の増加により年々増加していますが、使用料では賄えない状況に変化はありません。劇的な改善は望めませんが、今後も汚水処理費の節減や下水道接続の推進などの対策を実施します。
　汚水処理原価は、類似団体平均値に比べ高い値となっており下水道への接続率の向上、維持管理費の節減など対策が必要です。
　施設利用率は、類似団体平均値より高い状態で年々利用率は上がっています。過剰な投資を避け適切な施設規模を維持するよう努めます。
　水洗化率は年々伸び、7割を超えたところですが更なる水洗化率向上のためのＰＲが必要です。
</t>
    <rPh sb="18" eb="19">
      <t>ゲン</t>
    </rPh>
    <rPh sb="25" eb="27">
      <t>アッカ</t>
    </rPh>
    <rPh sb="37" eb="40">
      <t>タンネンド</t>
    </rPh>
    <rPh sb="40" eb="42">
      <t>シュウシ</t>
    </rPh>
    <rPh sb="42" eb="44">
      <t>アカジ</t>
    </rPh>
    <rPh sb="44" eb="46">
      <t>タイシツ</t>
    </rPh>
    <rPh sb="47" eb="48">
      <t>カ</t>
    </rPh>
    <rPh sb="57" eb="59">
      <t>カイゼン</t>
    </rPh>
    <rPh sb="60" eb="61">
      <t>ム</t>
    </rPh>
    <rPh sb="64" eb="66">
      <t>ヨウイン</t>
    </rPh>
    <rPh sb="88" eb="90">
      <t>ケイヒ</t>
    </rPh>
    <rPh sb="90" eb="91">
      <t>オサ</t>
    </rPh>
    <rPh sb="99" eb="101">
      <t>コンゴ</t>
    </rPh>
    <rPh sb="195" eb="196">
      <t>スコ</t>
    </rPh>
    <rPh sb="199" eb="201">
      <t>カイゼン</t>
    </rPh>
    <rPh sb="206" eb="207">
      <t>ツト</t>
    </rPh>
    <rPh sb="405" eb="407">
      <t>カジョウ</t>
    </rPh>
    <rPh sb="408" eb="410">
      <t>トウシ</t>
    </rPh>
    <rPh sb="411" eb="412">
      <t>サ</t>
    </rPh>
    <rPh sb="447" eb="448">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</si>
</sst>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674-4E0D-9282-4AA0E66235AA}"/>
            </c:ext>
          </c:extLst>
        </c:ser>
        <c:dLbls>
          <c:showLegendKey val="0"/>
          <c:showVal val="0"/>
          <c:showCatName val="0"/>
          <c:showSerName val="0"/>
          <c:showPercent val="0"/>
          <c:showBubbleSize val="0"/>
        </c:dLbls>
        <c:gapWidth val="150"/>
        <c:axId val="92330624"/>
        <c:axId val="9270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quot;-&quot;">
                  <c:v>0.14000000000000001</c:v>
                </c:pt>
                <c:pt idx="1">
                  <c:v>0</c:v>
                </c:pt>
                <c:pt idx="2" formatCode="#,##0.00;&quot;△&quot;#,##0.00;&quot;-&quot;">
                  <c:v>0.17</c:v>
                </c:pt>
                <c:pt idx="3" formatCode="#,##0.00;&quot;△&quot;#,##0.00;&quot;-&quot;">
                  <c:v>0.15</c:v>
                </c:pt>
                <c:pt idx="4" formatCode="#,##0.00;&quot;△&quot;#,##0.00;&quot;-&quot;">
                  <c:v>0.1</c:v>
                </c:pt>
              </c:numCache>
            </c:numRef>
          </c:val>
          <c:smooth val="0"/>
          <c:extLst>
            <c:ext xmlns:c16="http://schemas.microsoft.com/office/drawing/2014/chart" uri="{C3380CC4-5D6E-409C-BE32-E72D297353CC}">
              <c16:uniqueId val="{00000001-B674-4E0D-9282-4AA0E66235AA}"/>
            </c:ext>
          </c:extLst>
        </c:ser>
        <c:dLbls>
          <c:showLegendKey val="0"/>
          <c:showVal val="0"/>
          <c:showCatName val="0"/>
          <c:showSerName val="0"/>
          <c:showPercent val="0"/>
          <c:showBubbleSize val="0"/>
        </c:dLbls>
        <c:marker val="1"/>
        <c:smooth val="0"/>
        <c:axId val="92330624"/>
        <c:axId val="92701824"/>
      </c:lineChart>
      <c:dateAx>
        <c:axId val="92330624"/>
        <c:scaling>
          <c:orientation val="minMax"/>
        </c:scaling>
        <c:delete val="1"/>
        <c:axPos val="b"/>
        <c:numFmt formatCode="ge" sourceLinked="1"/>
        <c:majorTickMark val="none"/>
        <c:minorTickMark val="none"/>
        <c:tickLblPos val="none"/>
        <c:crossAx val="92701824"/>
        <c:crosses val="autoZero"/>
        <c:auto val="1"/>
        <c:lblOffset val="100"/>
        <c:baseTimeUnit val="years"/>
      </c:dateAx>
      <c:valAx>
        <c:axId val="9270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3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49.05</c:v>
                </c:pt>
                <c:pt idx="1">
                  <c:v>50.23</c:v>
                </c:pt>
                <c:pt idx="2">
                  <c:v>51.05</c:v>
                </c:pt>
                <c:pt idx="3">
                  <c:v>53</c:v>
                </c:pt>
                <c:pt idx="4">
                  <c:v>53.95</c:v>
                </c:pt>
              </c:numCache>
            </c:numRef>
          </c:val>
          <c:extLst>
            <c:ext xmlns:c16="http://schemas.microsoft.com/office/drawing/2014/chart" uri="{C3380CC4-5D6E-409C-BE32-E72D297353CC}">
              <c16:uniqueId val="{00000000-572A-41FA-8D60-7C18402FB012}"/>
            </c:ext>
          </c:extLst>
        </c:ser>
        <c:dLbls>
          <c:showLegendKey val="0"/>
          <c:showVal val="0"/>
          <c:showCatName val="0"/>
          <c:showSerName val="0"/>
          <c:showPercent val="0"/>
          <c:showBubbleSize val="0"/>
        </c:dLbls>
        <c:gapWidth val="150"/>
        <c:axId val="117604352"/>
        <c:axId val="11760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41.95</c:v>
                </c:pt>
                <c:pt idx="1">
                  <c:v>40.71</c:v>
                </c:pt>
                <c:pt idx="2">
                  <c:v>43.53</c:v>
                </c:pt>
                <c:pt idx="3">
                  <c:v>49.39</c:v>
                </c:pt>
                <c:pt idx="4">
                  <c:v>49.25</c:v>
                </c:pt>
              </c:numCache>
            </c:numRef>
          </c:val>
          <c:smooth val="0"/>
          <c:extLst>
            <c:ext xmlns:c16="http://schemas.microsoft.com/office/drawing/2014/chart" uri="{C3380CC4-5D6E-409C-BE32-E72D297353CC}">
              <c16:uniqueId val="{00000001-572A-41FA-8D60-7C18402FB012}"/>
            </c:ext>
          </c:extLst>
        </c:ser>
        <c:dLbls>
          <c:showLegendKey val="0"/>
          <c:showVal val="0"/>
          <c:showCatName val="0"/>
          <c:showSerName val="0"/>
          <c:showPercent val="0"/>
          <c:showBubbleSize val="0"/>
        </c:dLbls>
        <c:marker val="1"/>
        <c:smooth val="0"/>
        <c:axId val="117604352"/>
        <c:axId val="117605888"/>
      </c:lineChart>
      <c:dateAx>
        <c:axId val="117604352"/>
        <c:scaling>
          <c:orientation val="minMax"/>
        </c:scaling>
        <c:delete val="1"/>
        <c:axPos val="b"/>
        <c:numFmt formatCode="ge" sourceLinked="1"/>
        <c:majorTickMark val="none"/>
        <c:minorTickMark val="none"/>
        <c:tickLblPos val="none"/>
        <c:crossAx val="117605888"/>
        <c:crosses val="autoZero"/>
        <c:auto val="1"/>
        <c:lblOffset val="100"/>
        <c:baseTimeUnit val="years"/>
      </c:dateAx>
      <c:valAx>
        <c:axId val="11760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0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65.5</c:v>
                </c:pt>
                <c:pt idx="1">
                  <c:v>66.099999999999994</c:v>
                </c:pt>
                <c:pt idx="2">
                  <c:v>67.349999999999994</c:v>
                </c:pt>
                <c:pt idx="3">
                  <c:v>69.790000000000006</c:v>
                </c:pt>
                <c:pt idx="4">
                  <c:v>71.28</c:v>
                </c:pt>
              </c:numCache>
            </c:numRef>
          </c:val>
          <c:extLst>
            <c:ext xmlns:c16="http://schemas.microsoft.com/office/drawing/2014/chart" uri="{C3380CC4-5D6E-409C-BE32-E72D297353CC}">
              <c16:uniqueId val="{00000000-6668-4066-87C2-C1CAF72473BF}"/>
            </c:ext>
          </c:extLst>
        </c:ser>
        <c:dLbls>
          <c:showLegendKey val="0"/>
          <c:showVal val="0"/>
          <c:showCatName val="0"/>
          <c:showSerName val="0"/>
          <c:showPercent val="0"/>
          <c:showBubbleSize val="0"/>
        </c:dLbls>
        <c:gapWidth val="150"/>
        <c:axId val="117673984"/>
        <c:axId val="1176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64.459999999999994</c:v>
                </c:pt>
                <c:pt idx="1">
                  <c:v>63.45</c:v>
                </c:pt>
                <c:pt idx="2">
                  <c:v>64.14</c:v>
                </c:pt>
                <c:pt idx="3">
                  <c:v>83.96</c:v>
                </c:pt>
                <c:pt idx="4">
                  <c:v>84.12</c:v>
                </c:pt>
              </c:numCache>
            </c:numRef>
          </c:val>
          <c:smooth val="0"/>
          <c:extLst>
            <c:ext xmlns:c16="http://schemas.microsoft.com/office/drawing/2014/chart" uri="{C3380CC4-5D6E-409C-BE32-E72D297353CC}">
              <c16:uniqueId val="{00000001-6668-4066-87C2-C1CAF72473BF}"/>
            </c:ext>
          </c:extLst>
        </c:ser>
        <c:dLbls>
          <c:showLegendKey val="0"/>
          <c:showVal val="0"/>
          <c:showCatName val="0"/>
          <c:showSerName val="0"/>
          <c:showPercent val="0"/>
          <c:showBubbleSize val="0"/>
        </c:dLbls>
        <c:marker val="1"/>
        <c:smooth val="0"/>
        <c:axId val="117673984"/>
        <c:axId val="117675520"/>
      </c:lineChart>
      <c:dateAx>
        <c:axId val="117673984"/>
        <c:scaling>
          <c:orientation val="minMax"/>
        </c:scaling>
        <c:delete val="1"/>
        <c:axPos val="b"/>
        <c:numFmt formatCode="ge" sourceLinked="1"/>
        <c:majorTickMark val="none"/>
        <c:minorTickMark val="none"/>
        <c:tickLblPos val="none"/>
        <c:crossAx val="117675520"/>
        <c:crosses val="autoZero"/>
        <c:auto val="1"/>
        <c:lblOffset val="100"/>
        <c:baseTimeUnit val="years"/>
      </c:dateAx>
      <c:valAx>
        <c:axId val="1176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67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51.59</c:v>
                </c:pt>
                <c:pt idx="1">
                  <c:v>48.29</c:v>
                </c:pt>
                <c:pt idx="2">
                  <c:v>44.85</c:v>
                </c:pt>
                <c:pt idx="3">
                  <c:v>45.34</c:v>
                </c:pt>
                <c:pt idx="4">
                  <c:v>45.21</c:v>
                </c:pt>
              </c:numCache>
            </c:numRef>
          </c:val>
          <c:extLst>
            <c:ext xmlns:c16="http://schemas.microsoft.com/office/drawing/2014/chart" uri="{C3380CC4-5D6E-409C-BE32-E72D297353CC}">
              <c16:uniqueId val="{00000000-7617-4301-9B39-7B1DA750406B}"/>
            </c:ext>
          </c:extLst>
        </c:ser>
        <c:dLbls>
          <c:showLegendKey val="0"/>
          <c:showVal val="0"/>
          <c:showCatName val="0"/>
          <c:showSerName val="0"/>
          <c:showPercent val="0"/>
          <c:showBubbleSize val="0"/>
        </c:dLbls>
        <c:gapWidth val="150"/>
        <c:axId val="107060224"/>
        <c:axId val="11420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17-4301-9B39-7B1DA750406B}"/>
            </c:ext>
          </c:extLst>
        </c:ser>
        <c:dLbls>
          <c:showLegendKey val="0"/>
          <c:showVal val="0"/>
          <c:showCatName val="0"/>
          <c:showSerName val="0"/>
          <c:showPercent val="0"/>
          <c:showBubbleSize val="0"/>
        </c:dLbls>
        <c:marker val="1"/>
        <c:smooth val="0"/>
        <c:axId val="107060224"/>
        <c:axId val="114202880"/>
      </c:lineChart>
      <c:dateAx>
        <c:axId val="107060224"/>
        <c:scaling>
          <c:orientation val="minMax"/>
        </c:scaling>
        <c:delete val="1"/>
        <c:axPos val="b"/>
        <c:numFmt formatCode="ge" sourceLinked="1"/>
        <c:majorTickMark val="none"/>
        <c:minorTickMark val="none"/>
        <c:tickLblPos val="none"/>
        <c:crossAx val="114202880"/>
        <c:crosses val="autoZero"/>
        <c:auto val="1"/>
        <c:lblOffset val="100"/>
        <c:baseTimeUnit val="years"/>
      </c:dateAx>
      <c:valAx>
        <c:axId val="11420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6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457-4468-9911-744660B00D2C}"/>
            </c:ext>
          </c:extLst>
        </c:ser>
        <c:dLbls>
          <c:showLegendKey val="0"/>
          <c:showVal val="0"/>
          <c:showCatName val="0"/>
          <c:showSerName val="0"/>
          <c:showPercent val="0"/>
          <c:showBubbleSize val="0"/>
        </c:dLbls>
        <c:gapWidth val="150"/>
        <c:axId val="114675072"/>
        <c:axId val="1146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57-4468-9911-744660B00D2C}"/>
            </c:ext>
          </c:extLst>
        </c:ser>
        <c:dLbls>
          <c:showLegendKey val="0"/>
          <c:showVal val="0"/>
          <c:showCatName val="0"/>
          <c:showSerName val="0"/>
          <c:showPercent val="0"/>
          <c:showBubbleSize val="0"/>
        </c:dLbls>
        <c:marker val="1"/>
        <c:smooth val="0"/>
        <c:axId val="114675072"/>
        <c:axId val="114686208"/>
      </c:lineChart>
      <c:dateAx>
        <c:axId val="114675072"/>
        <c:scaling>
          <c:orientation val="minMax"/>
        </c:scaling>
        <c:delete val="1"/>
        <c:axPos val="b"/>
        <c:numFmt formatCode="ge" sourceLinked="1"/>
        <c:majorTickMark val="none"/>
        <c:minorTickMark val="none"/>
        <c:tickLblPos val="none"/>
        <c:crossAx val="114686208"/>
        <c:crosses val="autoZero"/>
        <c:auto val="1"/>
        <c:lblOffset val="100"/>
        <c:baseTimeUnit val="years"/>
      </c:dateAx>
      <c:valAx>
        <c:axId val="1146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7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630-4BA9-A179-B43E240A5A43}"/>
            </c:ext>
          </c:extLst>
        </c:ser>
        <c:dLbls>
          <c:showLegendKey val="0"/>
          <c:showVal val="0"/>
          <c:showCatName val="0"/>
          <c:showSerName val="0"/>
          <c:showPercent val="0"/>
          <c:showBubbleSize val="0"/>
        </c:dLbls>
        <c:gapWidth val="150"/>
        <c:axId val="117399552"/>
        <c:axId val="117401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630-4BA9-A179-B43E240A5A43}"/>
            </c:ext>
          </c:extLst>
        </c:ser>
        <c:dLbls>
          <c:showLegendKey val="0"/>
          <c:showVal val="0"/>
          <c:showCatName val="0"/>
          <c:showSerName val="0"/>
          <c:showPercent val="0"/>
          <c:showBubbleSize val="0"/>
        </c:dLbls>
        <c:marker val="1"/>
        <c:smooth val="0"/>
        <c:axId val="117399552"/>
        <c:axId val="117401088"/>
      </c:lineChart>
      <c:dateAx>
        <c:axId val="117399552"/>
        <c:scaling>
          <c:orientation val="minMax"/>
        </c:scaling>
        <c:delete val="1"/>
        <c:axPos val="b"/>
        <c:numFmt formatCode="ge" sourceLinked="1"/>
        <c:majorTickMark val="none"/>
        <c:minorTickMark val="none"/>
        <c:tickLblPos val="none"/>
        <c:crossAx val="117401088"/>
        <c:crosses val="autoZero"/>
        <c:auto val="1"/>
        <c:lblOffset val="100"/>
        <c:baseTimeUnit val="years"/>
      </c:dateAx>
      <c:valAx>
        <c:axId val="11740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9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FF-4618-8F47-046809C06E3C}"/>
            </c:ext>
          </c:extLst>
        </c:ser>
        <c:dLbls>
          <c:showLegendKey val="0"/>
          <c:showVal val="0"/>
          <c:showCatName val="0"/>
          <c:showSerName val="0"/>
          <c:showPercent val="0"/>
          <c:showBubbleSize val="0"/>
        </c:dLbls>
        <c:gapWidth val="150"/>
        <c:axId val="126773120"/>
        <c:axId val="12677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FF-4618-8F47-046809C06E3C}"/>
            </c:ext>
          </c:extLst>
        </c:ser>
        <c:dLbls>
          <c:showLegendKey val="0"/>
          <c:showVal val="0"/>
          <c:showCatName val="0"/>
          <c:showSerName val="0"/>
          <c:showPercent val="0"/>
          <c:showBubbleSize val="0"/>
        </c:dLbls>
        <c:marker val="1"/>
        <c:smooth val="0"/>
        <c:axId val="126773120"/>
        <c:axId val="126774656"/>
      </c:lineChart>
      <c:dateAx>
        <c:axId val="126773120"/>
        <c:scaling>
          <c:orientation val="minMax"/>
        </c:scaling>
        <c:delete val="1"/>
        <c:axPos val="b"/>
        <c:numFmt formatCode="ge" sourceLinked="1"/>
        <c:majorTickMark val="none"/>
        <c:minorTickMark val="none"/>
        <c:tickLblPos val="none"/>
        <c:crossAx val="126774656"/>
        <c:crosses val="autoZero"/>
        <c:auto val="1"/>
        <c:lblOffset val="100"/>
        <c:baseTimeUnit val="years"/>
      </c:dateAx>
      <c:valAx>
        <c:axId val="12677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67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AC2-4036-A810-3EC1330844B8}"/>
            </c:ext>
          </c:extLst>
        </c:ser>
        <c:dLbls>
          <c:showLegendKey val="0"/>
          <c:showVal val="0"/>
          <c:showCatName val="0"/>
          <c:showSerName val="0"/>
          <c:showPercent val="0"/>
          <c:showBubbleSize val="0"/>
        </c:dLbls>
        <c:gapWidth val="150"/>
        <c:axId val="129307776"/>
        <c:axId val="12930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C2-4036-A810-3EC1330844B8}"/>
            </c:ext>
          </c:extLst>
        </c:ser>
        <c:dLbls>
          <c:showLegendKey val="0"/>
          <c:showVal val="0"/>
          <c:showCatName val="0"/>
          <c:showSerName val="0"/>
          <c:showPercent val="0"/>
          <c:showBubbleSize val="0"/>
        </c:dLbls>
        <c:marker val="1"/>
        <c:smooth val="0"/>
        <c:axId val="129307776"/>
        <c:axId val="129309312"/>
      </c:lineChart>
      <c:dateAx>
        <c:axId val="129307776"/>
        <c:scaling>
          <c:orientation val="minMax"/>
        </c:scaling>
        <c:delete val="1"/>
        <c:axPos val="b"/>
        <c:numFmt formatCode="ge" sourceLinked="1"/>
        <c:majorTickMark val="none"/>
        <c:minorTickMark val="none"/>
        <c:tickLblPos val="none"/>
        <c:crossAx val="129309312"/>
        <c:crosses val="autoZero"/>
        <c:auto val="1"/>
        <c:lblOffset val="100"/>
        <c:baseTimeUnit val="years"/>
      </c:dateAx>
      <c:valAx>
        <c:axId val="12930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30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3420.4</c:v>
                </c:pt>
                <c:pt idx="1">
                  <c:v>4559.63</c:v>
                </c:pt>
                <c:pt idx="2">
                  <c:v>4265.09</c:v>
                </c:pt>
                <c:pt idx="3">
                  <c:v>3769.06</c:v>
                </c:pt>
                <c:pt idx="4">
                  <c:v>4206.8500000000004</c:v>
                </c:pt>
              </c:numCache>
            </c:numRef>
          </c:val>
          <c:extLst>
            <c:ext xmlns:c16="http://schemas.microsoft.com/office/drawing/2014/chart" uri="{C3380CC4-5D6E-409C-BE32-E72D297353CC}">
              <c16:uniqueId val="{00000000-9716-4969-BD2B-1CFA3F842C04}"/>
            </c:ext>
          </c:extLst>
        </c:ser>
        <c:dLbls>
          <c:showLegendKey val="0"/>
          <c:showVal val="0"/>
          <c:showCatName val="0"/>
          <c:showSerName val="0"/>
          <c:showPercent val="0"/>
          <c:showBubbleSize val="0"/>
        </c:dLbls>
        <c:gapWidth val="150"/>
        <c:axId val="117272576"/>
        <c:axId val="11727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1791.46</c:v>
                </c:pt>
                <c:pt idx="1">
                  <c:v>1826.49</c:v>
                </c:pt>
                <c:pt idx="2">
                  <c:v>1696.96</c:v>
                </c:pt>
                <c:pt idx="3">
                  <c:v>1162.3599999999999</c:v>
                </c:pt>
                <c:pt idx="4">
                  <c:v>1047.6500000000001</c:v>
                </c:pt>
              </c:numCache>
            </c:numRef>
          </c:val>
          <c:smooth val="0"/>
          <c:extLst>
            <c:ext xmlns:c16="http://schemas.microsoft.com/office/drawing/2014/chart" uri="{C3380CC4-5D6E-409C-BE32-E72D297353CC}">
              <c16:uniqueId val="{00000001-9716-4969-BD2B-1CFA3F842C04}"/>
            </c:ext>
          </c:extLst>
        </c:ser>
        <c:dLbls>
          <c:showLegendKey val="0"/>
          <c:showVal val="0"/>
          <c:showCatName val="0"/>
          <c:showSerName val="0"/>
          <c:showPercent val="0"/>
          <c:showBubbleSize val="0"/>
        </c:dLbls>
        <c:marker val="1"/>
        <c:smooth val="0"/>
        <c:axId val="117272576"/>
        <c:axId val="117274112"/>
      </c:lineChart>
      <c:dateAx>
        <c:axId val="117272576"/>
        <c:scaling>
          <c:orientation val="minMax"/>
        </c:scaling>
        <c:delete val="1"/>
        <c:axPos val="b"/>
        <c:numFmt formatCode="ge" sourceLinked="1"/>
        <c:majorTickMark val="none"/>
        <c:minorTickMark val="none"/>
        <c:tickLblPos val="none"/>
        <c:crossAx val="117274112"/>
        <c:crosses val="autoZero"/>
        <c:auto val="1"/>
        <c:lblOffset val="100"/>
        <c:baseTimeUnit val="years"/>
      </c:dateAx>
      <c:valAx>
        <c:axId val="11727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2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47.35</c:v>
                </c:pt>
                <c:pt idx="1">
                  <c:v>40.4</c:v>
                </c:pt>
                <c:pt idx="2">
                  <c:v>48.33</c:v>
                </c:pt>
                <c:pt idx="3">
                  <c:v>48.94</c:v>
                </c:pt>
                <c:pt idx="4">
                  <c:v>54.35</c:v>
                </c:pt>
              </c:numCache>
            </c:numRef>
          </c:val>
          <c:extLst>
            <c:ext xmlns:c16="http://schemas.microsoft.com/office/drawing/2014/chart" uri="{C3380CC4-5D6E-409C-BE32-E72D297353CC}">
              <c16:uniqueId val="{00000000-0692-4E6D-BBC6-224131F855DF}"/>
            </c:ext>
          </c:extLst>
        </c:ser>
        <c:dLbls>
          <c:showLegendKey val="0"/>
          <c:showVal val="0"/>
          <c:showCatName val="0"/>
          <c:showSerName val="0"/>
          <c:showPercent val="0"/>
          <c:showBubbleSize val="0"/>
        </c:dLbls>
        <c:gapWidth val="150"/>
        <c:axId val="117301248"/>
        <c:axId val="1173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51.28</c:v>
                </c:pt>
                <c:pt idx="1">
                  <c:v>48</c:v>
                </c:pt>
                <c:pt idx="2">
                  <c:v>47.23</c:v>
                </c:pt>
                <c:pt idx="3">
                  <c:v>68.209999999999994</c:v>
                </c:pt>
                <c:pt idx="4">
                  <c:v>74.040000000000006</c:v>
                </c:pt>
              </c:numCache>
            </c:numRef>
          </c:val>
          <c:smooth val="0"/>
          <c:extLst>
            <c:ext xmlns:c16="http://schemas.microsoft.com/office/drawing/2014/chart" uri="{C3380CC4-5D6E-409C-BE32-E72D297353CC}">
              <c16:uniqueId val="{00000001-0692-4E6D-BBC6-224131F855DF}"/>
            </c:ext>
          </c:extLst>
        </c:ser>
        <c:dLbls>
          <c:showLegendKey val="0"/>
          <c:showVal val="0"/>
          <c:showCatName val="0"/>
          <c:showSerName val="0"/>
          <c:showPercent val="0"/>
          <c:showBubbleSize val="0"/>
        </c:dLbls>
        <c:marker val="1"/>
        <c:smooth val="0"/>
        <c:axId val="117301248"/>
        <c:axId val="117302784"/>
      </c:lineChart>
      <c:dateAx>
        <c:axId val="117301248"/>
        <c:scaling>
          <c:orientation val="minMax"/>
        </c:scaling>
        <c:delete val="1"/>
        <c:axPos val="b"/>
        <c:numFmt formatCode="ge" sourceLinked="1"/>
        <c:majorTickMark val="none"/>
        <c:minorTickMark val="none"/>
        <c:tickLblPos val="none"/>
        <c:crossAx val="117302784"/>
        <c:crosses val="autoZero"/>
        <c:auto val="1"/>
        <c:lblOffset val="100"/>
        <c:baseTimeUnit val="years"/>
      </c:dateAx>
      <c:valAx>
        <c:axId val="1173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0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426.51</c:v>
                </c:pt>
                <c:pt idx="1">
                  <c:v>400.37</c:v>
                </c:pt>
                <c:pt idx="2">
                  <c:v>433.33</c:v>
                </c:pt>
                <c:pt idx="3">
                  <c:v>429.85</c:v>
                </c:pt>
                <c:pt idx="4">
                  <c:v>388.25</c:v>
                </c:pt>
              </c:numCache>
            </c:numRef>
          </c:val>
          <c:extLst>
            <c:ext xmlns:c16="http://schemas.microsoft.com/office/drawing/2014/chart" uri="{C3380CC4-5D6E-409C-BE32-E72D297353CC}">
              <c16:uniqueId val="{00000000-0D16-4921-B27A-6C8C6ECBC913}"/>
            </c:ext>
          </c:extLst>
        </c:ser>
        <c:dLbls>
          <c:showLegendKey val="0"/>
          <c:showVal val="0"/>
          <c:showCatName val="0"/>
          <c:showSerName val="0"/>
          <c:showPercent val="0"/>
          <c:showBubbleSize val="0"/>
        </c:dLbls>
        <c:gapWidth val="150"/>
        <c:axId val="117358592"/>
        <c:axId val="11736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311.81</c:v>
                </c:pt>
                <c:pt idx="1">
                  <c:v>334.37</c:v>
                </c:pt>
                <c:pt idx="2">
                  <c:v>351.41</c:v>
                </c:pt>
                <c:pt idx="3">
                  <c:v>250.84</c:v>
                </c:pt>
                <c:pt idx="4">
                  <c:v>235.61</c:v>
                </c:pt>
              </c:numCache>
            </c:numRef>
          </c:val>
          <c:smooth val="0"/>
          <c:extLst>
            <c:ext xmlns:c16="http://schemas.microsoft.com/office/drawing/2014/chart" uri="{C3380CC4-5D6E-409C-BE32-E72D297353CC}">
              <c16:uniqueId val="{00000001-0D16-4921-B27A-6C8C6ECBC913}"/>
            </c:ext>
          </c:extLst>
        </c:ser>
        <c:dLbls>
          <c:showLegendKey val="0"/>
          <c:showVal val="0"/>
          <c:showCatName val="0"/>
          <c:showSerName val="0"/>
          <c:showPercent val="0"/>
          <c:showBubbleSize val="0"/>
        </c:dLbls>
        <c:marker val="1"/>
        <c:smooth val="0"/>
        <c:axId val="117358592"/>
        <c:axId val="117360128"/>
      </c:lineChart>
      <c:dateAx>
        <c:axId val="117358592"/>
        <c:scaling>
          <c:orientation val="minMax"/>
        </c:scaling>
        <c:delete val="1"/>
        <c:axPos val="b"/>
        <c:numFmt formatCode="ge" sourceLinked="1"/>
        <c:majorTickMark val="none"/>
        <c:minorTickMark val="none"/>
        <c:tickLblPos val="none"/>
        <c:crossAx val="117360128"/>
        <c:crosses val="autoZero"/>
        <c:auto val="1"/>
        <c:lblOffset val="100"/>
        <c:baseTimeUnit val="years"/>
      </c:dateAx>
      <c:valAx>
        <c:axId val="117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358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D15" zoomScale="85" zoomScaleNormal="85" workbookViewId="0">
      <selection activeCell="BL45" sqref="BL45:BZ46"/>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長野県　飯島町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124</v>
      </c>
      <c r="AE8" s="49"/>
      <c r="AF8" s="49"/>
      <c r="AG8" s="49"/>
      <c r="AH8" s="49"/>
      <c r="AI8" s="49"/>
      <c r="AJ8" s="49"/>
      <c r="AK8" s="4"/>
      <c r="AL8" s="50">
        <f>データ!S6</f>
        <v>9708</v>
      </c>
      <c r="AM8" s="50"/>
      <c r="AN8" s="50"/>
      <c r="AO8" s="50"/>
      <c r="AP8" s="50"/>
      <c r="AQ8" s="50"/>
      <c r="AR8" s="50"/>
      <c r="AS8" s="50"/>
      <c r="AT8" s="45">
        <f>データ!T6</f>
        <v>86.96</v>
      </c>
      <c r="AU8" s="45"/>
      <c r="AV8" s="45"/>
      <c r="AW8" s="45"/>
      <c r="AX8" s="45"/>
      <c r="AY8" s="45"/>
      <c r="AZ8" s="45"/>
      <c r="BA8" s="45"/>
      <c r="BB8" s="45">
        <f>データ!U6</f>
        <v>111.64</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56.68</v>
      </c>
      <c r="Q10" s="45"/>
      <c r="R10" s="45"/>
      <c r="S10" s="45"/>
      <c r="T10" s="45"/>
      <c r="U10" s="45"/>
      <c r="V10" s="45"/>
      <c r="W10" s="45">
        <f>データ!Q6</f>
        <v>100</v>
      </c>
      <c r="X10" s="45"/>
      <c r="Y10" s="45"/>
      <c r="Z10" s="45"/>
      <c r="AA10" s="45"/>
      <c r="AB10" s="45"/>
      <c r="AC10" s="45"/>
      <c r="AD10" s="50">
        <f>データ!R6</f>
        <v>4752</v>
      </c>
      <c r="AE10" s="50"/>
      <c r="AF10" s="50"/>
      <c r="AG10" s="50"/>
      <c r="AH10" s="50"/>
      <c r="AI10" s="50"/>
      <c r="AJ10" s="50"/>
      <c r="AK10" s="2"/>
      <c r="AL10" s="50">
        <f>データ!V6</f>
        <v>5490</v>
      </c>
      <c r="AM10" s="50"/>
      <c r="AN10" s="50"/>
      <c r="AO10" s="50"/>
      <c r="AP10" s="50"/>
      <c r="AQ10" s="50"/>
      <c r="AR10" s="50"/>
      <c r="AS10" s="50"/>
      <c r="AT10" s="45">
        <f>データ!W6</f>
        <v>3.01</v>
      </c>
      <c r="AU10" s="45"/>
      <c r="AV10" s="45"/>
      <c r="AW10" s="45"/>
      <c r="AX10" s="45"/>
      <c r="AY10" s="45"/>
      <c r="AZ10" s="45"/>
      <c r="BA10" s="45"/>
      <c r="BB10" s="45">
        <f>データ!X6</f>
        <v>1823.92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125</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203840</v>
      </c>
      <c r="D6" s="33">
        <f t="shared" si="3"/>
        <v>47</v>
      </c>
      <c r="E6" s="33">
        <f t="shared" si="3"/>
        <v>17</v>
      </c>
      <c r="F6" s="33">
        <f t="shared" si="3"/>
        <v>1</v>
      </c>
      <c r="G6" s="33">
        <f t="shared" si="3"/>
        <v>0</v>
      </c>
      <c r="H6" s="33" t="str">
        <f t="shared" si="3"/>
        <v>長野県　飯島町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56.68</v>
      </c>
      <c r="Q6" s="34">
        <f t="shared" si="3"/>
        <v>100</v>
      </c>
      <c r="R6" s="34">
        <f t="shared" si="3"/>
        <v>4752</v>
      </c>
      <c r="S6" s="34">
        <f t="shared" si="3"/>
        <v>9708</v>
      </c>
      <c r="T6" s="34">
        <f t="shared" si="3"/>
        <v>86.96</v>
      </c>
      <c r="U6" s="34">
        <f t="shared" si="3"/>
        <v>111.64</v>
      </c>
      <c r="V6" s="34">
        <f t="shared" si="3"/>
        <v>5490</v>
      </c>
      <c r="W6" s="34">
        <f t="shared" si="3"/>
        <v>3.01</v>
      </c>
      <c r="X6" s="34">
        <f t="shared" si="3"/>
        <v>1823.92</v>
      </c>
      <c r="Y6" s="35">
        <f>IF(Y7="",NA(),Y7)</f>
        <v>51.59</v>
      </c>
      <c r="Z6" s="35">
        <f t="shared" ref="Z6:AH6" si="4">IF(Z7="",NA(),Z7)</f>
        <v>48.29</v>
      </c>
      <c r="AA6" s="35">
        <f t="shared" si="4"/>
        <v>44.85</v>
      </c>
      <c r="AB6" s="35">
        <f t="shared" si="4"/>
        <v>45.34</v>
      </c>
      <c r="AC6" s="35">
        <f t="shared" si="4"/>
        <v>45.21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3420.4</v>
      </c>
      <c r="BG6" s="35">
        <f t="shared" ref="BG6:BO6" si="7">IF(BG7="",NA(),BG7)</f>
        <v>4559.63</v>
      </c>
      <c r="BH6" s="35">
        <f t="shared" si="7"/>
        <v>4265.09</v>
      </c>
      <c r="BI6" s="35">
        <f t="shared" si="7"/>
        <v>3769.06</v>
      </c>
      <c r="BJ6" s="35">
        <f t="shared" si="7"/>
        <v>4206.8500000000004</v>
      </c>
      <c r="BK6" s="35">
        <f t="shared" si="7"/>
        <v>1791.46</v>
      </c>
      <c r="BL6" s="35">
        <f t="shared" si="7"/>
        <v>1826.49</v>
      </c>
      <c r="BM6" s="35">
        <f t="shared" si="7"/>
        <v>1696.96</v>
      </c>
      <c r="BN6" s="35">
        <f t="shared" si="7"/>
        <v>1162.3599999999999</v>
      </c>
      <c r="BO6" s="35">
        <f t="shared" si="7"/>
        <v>1047.6500000000001</v>
      </c>
      <c r="BP6" s="34" t="str">
        <f>IF(BP7="","",IF(BP7="-","【-】","【"&amp;SUBSTITUTE(TEXT(BP7,"#,##0.00"),"-","△")&amp;"】"))</f>
        <v>【728.30】</v>
      </c>
      <c r="BQ6" s="35">
        <f>IF(BQ7="",NA(),BQ7)</f>
        <v>47.35</v>
      </c>
      <c r="BR6" s="35">
        <f t="shared" ref="BR6:BZ6" si="8">IF(BR7="",NA(),BR7)</f>
        <v>40.4</v>
      </c>
      <c r="BS6" s="35">
        <f t="shared" si="8"/>
        <v>48.33</v>
      </c>
      <c r="BT6" s="35">
        <f t="shared" si="8"/>
        <v>48.94</v>
      </c>
      <c r="BU6" s="35">
        <f t="shared" si="8"/>
        <v>54.35</v>
      </c>
      <c r="BV6" s="35">
        <f t="shared" si="8"/>
        <v>51.28</v>
      </c>
      <c r="BW6" s="35">
        <f t="shared" si="8"/>
        <v>48</v>
      </c>
      <c r="BX6" s="35">
        <f t="shared" si="8"/>
        <v>47.23</v>
      </c>
      <c r="BY6" s="35">
        <f t="shared" si="8"/>
        <v>68.209999999999994</v>
      </c>
      <c r="BZ6" s="35">
        <f t="shared" si="8"/>
        <v>74.040000000000006</v>
      </c>
      <c r="CA6" s="34" t="str">
        <f>IF(CA7="","",IF(CA7="-","【-】","【"&amp;SUBSTITUTE(TEXT(CA7,"#,##0.00"),"-","△")&amp;"】"))</f>
        <v>【100.04】</v>
      </c>
      <c r="CB6" s="35">
        <f>IF(CB7="",NA(),CB7)</f>
        <v>426.51</v>
      </c>
      <c r="CC6" s="35">
        <f t="shared" ref="CC6:CK6" si="9">IF(CC7="",NA(),CC7)</f>
        <v>400.37</v>
      </c>
      <c r="CD6" s="35">
        <f t="shared" si="9"/>
        <v>433.33</v>
      </c>
      <c r="CE6" s="35">
        <f t="shared" si="9"/>
        <v>429.85</v>
      </c>
      <c r="CF6" s="35">
        <f t="shared" si="9"/>
        <v>388.25</v>
      </c>
      <c r="CG6" s="35">
        <f t="shared" si="9"/>
        <v>311.81</v>
      </c>
      <c r="CH6" s="35">
        <f t="shared" si="9"/>
        <v>334.37</v>
      </c>
      <c r="CI6" s="35">
        <f t="shared" si="9"/>
        <v>351.41</v>
      </c>
      <c r="CJ6" s="35">
        <f t="shared" si="9"/>
        <v>250.84</v>
      </c>
      <c r="CK6" s="35">
        <f t="shared" si="9"/>
        <v>235.61</v>
      </c>
      <c r="CL6" s="34" t="str">
        <f>IF(CL7="","",IF(CL7="-","【-】","【"&amp;SUBSTITUTE(TEXT(CL7,"#,##0.00"),"-","△")&amp;"】"))</f>
        <v>【137.82】</v>
      </c>
      <c r="CM6" s="35">
        <f>IF(CM7="",NA(),CM7)</f>
        <v>49.05</v>
      </c>
      <c r="CN6" s="35">
        <f t="shared" ref="CN6:CV6" si="10">IF(CN7="",NA(),CN7)</f>
        <v>50.23</v>
      </c>
      <c r="CO6" s="35">
        <f t="shared" si="10"/>
        <v>51.05</v>
      </c>
      <c r="CP6" s="35">
        <f t="shared" si="10"/>
        <v>53</v>
      </c>
      <c r="CQ6" s="35">
        <f t="shared" si="10"/>
        <v>53.95</v>
      </c>
      <c r="CR6" s="35">
        <f t="shared" si="10"/>
        <v>41.95</v>
      </c>
      <c r="CS6" s="35">
        <f t="shared" si="10"/>
        <v>40.71</v>
      </c>
      <c r="CT6" s="35">
        <f t="shared" si="10"/>
        <v>43.53</v>
      </c>
      <c r="CU6" s="35">
        <f t="shared" si="10"/>
        <v>49.39</v>
      </c>
      <c r="CV6" s="35">
        <f t="shared" si="10"/>
        <v>49.25</v>
      </c>
      <c r="CW6" s="34" t="str">
        <f>IF(CW7="","",IF(CW7="-","【-】","【"&amp;SUBSTITUTE(TEXT(CW7,"#,##0.00"),"-","△")&amp;"】"))</f>
        <v>【60.09】</v>
      </c>
      <c r="CX6" s="35">
        <f>IF(CX7="",NA(),CX7)</f>
        <v>65.5</v>
      </c>
      <c r="CY6" s="35">
        <f t="shared" ref="CY6:DG6" si="11">IF(CY7="",NA(),CY7)</f>
        <v>66.099999999999994</v>
      </c>
      <c r="CZ6" s="35">
        <f t="shared" si="11"/>
        <v>67.349999999999994</v>
      </c>
      <c r="DA6" s="35">
        <f t="shared" si="11"/>
        <v>69.790000000000006</v>
      </c>
      <c r="DB6" s="35">
        <f t="shared" si="11"/>
        <v>71.28</v>
      </c>
      <c r="DC6" s="35">
        <f t="shared" si="11"/>
        <v>64.459999999999994</v>
      </c>
      <c r="DD6" s="35">
        <f t="shared" si="11"/>
        <v>63.45</v>
      </c>
      <c r="DE6" s="35">
        <f t="shared" si="11"/>
        <v>64.14</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0.14000000000000001</v>
      </c>
      <c r="EK6" s="34">
        <f t="shared" si="14"/>
        <v>0</v>
      </c>
      <c r="EL6" s="35">
        <f t="shared" si="14"/>
        <v>0.17</v>
      </c>
      <c r="EM6" s="35">
        <f t="shared" si="14"/>
        <v>0.15</v>
      </c>
      <c r="EN6" s="35">
        <f t="shared" si="14"/>
        <v>0.1</v>
      </c>
      <c r="EO6" s="34" t="str">
        <f>IF(EO7="","",IF(EO7="-","【-】","【"&amp;SUBSTITUTE(TEXT(EO7,"#,##0.00"),"-","△")&amp;"】"))</f>
        <v>【0.27】</v>
      </c>
    </row>
    <row r="7" spans="1:145" s="36" customFormat="1" x14ac:dyDescent="0.15">
      <c r="A7" s="28"/>
      <c r="B7" s="37">
        <v>2016</v>
      </c>
      <c r="C7" s="37">
        <v>203840</v>
      </c>
      <c r="D7" s="37">
        <v>47</v>
      </c>
      <c r="E7" s="37">
        <v>17</v>
      </c>
      <c r="F7" s="37">
        <v>1</v>
      </c>
      <c r="G7" s="37">
        <v>0</v>
      </c>
      <c r="H7" s="37" t="s">
        <v>110</v>
      </c>
      <c r="I7" s="37" t="s">
        <v>111</v>
      </c>
      <c r="J7" s="37" t="s">
        <v>112</v>
      </c>
      <c r="K7" s="37" t="s">
        <v>113</v>
      </c>
      <c r="L7" s="37" t="s">
        <v>114</v>
      </c>
      <c r="M7" s="37"/>
      <c r="N7" s="38" t="s">
        <v>115</v>
      </c>
      <c r="O7" s="38" t="s">
        <v>116</v>
      </c>
      <c r="P7" s="38">
        <v>56.68</v>
      </c>
      <c r="Q7" s="38">
        <v>100</v>
      </c>
      <c r="R7" s="38">
        <v>4752</v>
      </c>
      <c r="S7" s="38">
        <v>9708</v>
      </c>
      <c r="T7" s="38">
        <v>86.96</v>
      </c>
      <c r="U7" s="38">
        <v>111.64</v>
      </c>
      <c r="V7" s="38">
        <v>5490</v>
      </c>
      <c r="W7" s="38">
        <v>3.01</v>
      </c>
      <c r="X7" s="38">
        <v>1823.92</v>
      </c>
      <c r="Y7" s="38">
        <v>51.59</v>
      </c>
      <c r="Z7" s="38">
        <v>48.29</v>
      </c>
      <c r="AA7" s="38">
        <v>44.85</v>
      </c>
      <c r="AB7" s="38">
        <v>45.34</v>
      </c>
      <c r="AC7" s="38">
        <v>45.21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3420.4</v>
      </c>
      <c r="BG7" s="38">
        <v>4559.63</v>
      </c>
      <c r="BH7" s="38">
        <v>4265.09</v>
      </c>
      <c r="BI7" s="38">
        <v>3769.06</v>
      </c>
      <c r="BJ7" s="38">
        <v>4206.8500000000004</v>
      </c>
      <c r="BK7" s="38">
        <v>1791.46</v>
      </c>
      <c r="BL7" s="38">
        <v>1826.49</v>
      </c>
      <c r="BM7" s="38">
        <v>1696.96</v>
      </c>
      <c r="BN7" s="38">
        <v>1162.3599999999999</v>
      </c>
      <c r="BO7" s="38">
        <v>1047.6500000000001</v>
      </c>
      <c r="BP7" s="38">
        <v>728.3</v>
      </c>
      <c r="BQ7" s="38">
        <v>47.35</v>
      </c>
      <c r="BR7" s="38">
        <v>40.4</v>
      </c>
      <c r="BS7" s="38">
        <v>48.33</v>
      </c>
      <c r="BT7" s="38">
        <v>48.94</v>
      </c>
      <c r="BU7" s="38">
        <v>54.35</v>
      </c>
      <c r="BV7" s="38">
        <v>51.28</v>
      </c>
      <c r="BW7" s="38">
        <v>48</v>
      </c>
      <c r="BX7" s="38">
        <v>47.23</v>
      </c>
      <c r="BY7" s="38">
        <v>68.209999999999994</v>
      </c>
      <c r="BZ7" s="38">
        <v>74.040000000000006</v>
      </c>
      <c r="CA7" s="38">
        <v>100.04</v>
      </c>
      <c r="CB7" s="38">
        <v>426.51</v>
      </c>
      <c r="CC7" s="38">
        <v>400.37</v>
      </c>
      <c r="CD7" s="38">
        <v>433.33</v>
      </c>
      <c r="CE7" s="38">
        <v>429.85</v>
      </c>
      <c r="CF7" s="38">
        <v>388.25</v>
      </c>
      <c r="CG7" s="38">
        <v>311.81</v>
      </c>
      <c r="CH7" s="38">
        <v>334.37</v>
      </c>
      <c r="CI7" s="38">
        <v>351.41</v>
      </c>
      <c r="CJ7" s="38">
        <v>250.84</v>
      </c>
      <c r="CK7" s="38">
        <v>235.61</v>
      </c>
      <c r="CL7" s="38">
        <v>137.82</v>
      </c>
      <c r="CM7" s="38">
        <v>49.05</v>
      </c>
      <c r="CN7" s="38">
        <v>50.23</v>
      </c>
      <c r="CO7" s="38">
        <v>51.05</v>
      </c>
      <c r="CP7" s="38">
        <v>53</v>
      </c>
      <c r="CQ7" s="38">
        <v>53.95</v>
      </c>
      <c r="CR7" s="38">
        <v>41.95</v>
      </c>
      <c r="CS7" s="38">
        <v>40.71</v>
      </c>
      <c r="CT7" s="38">
        <v>43.53</v>
      </c>
      <c r="CU7" s="38">
        <v>49.39</v>
      </c>
      <c r="CV7" s="38">
        <v>49.25</v>
      </c>
      <c r="CW7" s="38">
        <v>60.09</v>
      </c>
      <c r="CX7" s="38">
        <v>65.5</v>
      </c>
      <c r="CY7" s="38">
        <v>66.099999999999994</v>
      </c>
      <c r="CZ7" s="38">
        <v>67.349999999999994</v>
      </c>
      <c r="DA7" s="38">
        <v>69.790000000000006</v>
      </c>
      <c r="DB7" s="38">
        <v>71.28</v>
      </c>
      <c r="DC7" s="38">
        <v>64.459999999999994</v>
      </c>
      <c r="DD7" s="38">
        <v>63.45</v>
      </c>
      <c r="DE7" s="38">
        <v>64.14</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0.14000000000000001</v>
      </c>
      <c r="EK7" s="38">
        <v>0</v>
      </c>
      <c r="EL7" s="38">
        <v>0.17</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Administrator</cp:lastModifiedBy>
  <cp:lastPrinted>2018-02-08T00:23:55Z</cp:lastPrinted>
  <dcterms:created xsi:type="dcterms:W3CDTF">2017-12-25T02:07:57Z</dcterms:created>
  <dcterms:modified xsi:type="dcterms:W3CDTF">2018-02-08T00:25:05Z</dcterms:modified>
</cp:coreProperties>
</file>