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23辰野町\"/>
    </mc:Choice>
  </mc:AlternateContent>
  <workbookProtection workbookAlgorithmName="SHA-512" workbookHashValue="IMnXXrC19eL1IreGNtquoZFLRdhZAEhKr7MjJTs2+o5zhxvD73g7/aYCbyIRf9Ej2qylLp9CMIrkt4UPBC9O6Q==" workbookSaltValue="ErLL0j21CRMm1W1xVV03Lg=="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<sst xmlns="http://schemas.openxmlformats.org/spreadsheetml/2006/main" count="240" uniqueCount="125">
  <si>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</si>
  <si>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</si>
  <si>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</si>
  <si>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</si>
  <si>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</si>
  <si>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</si>
  <si>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</si>
  <si>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</si>
  <si>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</si>
  <si>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</si>
  <si>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</si>
  <si>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</si>
  <si>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</si>
  <si>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</si>
  <si>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</si>
  <si>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</si>
  <si>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</si>
  <si>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</si>
  <si>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</si>
  <si>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</si>
  <si>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</si>
  <si>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</si>
  <si>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</si>
  <si>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</si>
  <si>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</si>
  <si>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</si>
  <si>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</si>
  <si>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</si>
  <si>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</si>
  <si>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</si>
  <si>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</si>
  <si>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</si>
  <si>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</si>
  <si>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</si>
  <si>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</si>
  <si>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</si>
  <si>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</si>
  <si>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</si>
  <si>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</si>
  <si>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</si>
  <si>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</si>
  <si>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</si>
  <si>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</si>
  <si>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</si>
  <si>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</si>
  <si>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</si>
  <si>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</si>
  <si>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</si>
  <si>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</si>
  <si>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</si>
  <si>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</si>
  <si>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</si>
  <si>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</si>
  <si>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</si>
  <si>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</si>
  <si>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</si>
  <si>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</si>
  <si>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</si>
  <si>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</si>
  <si>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</si>
  <si>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</si>
  <si>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</si>
  <si>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</si>
  <si>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</si>
  <si>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</si>
  <si>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</si>
  <si>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</si>
  <si>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</si>
  <si>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</si>
  <si>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</si>
  <si>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</si>
  <si>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</si>
  <si>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</si>
  <si>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</si>
  <si>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</si>
  <si>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</si>
  <si>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</si>
  <si>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</si>
  <si>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</si>
  <si>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</si>
  <si>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</si>
  <si>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</si>
  <si>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</si>
  <si>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</si>
  <si>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</si>
  <si>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</si>
  <si>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</si>
  <si>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</si>
  <si>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</si>
  <si>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</si>
  <si>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</si>
  <si>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</si>
  <si>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</si>
  <si>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</si>
  <si>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</si>
  <si>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</si>
  <si>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</si>
  <si>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</si>
  <si>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</si>
  <si>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</si>
  <si>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</si>
  <si>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</si>
  <si>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</si>
  <si>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</si>
  <si>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</si>
  <si>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</si>
  <si>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</si>
  <si>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</si>
  <si>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</si>
  <si>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辰野町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</si>
  <si>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</si>
  <si>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</si>
  <si>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</si>
  <si>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</si>
  <si>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</si>
  <si>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</si>
  <si>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</si>
  <si>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</si>
  <si>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</si>
  <si>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</si>
  <si>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</si>
  <si>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</si>
  <si>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単年度で起債償還金を含めた収益的収支としては、85.48%で、通常維持管理経費と起債元利償還金のすべてを賄えておらず、資本的収支を含めた現会計方式の収支でも、一般会計繰入金に大きく依存している現況です。起債償還額が支出の多くを占めています。施設利用率は類似団体より高く健全と思われ、水洗化率は供用開始後20年以上経過する中で95%を越えており類似団体の平均値よりかなり高いものの伸び悩み状態で、人口減少もあり料金収入の減少が危惧されるところです。維持管理費は汚水処理費がほとんどを占めますが、汚水処理原価は全国平均値より低く、その処理費に対する料金収入比率である経費回収率は107.39%と100%を超えており、料金は適正なものと考えられます。</t>
    <rPh sb="0" eb="1">
      <t>タン</t>
    </rPh>
    <rPh sb="1" eb="3">
      <t>ネンド</t>
    </rPh>
    <rPh sb="4" eb="6">
      <t>キサイ</t>
    </rPh>
    <rPh sb="6" eb="8">
      <t>ショウカン</t>
    </rPh>
    <rPh sb="8" eb="9">
      <t>キン</t>
    </rPh>
    <rPh sb="10" eb="11">
      <t>フク</t>
    </rPh>
    <rPh sb="13" eb="16">
      <t>シュウエキテキ</t>
    </rPh>
    <rPh sb="16" eb="18">
      <t>シュウシ</t>
    </rPh>
    <rPh sb="31" eb="33">
      <t>ツウジョウ</t>
    </rPh>
    <rPh sb="33" eb="35">
      <t>イジ</t>
    </rPh>
    <rPh sb="35" eb="37">
      <t>カンリ</t>
    </rPh>
    <rPh sb="37" eb="39">
      <t>ケイヒ</t>
    </rPh>
    <rPh sb="40" eb="42">
      <t>キサイ</t>
    </rPh>
    <rPh sb="42" eb="44">
      <t>ガンリ</t>
    </rPh>
    <rPh sb="44" eb="47">
      <t>ショウカンキン</t>
    </rPh>
    <rPh sb="52" eb="53">
      <t>マカナ</t>
    </rPh>
    <rPh sb="59" eb="62">
      <t>シホンテキ</t>
    </rPh>
    <rPh sb="62" eb="64">
      <t>シュウシ</t>
    </rPh>
    <rPh sb="65" eb="66">
      <t>フク</t>
    </rPh>
    <rPh sb="68" eb="69">
      <t>ゲン</t>
    </rPh>
    <rPh sb="69" eb="71">
      <t>カイケイ</t>
    </rPh>
    <rPh sb="71" eb="72">
      <t>ホウ</t>
    </rPh>
    <rPh sb="72" eb="73">
      <t>シキ</t>
    </rPh>
    <rPh sb="74" eb="76">
      <t>シュウシ</t>
    </rPh>
    <rPh sb="79" eb="81">
      <t>イッパン</t>
    </rPh>
    <rPh sb="81" eb="83">
      <t>カイケイ</t>
    </rPh>
    <rPh sb="83" eb="85">
      <t>クリイレ</t>
    </rPh>
    <rPh sb="85" eb="86">
      <t>キン</t>
    </rPh>
    <rPh sb="87" eb="88">
      <t>オオ</t>
    </rPh>
    <rPh sb="90" eb="92">
      <t>イゾン</t>
    </rPh>
    <rPh sb="96" eb="98">
      <t>ゲンキョウ</t>
    </rPh>
    <rPh sb="101" eb="103">
      <t>キサイ</t>
    </rPh>
    <rPh sb="103" eb="105">
      <t>ショウカン</t>
    </rPh>
    <rPh sb="105" eb="106">
      <t>ガク</t>
    </rPh>
    <rPh sb="107" eb="109">
      <t>シシュツ</t>
    </rPh>
    <rPh sb="110" eb="111">
      <t>オオ</t>
    </rPh>
    <rPh sb="113" eb="114">
      <t>シ</t>
    </rPh>
    <rPh sb="120" eb="122">
      <t>シセツ</t>
    </rPh>
    <rPh sb="122" eb="124">
      <t>リヨウ</t>
    </rPh>
    <rPh sb="124" eb="125">
      <t>リツ</t>
    </rPh>
    <rPh sb="126" eb="128">
      <t>ルイジ</t>
    </rPh>
    <rPh sb="128" eb="130">
      <t>ダンタイ</t>
    </rPh>
    <rPh sb="132" eb="133">
      <t>タカ</t>
    </rPh>
    <rPh sb="134" eb="136">
      <t>ケンゼン</t>
    </rPh>
    <rPh sb="137" eb="138">
      <t>オモ</t>
    </rPh>
    <rPh sb="141" eb="143">
      <t>スイセン</t>
    </rPh>
    <rPh sb="143" eb="144">
      <t>カ</t>
    </rPh>
    <rPh sb="144" eb="145">
      <t>リツ</t>
    </rPh>
    <rPh sb="146" eb="148">
      <t>キョウヨウ</t>
    </rPh>
    <rPh sb="148" eb="150">
      <t>カイシ</t>
    </rPh>
    <rPh sb="150" eb="151">
      <t>ゴ</t>
    </rPh>
    <rPh sb="153" eb="154">
      <t>ネン</t>
    </rPh>
    <rPh sb="154" eb="156">
      <t>イジョウ</t>
    </rPh>
    <rPh sb="156" eb="158">
      <t>ケイカ</t>
    </rPh>
    <rPh sb="160" eb="161">
      <t>ナカ</t>
    </rPh>
    <rPh sb="166" eb="167">
      <t>コ</t>
    </rPh>
    <rPh sb="171" eb="173">
      <t>ルイジ</t>
    </rPh>
    <rPh sb="173" eb="175">
      <t>ダンタイ</t>
    </rPh>
    <rPh sb="176" eb="178">
      <t>ヘイキン</t>
    </rPh>
    <rPh sb="178" eb="179">
      <t>アタイ</t>
    </rPh>
    <rPh sb="184" eb="185">
      <t>タカ</t>
    </rPh>
    <rPh sb="189" eb="190">
      <t>ノ</t>
    </rPh>
    <rPh sb="191" eb="192">
      <t>ナヤ</t>
    </rPh>
    <rPh sb="193" eb="195">
      <t>ジョウタイ</t>
    </rPh>
    <rPh sb="197" eb="199">
      <t>ジンコウ</t>
    </rPh>
    <rPh sb="199" eb="201">
      <t>ゲンショウ</t>
    </rPh>
    <rPh sb="204" eb="206">
      <t>リョウキン</t>
    </rPh>
    <rPh sb="206" eb="208">
      <t>シュウニュウ</t>
    </rPh>
    <rPh sb="209" eb="211">
      <t>ゲンショウ</t>
    </rPh>
    <rPh sb="212" eb="214">
      <t>キグ</t>
    </rPh>
    <rPh sb="223" eb="225">
      <t>イジ</t>
    </rPh>
    <rPh sb="225" eb="227">
      <t>カンリ</t>
    </rPh>
    <rPh sb="227" eb="228">
      <t>ヒ</t>
    </rPh>
    <rPh sb="229" eb="231">
      <t>オスイ</t>
    </rPh>
    <rPh sb="231" eb="233">
      <t>ショリ</t>
    </rPh>
    <rPh sb="233" eb="234">
      <t>ヒ</t>
    </rPh>
    <rPh sb="240" eb="241">
      <t>シ</t>
    </rPh>
    <rPh sb="246" eb="248">
      <t>オスイ</t>
    </rPh>
    <rPh sb="248" eb="250">
      <t>ショリ</t>
    </rPh>
    <rPh sb="250" eb="252">
      <t>ゲンカ</t>
    </rPh>
    <rPh sb="253" eb="255">
      <t>ゼンコク</t>
    </rPh>
    <rPh sb="255" eb="257">
      <t>ヘイキン</t>
    </rPh>
    <rPh sb="257" eb="258">
      <t>アタイ</t>
    </rPh>
    <rPh sb="260" eb="261">
      <t>ヒク</t>
    </rPh>
    <rPh sb="265" eb="267">
      <t>ショリ</t>
    </rPh>
    <rPh sb="267" eb="268">
      <t>ヒ</t>
    </rPh>
    <rPh sb="269" eb="270">
      <t>タイ</t>
    </rPh>
    <rPh sb="272" eb="274">
      <t>リョウキン</t>
    </rPh>
    <rPh sb="274" eb="276">
      <t>シュウニュウ</t>
    </rPh>
    <rPh sb="276" eb="278">
      <t>ヒリツ</t>
    </rPh>
    <rPh sb="281" eb="283">
      <t>ケイヒ</t>
    </rPh>
    <rPh sb="283" eb="285">
      <t>カイシュウ</t>
    </rPh>
    <rPh sb="285" eb="286">
      <t>リツ</t>
    </rPh>
    <rPh sb="300" eb="301">
      <t>コ</t>
    </rPh>
    <rPh sb="306" eb="308">
      <t>リョウキン</t>
    </rPh>
    <rPh sb="309" eb="311">
      <t>テキセイ</t>
    </rPh>
    <rPh sb="315" eb="316">
      <t>カンガ</t>
    </rPh>
    <phoneticPr fontId="7"/>
  </si>
  <si>
    <t>水処理施設供用開始から早い地区では20年以上経過しており、施設の老朽化が見受けられる状況です。適切な維持管理を行う中で、設備については絶縁抵抗値の低下したポンプの更新等、随時対策工事を実施しています。</t>
    <rPh sb="0" eb="1">
      <t>スイ</t>
    </rPh>
    <rPh sb="1" eb="3">
      <t>ショリ</t>
    </rPh>
    <rPh sb="3" eb="5">
      <t>シセツ</t>
    </rPh>
    <rPh sb="5" eb="7">
      <t>キョウヨウ</t>
    </rPh>
    <rPh sb="7" eb="9">
      <t>カイシ</t>
    </rPh>
    <rPh sb="11" eb="12">
      <t>ハヤ</t>
    </rPh>
    <rPh sb="13" eb="15">
      <t>チク</t>
    </rPh>
    <rPh sb="19" eb="20">
      <t>ネン</t>
    </rPh>
    <rPh sb="20" eb="22">
      <t>イジョウ</t>
    </rPh>
    <rPh sb="22" eb="24">
      <t>ケイカ</t>
    </rPh>
    <rPh sb="29" eb="31">
      <t>シセツ</t>
    </rPh>
    <rPh sb="32" eb="35">
      <t>ロウキュウカ</t>
    </rPh>
    <rPh sb="36" eb="38">
      <t>ミウ</t>
    </rPh>
    <rPh sb="42" eb="44">
      <t>ジョウキョウ</t>
    </rPh>
    <rPh sb="47" eb="49">
      <t>テキセツ</t>
    </rPh>
    <rPh sb="50" eb="52">
      <t>イジ</t>
    </rPh>
    <rPh sb="52" eb="54">
      <t>カンリ</t>
    </rPh>
    <rPh sb="55" eb="56">
      <t>オコナ</t>
    </rPh>
    <rPh sb="57" eb="58">
      <t>ナカ</t>
    </rPh>
    <rPh sb="60" eb="62">
      <t>セツビ</t>
    </rPh>
    <rPh sb="67" eb="69">
      <t>ゼツエン</t>
    </rPh>
    <rPh sb="69" eb="71">
      <t>テイコウ</t>
    </rPh>
    <rPh sb="71" eb="72">
      <t>アタイ</t>
    </rPh>
    <rPh sb="73" eb="75">
      <t>テイカ</t>
    </rPh>
    <rPh sb="81" eb="83">
      <t>コウシン</t>
    </rPh>
    <rPh sb="83" eb="84">
      <t>ナド</t>
    </rPh>
    <rPh sb="85" eb="87">
      <t>ズイジ</t>
    </rPh>
    <rPh sb="87" eb="89">
      <t>タイサク</t>
    </rPh>
    <rPh sb="89" eb="91">
      <t>コウジ</t>
    </rPh>
    <rPh sb="92" eb="94">
      <t>ジッシ</t>
    </rPh>
    <phoneticPr fontId="7"/>
  </si>
  <si>
    <t>現在農集排処理区は5地区ありますが、経営の効率化のため下水道事業の全体計画に基づき、公共下水道に隣接する2地区を平成32年度に公共下水道に統合する計画です。また残りの3処理区については農集排単独で経営していかなくてはならないため、平成32年4月地方公営企業法の適用のための準備を進め、健全経営を目指します。</t>
    <rPh sb="0" eb="2">
      <t>ゲンザイ</t>
    </rPh>
    <rPh sb="2" eb="3">
      <t>ノウ</t>
    </rPh>
    <rPh sb="3" eb="4">
      <t>シュウ</t>
    </rPh>
    <rPh sb="4" eb="5">
      <t>ハイ</t>
    </rPh>
    <rPh sb="5" eb="7">
      <t>ショリ</t>
    </rPh>
    <rPh sb="7" eb="8">
      <t>ク</t>
    </rPh>
    <rPh sb="10" eb="12">
      <t>チク</t>
    </rPh>
    <rPh sb="18" eb="20">
      <t>ケイエイ</t>
    </rPh>
    <rPh sb="21" eb="24">
      <t>コウリツカ</t>
    </rPh>
    <rPh sb="27" eb="30">
      <t>ゲスイドウ</t>
    </rPh>
    <rPh sb="30" eb="32">
      <t>ジギョウ</t>
    </rPh>
    <rPh sb="33" eb="35">
      <t>ゼンタイ</t>
    </rPh>
    <rPh sb="35" eb="37">
      <t>ケイカク</t>
    </rPh>
    <rPh sb="38" eb="39">
      <t>モト</t>
    </rPh>
    <rPh sb="42" eb="44">
      <t>コウキョウ</t>
    </rPh>
    <rPh sb="44" eb="47">
      <t>ゲスイドウ</t>
    </rPh>
    <rPh sb="48" eb="50">
      <t>リンセツ</t>
    </rPh>
    <rPh sb="53" eb="55">
      <t>チク</t>
    </rPh>
    <rPh sb="56" eb="58">
      <t>ヘイセイ</t>
    </rPh>
    <rPh sb="60" eb="62">
      <t>ネンド</t>
    </rPh>
    <rPh sb="63" eb="65">
      <t>コウキョウ</t>
    </rPh>
    <rPh sb="65" eb="68">
      <t>ゲスイドウ</t>
    </rPh>
    <rPh sb="69" eb="71">
      <t>トウゴウ</t>
    </rPh>
    <rPh sb="73" eb="75">
      <t>ケイカク</t>
    </rPh>
    <rPh sb="80" eb="81">
      <t>ノコ</t>
    </rPh>
    <rPh sb="84" eb="86">
      <t>ショリ</t>
    </rPh>
    <rPh sb="86" eb="87">
      <t>ク</t>
    </rPh>
    <rPh sb="92" eb="93">
      <t>ノウ</t>
    </rPh>
    <rPh sb="93" eb="94">
      <t>シュウ</t>
    </rPh>
    <rPh sb="94" eb="95">
      <t>ハイ</t>
    </rPh>
    <rPh sb="95" eb="97">
      <t>タンドク</t>
    </rPh>
    <rPh sb="98" eb="99">
      <t>ケイ</t>
    </rPh>
    <rPh sb="99" eb="100">
      <t>エイ</t>
    </rPh>
    <rPh sb="115" eb="117">
      <t>ヘイセイ</t>
    </rPh>
    <rPh sb="119" eb="120">
      <t>ネン</t>
    </rPh>
    <rPh sb="121" eb="122">
      <t>ガツ</t>
    </rPh>
    <rPh sb="136" eb="138">
      <t>ジュンビ</t>
    </rPh>
    <rPh sb="139" eb="140">
      <t>スス</t>
    </rPh>
    <rPh sb="142" eb="144">
      <t>ケンゼン</t>
    </rPh>
    <rPh sb="144" eb="146">
      <t>ケイエイ</t>
    </rPh>
    <rPh sb="147" eb="149">
      <t>メザ</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</si>
</sst>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2-461C-B8B2-55A580BB328F}"/>
            </c:ext>
          </c:extLst>
        </c:ser>
        <c:dLbls>
          <c:showLegendKey val="0"/>
          <c:showVal val="0"/>
          <c:showCatName val="0"/>
          <c:showSerName val="0"/>
          <c:showPercent val="0"/>
          <c:showBubbleSize val="0"/>
        </c:dLbls>
        <c:gapWidth val="150"/>
        <c:axId val="114743936"/>
        <c:axId val="1147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C82-461C-B8B2-55A580BB328F}"/>
            </c:ext>
          </c:extLst>
        </c:ser>
        <c:dLbls>
          <c:showLegendKey val="0"/>
          <c:showVal val="0"/>
          <c:showCatName val="0"/>
          <c:showSerName val="0"/>
          <c:showPercent val="0"/>
          <c:showBubbleSize val="0"/>
        </c:dLbls>
        <c:marker val="1"/>
        <c:smooth val="0"/>
        <c:axId val="114743936"/>
        <c:axId val="114746112"/>
      </c:lineChart>
      <c:dateAx>
        <c:axId val="114743936"/>
        <c:scaling>
          <c:orientation val="minMax"/>
        </c:scaling>
        <c:delete val="1"/>
        <c:axPos val="b"/>
        <c:numFmt formatCode="ge" sourceLinked="1"/>
        <c:majorTickMark val="none"/>
        <c:minorTickMark val="none"/>
        <c:tickLblPos val="none"/>
        <c:crossAx val="114746112"/>
        <c:crosses val="autoZero"/>
        <c:auto val="1"/>
        <c:lblOffset val="100"/>
        <c:baseTimeUnit val="years"/>
      </c:dateAx>
      <c:valAx>
        <c:axId val="114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66.319999999999993</c:v>
                </c:pt>
                <c:pt idx="1">
                  <c:v>66.58</c:v>
                </c:pt>
                <c:pt idx="2">
                  <c:v>63.86</c:v>
                </c:pt>
                <c:pt idx="3">
                  <c:v>63.73</c:v>
                </c:pt>
                <c:pt idx="4">
                  <c:v>61.66</c:v>
                </c:pt>
              </c:numCache>
            </c:numRef>
          </c:val>
          <c:extLst>
            <c:ext xmlns:c16="http://schemas.microsoft.com/office/drawing/2014/chart" uri="{C3380CC4-5D6E-409C-BE32-E72D297353CC}">
              <c16:uniqueId val="{00000000-4D02-4B12-8CD8-C86DD3443A4F}"/>
            </c:ext>
          </c:extLst>
        </c:ser>
        <c:dLbls>
          <c:showLegendKey val="0"/>
          <c:showVal val="0"/>
          <c:showCatName val="0"/>
          <c:showSerName val="0"/>
          <c:showPercent val="0"/>
          <c:showBubbleSize val="0"/>
        </c:dLbls>
        <c:gapWidth val="150"/>
        <c:axId val="117911552"/>
        <c:axId val="1179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4D02-4B12-8CD8-C86DD3443A4F}"/>
            </c:ext>
          </c:extLst>
        </c:ser>
        <c:dLbls>
          <c:showLegendKey val="0"/>
          <c:showVal val="0"/>
          <c:showCatName val="0"/>
          <c:showSerName val="0"/>
          <c:showPercent val="0"/>
          <c:showBubbleSize val="0"/>
        </c:dLbls>
        <c:marker val="1"/>
        <c:smooth val="0"/>
        <c:axId val="117911552"/>
        <c:axId val="117913472"/>
      </c:lineChart>
      <c:dateAx>
        <c:axId val="117911552"/>
        <c:scaling>
          <c:orientation val="minMax"/>
        </c:scaling>
        <c:delete val="1"/>
        <c:axPos val="b"/>
        <c:numFmt formatCode="ge" sourceLinked="1"/>
        <c:majorTickMark val="none"/>
        <c:minorTickMark val="none"/>
        <c:tickLblPos val="none"/>
        <c:crossAx val="117913472"/>
        <c:crosses val="autoZero"/>
        <c:auto val="1"/>
        <c:lblOffset val="100"/>
        <c:baseTimeUnit val="years"/>
      </c:dateAx>
      <c:valAx>
        <c:axId val="117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94.85</c:v>
                </c:pt>
                <c:pt idx="1">
                  <c:v>95.12</c:v>
                </c:pt>
                <c:pt idx="2">
                  <c:v>95.98</c:v>
                </c:pt>
                <c:pt idx="3">
                  <c:v>95.47</c:v>
                </c:pt>
                <c:pt idx="4">
                  <c:v>95.81</c:v>
                </c:pt>
              </c:numCache>
            </c:numRef>
          </c:val>
          <c:extLst>
            <c:ext xmlns:c16="http://schemas.microsoft.com/office/drawing/2014/chart" uri="{C3380CC4-5D6E-409C-BE32-E72D297353CC}">
              <c16:uniqueId val="{00000000-21F5-4CF6-9D04-40AA779460BC}"/>
            </c:ext>
          </c:extLst>
        </c:ser>
        <c:dLbls>
          <c:showLegendKey val="0"/>
          <c:showVal val="0"/>
          <c:showCatName val="0"/>
          <c:showSerName val="0"/>
          <c:showPercent val="0"/>
          <c:showBubbleSize val="0"/>
        </c:dLbls>
        <c:gapWidth val="150"/>
        <c:axId val="117935488"/>
        <c:axId val="117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21F5-4CF6-9D04-40AA779460BC}"/>
            </c:ext>
          </c:extLst>
        </c:ser>
        <c:dLbls>
          <c:showLegendKey val="0"/>
          <c:showVal val="0"/>
          <c:showCatName val="0"/>
          <c:showSerName val="0"/>
          <c:showPercent val="0"/>
          <c:showBubbleSize val="0"/>
        </c:dLbls>
        <c:marker val="1"/>
        <c:smooth val="0"/>
        <c:axId val="117935488"/>
        <c:axId val="117966336"/>
      </c:lineChart>
      <c:dateAx>
        <c:axId val="117935488"/>
        <c:scaling>
          <c:orientation val="minMax"/>
        </c:scaling>
        <c:delete val="1"/>
        <c:axPos val="b"/>
        <c:numFmt formatCode="ge" sourceLinked="1"/>
        <c:majorTickMark val="none"/>
        <c:minorTickMark val="none"/>
        <c:tickLblPos val="none"/>
        <c:crossAx val="117966336"/>
        <c:crosses val="autoZero"/>
        <c:auto val="1"/>
        <c:lblOffset val="100"/>
        <c:baseTimeUnit val="years"/>
      </c:dateAx>
      <c:valAx>
        <c:axId val="117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86.07</c:v>
                </c:pt>
                <c:pt idx="1">
                  <c:v>79.459999999999994</c:v>
                </c:pt>
                <c:pt idx="2">
                  <c:v>77.27</c:v>
                </c:pt>
                <c:pt idx="3">
                  <c:v>84.8</c:v>
                </c:pt>
                <c:pt idx="4">
                  <c:v>85.48</c:v>
                </c:pt>
              </c:numCache>
            </c:numRef>
          </c:val>
          <c:extLst>
            <c:ext xmlns:c16="http://schemas.microsoft.com/office/drawing/2014/chart" uri="{C3380CC4-5D6E-409C-BE32-E72D297353CC}">
              <c16:uniqueId val="{00000000-900E-44B1-80BB-DC5F1D999B23}"/>
            </c:ext>
          </c:extLst>
        </c:ser>
        <c:dLbls>
          <c:showLegendKey val="0"/>
          <c:showVal val="0"/>
          <c:showCatName val="0"/>
          <c:showSerName val="0"/>
          <c:showPercent val="0"/>
          <c:showBubbleSize val="0"/>
        </c:dLbls>
        <c:gapWidth val="150"/>
        <c:axId val="114645248"/>
        <c:axId val="1146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E-44B1-80BB-DC5F1D999B23}"/>
            </c:ext>
          </c:extLst>
        </c:ser>
        <c:dLbls>
          <c:showLegendKey val="0"/>
          <c:showVal val="0"/>
          <c:showCatName val="0"/>
          <c:showSerName val="0"/>
          <c:showPercent val="0"/>
          <c:showBubbleSize val="0"/>
        </c:dLbls>
        <c:marker val="1"/>
        <c:smooth val="0"/>
        <c:axId val="114645248"/>
        <c:axId val="114655616"/>
      </c:lineChart>
      <c:dateAx>
        <c:axId val="114645248"/>
        <c:scaling>
          <c:orientation val="minMax"/>
        </c:scaling>
        <c:delete val="1"/>
        <c:axPos val="b"/>
        <c:numFmt formatCode="ge" sourceLinked="1"/>
        <c:majorTickMark val="none"/>
        <c:minorTickMark val="none"/>
        <c:tickLblPos val="none"/>
        <c:crossAx val="114655616"/>
        <c:crosses val="autoZero"/>
        <c:auto val="1"/>
        <c:lblOffset val="100"/>
        <c:baseTimeUnit val="years"/>
      </c:dateAx>
      <c:valAx>
        <c:axId val="114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1-4439-8EAF-E88EFAB465C6}"/>
            </c:ext>
          </c:extLst>
        </c:ser>
        <c:dLbls>
          <c:showLegendKey val="0"/>
          <c:showVal val="0"/>
          <c:showCatName val="0"/>
          <c:showSerName val="0"/>
          <c:showPercent val="0"/>
          <c:showBubbleSize val="0"/>
        </c:dLbls>
        <c:gapWidth val="150"/>
        <c:axId val="117639040"/>
        <c:axId val="117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1-4439-8EAF-E88EFAB465C6}"/>
            </c:ext>
          </c:extLst>
        </c:ser>
        <c:dLbls>
          <c:showLegendKey val="0"/>
          <c:showVal val="0"/>
          <c:showCatName val="0"/>
          <c:showSerName val="0"/>
          <c:showPercent val="0"/>
          <c:showBubbleSize val="0"/>
        </c:dLbls>
        <c:marker val="1"/>
        <c:smooth val="0"/>
        <c:axId val="117639040"/>
        <c:axId val="117649408"/>
      </c:lineChart>
      <c:dateAx>
        <c:axId val="117639040"/>
        <c:scaling>
          <c:orientation val="minMax"/>
        </c:scaling>
        <c:delete val="1"/>
        <c:axPos val="b"/>
        <c:numFmt formatCode="ge" sourceLinked="1"/>
        <c:majorTickMark val="none"/>
        <c:minorTickMark val="none"/>
        <c:tickLblPos val="none"/>
        <c:crossAx val="117649408"/>
        <c:crosses val="autoZero"/>
        <c:auto val="1"/>
        <c:lblOffset val="100"/>
        <c:baseTimeUnit val="years"/>
      </c:dateAx>
      <c:valAx>
        <c:axId val="117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3-4F53-BCC8-7976B498BAC4}"/>
            </c:ext>
          </c:extLst>
        </c:ser>
        <c:dLbls>
          <c:showLegendKey val="0"/>
          <c:showVal val="0"/>
          <c:showCatName val="0"/>
          <c:showSerName val="0"/>
          <c:showPercent val="0"/>
          <c:showBubbleSize val="0"/>
        </c:dLbls>
        <c:gapWidth val="150"/>
        <c:axId val="117679616"/>
        <c:axId val="1176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3-4F53-BCC8-7976B498BAC4}"/>
            </c:ext>
          </c:extLst>
        </c:ser>
        <c:dLbls>
          <c:showLegendKey val="0"/>
          <c:showVal val="0"/>
          <c:showCatName val="0"/>
          <c:showSerName val="0"/>
          <c:showPercent val="0"/>
          <c:showBubbleSize val="0"/>
        </c:dLbls>
        <c:marker val="1"/>
        <c:smooth val="0"/>
        <c:axId val="117679616"/>
        <c:axId val="117681536"/>
      </c:lineChart>
      <c:dateAx>
        <c:axId val="117679616"/>
        <c:scaling>
          <c:orientation val="minMax"/>
        </c:scaling>
        <c:delete val="1"/>
        <c:axPos val="b"/>
        <c:numFmt formatCode="ge" sourceLinked="1"/>
        <c:majorTickMark val="none"/>
        <c:minorTickMark val="none"/>
        <c:tickLblPos val="none"/>
        <c:crossAx val="117681536"/>
        <c:crosses val="autoZero"/>
        <c:auto val="1"/>
        <c:lblOffset val="100"/>
        <c:baseTimeUnit val="years"/>
      </c:dateAx>
      <c:valAx>
        <c:axId val="1176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B-4A2A-9A0E-38FEF93DAF75}"/>
            </c:ext>
          </c:extLst>
        </c:ser>
        <c:dLbls>
          <c:showLegendKey val="0"/>
          <c:showVal val="0"/>
          <c:showCatName val="0"/>
          <c:showSerName val="0"/>
          <c:showPercent val="0"/>
          <c:showBubbleSize val="0"/>
        </c:dLbls>
        <c:gapWidth val="150"/>
        <c:axId val="117736960"/>
        <c:axId val="1177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B-4A2A-9A0E-38FEF93DAF75}"/>
            </c:ext>
          </c:extLst>
        </c:ser>
        <c:dLbls>
          <c:showLegendKey val="0"/>
          <c:showVal val="0"/>
          <c:showCatName val="0"/>
          <c:showSerName val="0"/>
          <c:showPercent val="0"/>
          <c:showBubbleSize val="0"/>
        </c:dLbls>
        <c:marker val="1"/>
        <c:smooth val="0"/>
        <c:axId val="117736960"/>
        <c:axId val="117738880"/>
      </c:lineChart>
      <c:dateAx>
        <c:axId val="117736960"/>
        <c:scaling>
          <c:orientation val="minMax"/>
        </c:scaling>
        <c:delete val="1"/>
        <c:axPos val="b"/>
        <c:numFmt formatCode="ge" sourceLinked="1"/>
        <c:majorTickMark val="none"/>
        <c:minorTickMark val="none"/>
        <c:tickLblPos val="none"/>
        <c:crossAx val="117738880"/>
        <c:crosses val="autoZero"/>
        <c:auto val="1"/>
        <c:lblOffset val="100"/>
        <c:baseTimeUnit val="years"/>
      </c:dateAx>
      <c:valAx>
        <c:axId val="1177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3-4B61-8C6F-8AB8B10312C3}"/>
            </c:ext>
          </c:extLst>
        </c:ser>
        <c:dLbls>
          <c:showLegendKey val="0"/>
          <c:showVal val="0"/>
          <c:showCatName val="0"/>
          <c:showSerName val="0"/>
          <c:showPercent val="0"/>
          <c:showBubbleSize val="0"/>
        </c:dLbls>
        <c:gapWidth val="150"/>
        <c:axId val="117773440"/>
        <c:axId val="1177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3-4B61-8C6F-8AB8B10312C3}"/>
            </c:ext>
          </c:extLst>
        </c:ser>
        <c:dLbls>
          <c:showLegendKey val="0"/>
          <c:showVal val="0"/>
          <c:showCatName val="0"/>
          <c:showSerName val="0"/>
          <c:showPercent val="0"/>
          <c:showBubbleSize val="0"/>
        </c:dLbls>
        <c:marker val="1"/>
        <c:smooth val="0"/>
        <c:axId val="117773440"/>
        <c:axId val="117775360"/>
      </c:lineChart>
      <c:dateAx>
        <c:axId val="117773440"/>
        <c:scaling>
          <c:orientation val="minMax"/>
        </c:scaling>
        <c:delete val="1"/>
        <c:axPos val="b"/>
        <c:numFmt formatCode="ge" sourceLinked="1"/>
        <c:majorTickMark val="none"/>
        <c:minorTickMark val="none"/>
        <c:tickLblPos val="none"/>
        <c:crossAx val="117775360"/>
        <c:crosses val="autoZero"/>
        <c:auto val="1"/>
        <c:lblOffset val="100"/>
        <c:baseTimeUnit val="years"/>
      </c:dateAx>
      <c:valAx>
        <c:axId val="1177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04-4B91-90D0-81258282049F}"/>
            </c:ext>
          </c:extLst>
        </c:ser>
        <c:dLbls>
          <c:showLegendKey val="0"/>
          <c:showVal val="0"/>
          <c:showCatName val="0"/>
          <c:showSerName val="0"/>
          <c:showPercent val="0"/>
          <c:showBubbleSize val="0"/>
        </c:dLbls>
        <c:gapWidth val="150"/>
        <c:axId val="117818112"/>
        <c:axId val="1178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B04-4B91-90D0-81258282049F}"/>
            </c:ext>
          </c:extLst>
        </c:ser>
        <c:dLbls>
          <c:showLegendKey val="0"/>
          <c:showVal val="0"/>
          <c:showCatName val="0"/>
          <c:showSerName val="0"/>
          <c:showPercent val="0"/>
          <c:showBubbleSize val="0"/>
        </c:dLbls>
        <c:marker val="1"/>
        <c:smooth val="0"/>
        <c:axId val="117818112"/>
        <c:axId val="117820032"/>
      </c:lineChart>
      <c:dateAx>
        <c:axId val="117818112"/>
        <c:scaling>
          <c:orientation val="minMax"/>
        </c:scaling>
        <c:delete val="1"/>
        <c:axPos val="b"/>
        <c:numFmt formatCode="ge" sourceLinked="1"/>
        <c:majorTickMark val="none"/>
        <c:minorTickMark val="none"/>
        <c:tickLblPos val="none"/>
        <c:crossAx val="117820032"/>
        <c:crosses val="autoZero"/>
        <c:auto val="1"/>
        <c:lblOffset val="100"/>
        <c:baseTimeUnit val="years"/>
      </c:dateAx>
      <c:valAx>
        <c:axId val="1178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100.49</c:v>
                </c:pt>
                <c:pt idx="1">
                  <c:v>94.56</c:v>
                </c:pt>
                <c:pt idx="2">
                  <c:v>84.01</c:v>
                </c:pt>
                <c:pt idx="3">
                  <c:v>101.95</c:v>
                </c:pt>
                <c:pt idx="4">
                  <c:v>107.39</c:v>
                </c:pt>
              </c:numCache>
            </c:numRef>
          </c:val>
          <c:extLst>
            <c:ext xmlns:c16="http://schemas.microsoft.com/office/drawing/2014/chart" uri="{C3380CC4-5D6E-409C-BE32-E72D297353CC}">
              <c16:uniqueId val="{00000000-82D2-4897-9D45-5AF95D0C1CFB}"/>
            </c:ext>
          </c:extLst>
        </c:ser>
        <c:dLbls>
          <c:showLegendKey val="0"/>
          <c:showVal val="0"/>
          <c:showCatName val="0"/>
          <c:showSerName val="0"/>
          <c:showPercent val="0"/>
          <c:showBubbleSize val="0"/>
        </c:dLbls>
        <c:gapWidth val="150"/>
        <c:axId val="118174080"/>
        <c:axId val="1181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82D2-4897-9D45-5AF95D0C1CFB}"/>
            </c:ext>
          </c:extLst>
        </c:ser>
        <c:dLbls>
          <c:showLegendKey val="0"/>
          <c:showVal val="0"/>
          <c:showCatName val="0"/>
          <c:showSerName val="0"/>
          <c:showPercent val="0"/>
          <c:showBubbleSize val="0"/>
        </c:dLbls>
        <c:marker val="1"/>
        <c:smooth val="0"/>
        <c:axId val="118174080"/>
        <c:axId val="118176000"/>
      </c:lineChart>
      <c:dateAx>
        <c:axId val="118174080"/>
        <c:scaling>
          <c:orientation val="minMax"/>
        </c:scaling>
        <c:delete val="1"/>
        <c:axPos val="b"/>
        <c:numFmt formatCode="ge" sourceLinked="1"/>
        <c:majorTickMark val="none"/>
        <c:minorTickMark val="none"/>
        <c:tickLblPos val="none"/>
        <c:crossAx val="118176000"/>
        <c:crosses val="autoZero"/>
        <c:auto val="1"/>
        <c:lblOffset val="100"/>
        <c:baseTimeUnit val="years"/>
      </c:dateAx>
      <c:valAx>
        <c:axId val="1181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155.1</c:v>
                </c:pt>
                <c:pt idx="1">
                  <c:v>177</c:v>
                </c:pt>
                <c:pt idx="2">
                  <c:v>196.37</c:v>
                </c:pt>
                <c:pt idx="3">
                  <c:v>152.52000000000001</c:v>
                </c:pt>
                <c:pt idx="4">
                  <c:v>150.85</c:v>
                </c:pt>
              </c:numCache>
            </c:numRef>
          </c:val>
          <c:extLst>
            <c:ext xmlns:c16="http://schemas.microsoft.com/office/drawing/2014/chart" uri="{C3380CC4-5D6E-409C-BE32-E72D297353CC}">
              <c16:uniqueId val="{00000000-447D-4CDA-B2E5-C6735E23DDEE}"/>
            </c:ext>
          </c:extLst>
        </c:ser>
        <c:dLbls>
          <c:showLegendKey val="0"/>
          <c:showVal val="0"/>
          <c:showCatName val="0"/>
          <c:showSerName val="0"/>
          <c:showPercent val="0"/>
          <c:showBubbleSize val="0"/>
        </c:dLbls>
        <c:gapWidth val="150"/>
        <c:axId val="118193536"/>
        <c:axId val="118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447D-4CDA-B2E5-C6735E23DDEE}"/>
            </c:ext>
          </c:extLst>
        </c:ser>
        <c:dLbls>
          <c:showLegendKey val="0"/>
          <c:showVal val="0"/>
          <c:showCatName val="0"/>
          <c:showSerName val="0"/>
          <c:showPercent val="0"/>
          <c:showBubbleSize val="0"/>
        </c:dLbls>
        <c:marker val="1"/>
        <c:smooth val="0"/>
        <c:axId val="118193536"/>
        <c:axId val="118224384"/>
      </c:lineChart>
      <c:dateAx>
        <c:axId val="118193536"/>
        <c:scaling>
          <c:orientation val="minMax"/>
        </c:scaling>
        <c:delete val="1"/>
        <c:axPos val="b"/>
        <c:numFmt formatCode="ge" sourceLinked="1"/>
        <c:majorTickMark val="none"/>
        <c:minorTickMark val="none"/>
        <c:tickLblPos val="none"/>
        <c:crossAx val="118224384"/>
        <c:crosses val="autoZero"/>
        <c:auto val="1"/>
        <c:lblOffset val="100"/>
        <c:baseTimeUnit val="years"/>
      </c:dateAx>
      <c:valAx>
        <c:axId val="118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5"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辰野町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20056</v>
      </c>
      <c r="AM8" s="50"/>
      <c r="AN8" s="50"/>
      <c r="AO8" s="50"/>
      <c r="AP8" s="50"/>
      <c r="AQ8" s="50"/>
      <c r="AR8" s="50"/>
      <c r="AS8" s="50"/>
      <c r="AT8" s="45">
        <f>データ!T6</f>
        <v>169.2</v>
      </c>
      <c r="AU8" s="45"/>
      <c r="AV8" s="45"/>
      <c r="AW8" s="45"/>
      <c r="AX8" s="45"/>
      <c r="AY8" s="45"/>
      <c r="AZ8" s="45"/>
      <c r="BA8" s="45"/>
      <c r="BB8" s="45">
        <f>データ!U6</f>
        <v>118.53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8.26</v>
      </c>
      <c r="Q10" s="45"/>
      <c r="R10" s="45"/>
      <c r="S10" s="45"/>
      <c r="T10" s="45"/>
      <c r="U10" s="45"/>
      <c r="V10" s="45"/>
      <c r="W10" s="45">
        <f>データ!Q6</f>
        <v>100</v>
      </c>
      <c r="X10" s="45"/>
      <c r="Y10" s="45"/>
      <c r="Z10" s="45"/>
      <c r="AA10" s="45"/>
      <c r="AB10" s="45"/>
      <c r="AC10" s="45"/>
      <c r="AD10" s="50">
        <f>データ!R6</f>
        <v>3910</v>
      </c>
      <c r="AE10" s="50"/>
      <c r="AF10" s="50"/>
      <c r="AG10" s="50"/>
      <c r="AH10" s="50"/>
      <c r="AI10" s="50"/>
      <c r="AJ10" s="50"/>
      <c r="AK10" s="2"/>
      <c r="AL10" s="50">
        <f>データ!V6</f>
        <v>1647</v>
      </c>
      <c r="AM10" s="50"/>
      <c r="AN10" s="50"/>
      <c r="AO10" s="50"/>
      <c r="AP10" s="50"/>
      <c r="AQ10" s="50"/>
      <c r="AR10" s="50"/>
      <c r="AS10" s="50"/>
      <c r="AT10" s="45">
        <f>データ!W6</f>
        <v>0.85</v>
      </c>
      <c r="AU10" s="45"/>
      <c r="AV10" s="45"/>
      <c r="AW10" s="45"/>
      <c r="AX10" s="45"/>
      <c r="AY10" s="45"/>
      <c r="AZ10" s="45"/>
      <c r="BA10" s="45"/>
      <c r="BB10" s="45">
        <f>データ!X6</f>
        <v>1937.65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HgJcDBoueW2XDHYQEJ+K9+k4DPu7VngIUd1GCv5S8c35LLqtyHfTLbat/4bVMeJHhB414ScECMxLbcAMfQJbhw==" saltValue="WmsAv37OXg8P+B77dN5I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J6" sqref="BJ6"/>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203823</v>
      </c>
      <c r="D6" s="33">
        <f t="shared" si="3"/>
        <v>47</v>
      </c>
      <c r="E6" s="33">
        <f t="shared" si="3"/>
        <v>17</v>
      </c>
      <c r="F6" s="33">
        <f t="shared" si="3"/>
        <v>5</v>
      </c>
      <c r="G6" s="33">
        <f t="shared" si="3"/>
        <v>0</v>
      </c>
      <c r="H6" s="33" t="str">
        <f t="shared" si="3"/>
        <v>長野県　辰野町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8.26</v>
      </c>
      <c r="Q6" s="34">
        <f t="shared" si="3"/>
        <v>100</v>
      </c>
      <c r="R6" s="34">
        <f t="shared" si="3"/>
        <v>3910</v>
      </c>
      <c r="S6" s="34">
        <f t="shared" si="3"/>
        <v>20056</v>
      </c>
      <c r="T6" s="34">
        <f t="shared" si="3"/>
        <v>169.2</v>
      </c>
      <c r="U6" s="34">
        <f t="shared" si="3"/>
        <v>118.53</v>
      </c>
      <c r="V6" s="34">
        <f t="shared" si="3"/>
        <v>1647</v>
      </c>
      <c r="W6" s="34">
        <f t="shared" si="3"/>
        <v>0.85</v>
      </c>
      <c r="X6" s="34">
        <f t="shared" si="3"/>
        <v>1937.65</v>
      </c>
      <c r="Y6" s="35">
        <f>IF(Y7="",NA(),Y7)</f>
        <v>86.07</v>
      </c>
      <c r="Z6" s="35">
        <f t="shared" ref="Z6:AH6" si="4">IF(Z7="",NA(),Z7)</f>
        <v>79.459999999999994</v>
      </c>
      <c r="AA6" s="35">
        <f t="shared" si="4"/>
        <v>77.27</v>
      </c>
      <c r="AB6" s="35">
        <f t="shared" si="4"/>
        <v>84.8</v>
      </c>
      <c r="AC6" s="35">
        <f t="shared" si="4"/>
        <v>85.48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100.49</v>
      </c>
      <c r="BR6" s="35">
        <f t="shared" ref="BR6:BZ6" si="8">IF(BR7="",NA(),BR7)</f>
        <v>94.56</v>
      </c>
      <c r="BS6" s="35">
        <f t="shared" si="8"/>
        <v>84.01</v>
      </c>
      <c r="BT6" s="35">
        <f t="shared" si="8"/>
        <v>101.95</v>
      </c>
      <c r="BU6" s="35">
        <f t="shared" si="8"/>
        <v>107.39</v>
      </c>
      <c r="BV6" s="35">
        <f t="shared" si="8"/>
        <v>51.03</v>
      </c>
      <c r="BW6" s="35">
        <f t="shared" si="8"/>
        <v>50.9</v>
      </c>
      <c r="BX6" s="35">
        <f t="shared" si="8"/>
        <v>50.82</v>
      </c>
      <c r="BY6" s="35">
        <f t="shared" si="8"/>
        <v>52.19</v>
      </c>
      <c r="BZ6" s="35">
        <f t="shared" si="8"/>
        <v>55.32</v>
      </c>
      <c r="CA6" s="34" t="str">
        <f>IF(CA7="","",IF(CA7="-","【-】","【"&amp;SUBSTITUTE(TEXT(CA7,"#,##0.00"),"-","△")&amp;"】"))</f>
        <v>【55.73】</v>
      </c>
      <c r="CB6" s="35">
        <f>IF(CB7="",NA(),CB7)</f>
        <v>155.1</v>
      </c>
      <c r="CC6" s="35">
        <f t="shared" ref="CC6:CK6" si="9">IF(CC7="",NA(),CC7)</f>
        <v>177</v>
      </c>
      <c r="CD6" s="35">
        <f t="shared" si="9"/>
        <v>196.37</v>
      </c>
      <c r="CE6" s="35">
        <f t="shared" si="9"/>
        <v>152.52000000000001</v>
      </c>
      <c r="CF6" s="35">
        <f t="shared" si="9"/>
        <v>150.85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66.319999999999993</v>
      </c>
      <c r="CN6" s="35">
        <f t="shared" ref="CN6:CV6" si="10">IF(CN7="",NA(),CN7)</f>
        <v>66.58</v>
      </c>
      <c r="CO6" s="35">
        <f t="shared" si="10"/>
        <v>63.86</v>
      </c>
      <c r="CP6" s="35">
        <f t="shared" si="10"/>
        <v>63.73</v>
      </c>
      <c r="CQ6" s="35">
        <f t="shared" si="10"/>
        <v>61.66</v>
      </c>
      <c r="CR6" s="35">
        <f t="shared" si="10"/>
        <v>54.74</v>
      </c>
      <c r="CS6" s="35">
        <f t="shared" si="10"/>
        <v>53.78</v>
      </c>
      <c r="CT6" s="35">
        <f t="shared" si="10"/>
        <v>53.24</v>
      </c>
      <c r="CU6" s="35">
        <f t="shared" si="10"/>
        <v>52.31</v>
      </c>
      <c r="CV6" s="35">
        <f t="shared" si="10"/>
        <v>60.65</v>
      </c>
      <c r="CW6" s="34" t="str">
        <f>IF(CW7="","",IF(CW7="-","【-】","【"&amp;SUBSTITUTE(TEXT(CW7,"#,##0.00"),"-","△")&amp;"】"))</f>
        <v>【59.15】</v>
      </c>
      <c r="CX6" s="35">
        <f>IF(CX7="",NA(),CX7)</f>
        <v>94.85</v>
      </c>
      <c r="CY6" s="35">
        <f t="shared" ref="CY6:DG6" si="11">IF(CY7="",NA(),CY7)</f>
        <v>95.12</v>
      </c>
      <c r="CZ6" s="35">
        <f t="shared" si="11"/>
        <v>95.98</v>
      </c>
      <c r="DA6" s="35">
        <f t="shared" si="11"/>
        <v>95.47</v>
      </c>
      <c r="DB6" s="35">
        <f t="shared" si="11"/>
        <v>95.81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203823</v>
      </c>
      <c r="D7" s="37">
        <v>47</v>
      </c>
      <c r="E7" s="37">
        <v>17</v>
      </c>
      <c r="F7" s="37">
        <v>5</v>
      </c>
      <c r="G7" s="37">
        <v>0</v>
      </c>
      <c r="H7" s="37" t="s">
        <v>109</v>
      </c>
      <c r="I7" s="37" t="s">
        <v>110</v>
      </c>
      <c r="J7" s="37" t="s">
        <v>111</v>
      </c>
      <c r="K7" s="37" t="s">
        <v>112</v>
      </c>
      <c r="L7" s="37" t="s">
        <v>113</v>
      </c>
      <c r="M7" s="37"/>
      <c r="N7" s="38" t="s">
        <v>114</v>
      </c>
      <c r="O7" s="38" t="s">
        <v>115</v>
      </c>
      <c r="P7" s="38">
        <v>8.26</v>
      </c>
      <c r="Q7" s="38">
        <v>100</v>
      </c>
      <c r="R7" s="38">
        <v>3910</v>
      </c>
      <c r="S7" s="38">
        <v>20056</v>
      </c>
      <c r="T7" s="38">
        <v>169.2</v>
      </c>
      <c r="U7" s="38">
        <v>118.53</v>
      </c>
      <c r="V7" s="38">
        <v>1647</v>
      </c>
      <c r="W7" s="38">
        <v>0.85</v>
      </c>
      <c r="X7" s="38">
        <v>1937.65</v>
      </c>
      <c r="Y7" s="38">
        <v>86.07</v>
      </c>
      <c r="Z7" s="38">
        <v>79.459999999999994</v>
      </c>
      <c r="AA7" s="38">
        <v>77.27</v>
      </c>
      <c r="AB7" s="38">
        <v>84.8</v>
      </c>
      <c r="AC7" s="38">
        <v>85.48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100.49</v>
      </c>
      <c r="BR7" s="38">
        <v>94.56</v>
      </c>
      <c r="BS7" s="38">
        <v>84.01</v>
      </c>
      <c r="BT7" s="38">
        <v>101.95</v>
      </c>
      <c r="BU7" s="38">
        <v>107.39</v>
      </c>
      <c r="BV7" s="38">
        <v>51.03</v>
      </c>
      <c r="BW7" s="38">
        <v>50.9</v>
      </c>
      <c r="BX7" s="38">
        <v>50.82</v>
      </c>
      <c r="BY7" s="38">
        <v>52.19</v>
      </c>
      <c r="BZ7" s="38">
        <v>55.32</v>
      </c>
      <c r="CA7" s="38">
        <v>55.73</v>
      </c>
      <c r="CB7" s="38">
        <v>155.1</v>
      </c>
      <c r="CC7" s="38">
        <v>177</v>
      </c>
      <c r="CD7" s="38">
        <v>196.37</v>
      </c>
      <c r="CE7" s="38">
        <v>152.52000000000001</v>
      </c>
      <c r="CF7" s="38">
        <v>150.85</v>
      </c>
      <c r="CG7" s="38">
        <v>289.60000000000002</v>
      </c>
      <c r="CH7" s="38">
        <v>293.27</v>
      </c>
      <c r="CI7" s="38">
        <v>300.52</v>
      </c>
      <c r="CJ7" s="38">
        <v>296.14</v>
      </c>
      <c r="CK7" s="38">
        <v>283.17</v>
      </c>
      <c r="CL7" s="38">
        <v>276.77999999999997</v>
      </c>
      <c r="CM7" s="38">
        <v>66.319999999999993</v>
      </c>
      <c r="CN7" s="38">
        <v>66.58</v>
      </c>
      <c r="CO7" s="38">
        <v>63.86</v>
      </c>
      <c r="CP7" s="38">
        <v>63.73</v>
      </c>
      <c r="CQ7" s="38">
        <v>61.66</v>
      </c>
      <c r="CR7" s="38">
        <v>54.74</v>
      </c>
      <c r="CS7" s="38">
        <v>53.78</v>
      </c>
      <c r="CT7" s="38">
        <v>53.24</v>
      </c>
      <c r="CU7" s="38">
        <v>52.31</v>
      </c>
      <c r="CV7" s="38">
        <v>60.65</v>
      </c>
      <c r="CW7" s="38">
        <v>59.15</v>
      </c>
      <c r="CX7" s="38">
        <v>94.85</v>
      </c>
      <c r="CY7" s="38">
        <v>95.12</v>
      </c>
      <c r="CZ7" s="38">
        <v>95.98</v>
      </c>
      <c r="DA7" s="38">
        <v>95.47</v>
      </c>
      <c r="DB7" s="38">
        <v>95.81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2018-02-14T23:46:52Z</cp:lastPrinted>
  <dcterms:created xsi:type="dcterms:W3CDTF">2017-12-25T02:28:52Z</dcterms:created>
  <dcterms:modified xsi:type="dcterms:W3CDTF">2018-02-21T00:44:38Z</dcterms:modified>
  <cp:category/>
</cp:coreProperties>
</file>