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5hlJYoWhQHwr1jK3QMf4pTNPq0tbfyKnT23AhIJ1UQaHyx7ieVSbKNBHSVgUOJIsA87msxFWKGHz5nPPEALG0g==" workbookSaltValue="4MhhXxf91ekENkNZpsIRgA==" workbookSpinCount="100000" lockStructure="1"/>
  <bookViews>
    <workbookView xWindow="240" yWindow="60" windowWidth="20250" windowHeight="43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<sst xmlns="http://schemas.openxmlformats.org/spreadsheetml/2006/main" count="240" uniqueCount="125">
  <si>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</si>
  <si>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</si>
  <si>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</si>
  <si>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</si>
  <si>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</si>
  <si>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</si>
  <si>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</si>
  <si>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</si>
  <si>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</si>
  <si>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</si>
  <si>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</si>
  <si>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</si>
  <si>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</si>
  <si>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</si>
  <si>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</si>
  <si>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</si>
  <si>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</si>
  <si>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</si>
  <si>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</si>
  <si>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</si>
  <si>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</si>
  <si>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</si>
  <si>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</si>
  <si>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</si>
  <si>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</si>
  <si>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</si>
  <si>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</si>
  <si>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</si>
  <si>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</si>
  <si>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</si>
  <si>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</si>
  <si>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</si>
  <si>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</si>
  <si>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</si>
  <si>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</si>
  <si>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</si>
  <si>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</si>
  <si>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</si>
  <si>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</si>
  <si>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</si>
  <si>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</si>
  <si>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</si>
  <si>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</si>
  <si>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</si>
  <si>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</si>
  <si>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</si>
  <si>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</si>
  <si>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</si>
  <si>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</si>
  <si>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</si>
  <si>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</si>
  <si>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</si>
  <si>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</si>
  <si>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</si>
  <si>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</si>
  <si>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</si>
  <si>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</si>
  <si>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</si>
  <si>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</si>
  <si>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</si>
  <si>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</si>
  <si>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</si>
  <si>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</si>
  <si>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</si>
  <si>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</si>
  <si>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</si>
  <si>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</si>
  <si>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</si>
  <si>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</si>
  <si>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</si>
  <si>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</si>
  <si>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</si>
  <si>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</si>
  <si>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</si>
  <si>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</si>
  <si>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</si>
  <si>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</si>
  <si>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</si>
  <si>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</si>
  <si>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</si>
  <si>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</si>
  <si>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</si>
  <si>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</si>
  <si>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</si>
  <si>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</si>
  <si>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</si>
  <si>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</si>
  <si>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</si>
  <si>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</si>
  <si>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</si>
  <si>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</si>
  <si>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</si>
  <si>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</si>
  <si>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</si>
  <si>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</si>
  <si>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</si>
  <si>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</si>
  <si>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</si>
  <si>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</si>
  <si>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</si>
  <si>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</si>
  <si>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</si>
  <si>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</si>
  <si>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</si>
  <si>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</si>
  <si>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</si>
  <si>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</si>
  <si>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</si>
  <si>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</si>
  <si>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青木村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</si>
  <si>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</si>
  <si>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</si>
  <si>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</si>
  <si>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</si>
  <si>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</si>
  <si>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</si>
  <si>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</si>
  <si>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</si>
  <si>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</si>
  <si>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</si>
  <si>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</si>
  <si>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理運営費が営業収益を大幅に上回っており、一般会計からの繰入は必須の状況にある。水洗化率は90％を超え、有収水量及び料金収入は微増の状況、汚水処理原価も高く推移している。事業費の約80％を占める地方債の償還は平成44年度で終了するが、今後の施設の更新・改築・修繕等を見込むと、収支は厳しいものになる。事業継続のために、一般会計繰入金を原資とした計画的な施設の改築・更新と、早い時期に使用料を見直すことが必要である。      また、平成29年度から平成31年度にかけて、公営企業会計移行事業を実施、経営の効率化を図る。</t>
    <phoneticPr fontId="4"/>
  </si>
  <si>
    <t>　下水処理場は供用20年を経過して、経年による故障や、修繕等の件数が増加している。管渠については老朽化の状況はさほど見られないが、日常の維持管理を工夫することで、管渠の寿命を延ばし財政負担の軽減を図る。村は平成26年度に処理場の長寿命化計画を策定し、平成27年度～平成29年度にかけて処理場内、管理汚泥棟の機械・電気設備の更新を実施中。</t>
    <phoneticPr fontId="4"/>
  </si>
  <si>
    <t>非設置</t>
    <rPh sb="0" eb="1">
      <t>ヒ</t>
    </rPh>
    <rPh sb="1" eb="3">
      <t>セッチ</t>
    </rPh>
    <phoneticPr fontId="4"/>
  </si>
  <si>
    <t>　維持管理費は概ね使用料収入により賄われているが、償還金については一般会計からの繰入により賄われている現状、地方債の償還は平成44年には完了予定だが、現状のままでは今後の改築・更新費用の財源として、一般会計からの繰入が必要となる見通し、下水道事業の経営改善のためには、改築・更新費用についても使用料収入により賄われることが理想であるため、今後、維持管理の効率化により維持管理費を削減し、ストックマネジメント計画を策定し改築・更新費用の平準化を行うことで、管理運営費の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</si>
</sst>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43-43A0-AD06-388E80B18A30}"/>
            </c:ext>
          </c:extLst>
        </c:ser>
        <c:dLbls>
          <c:showLegendKey val="0"/>
          <c:showVal val="0"/>
          <c:showCatName val="0"/>
          <c:showSerName val="0"/>
          <c:showPercent val="0"/>
          <c:showBubbleSize val="0"/>
        </c:dLbls>
        <c:gapWidth val="150"/>
        <c:axId val="102423168"/>
        <c:axId val="1045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3443-43A0-AD06-388E80B18A30}"/>
            </c:ext>
          </c:extLst>
        </c:ser>
        <c:dLbls>
          <c:showLegendKey val="0"/>
          <c:showVal val="0"/>
          <c:showCatName val="0"/>
          <c:showSerName val="0"/>
          <c:showPercent val="0"/>
          <c:showBubbleSize val="0"/>
        </c:dLbls>
        <c:marker val="1"/>
        <c:smooth val="0"/>
        <c:axId val="102423168"/>
        <c:axId val="104555264"/>
      </c:lineChart>
      <c:dateAx>
        <c:axId val="102423168"/>
        <c:scaling>
          <c:orientation val="minMax"/>
        </c:scaling>
        <c:delete val="1"/>
        <c:axPos val="b"/>
        <c:numFmt formatCode="ge" sourceLinked="1"/>
        <c:majorTickMark val="none"/>
        <c:minorTickMark val="none"/>
        <c:tickLblPos val="none"/>
        <c:crossAx val="104555264"/>
        <c:crosses val="autoZero"/>
        <c:auto val="1"/>
        <c:lblOffset val="100"/>
        <c:baseTimeUnit val="years"/>
      </c:dateAx>
      <c:valAx>
        <c:axId val="1045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43.85</c:v>
                </c:pt>
                <c:pt idx="1">
                  <c:v>44.76</c:v>
                </c:pt>
                <c:pt idx="2">
                  <c:v>46.36</c:v>
                </c:pt>
                <c:pt idx="3">
                  <c:v>46.84</c:v>
                </c:pt>
                <c:pt idx="4">
                  <c:v>46.58</c:v>
                </c:pt>
              </c:numCache>
            </c:numRef>
          </c:val>
          <c:extLst xmlns:c16r2="http://schemas.microsoft.com/office/drawing/2015/06/chart">
            <c:ext xmlns:c16="http://schemas.microsoft.com/office/drawing/2014/chart" uri="{C3380CC4-5D6E-409C-BE32-E72D297353CC}">
              <c16:uniqueId val="{00000000-393E-4430-A3DC-6FFA5E510D72}"/>
            </c:ext>
          </c:extLst>
        </c:ser>
        <c:dLbls>
          <c:showLegendKey val="0"/>
          <c:showVal val="0"/>
          <c:showCatName val="0"/>
          <c:showSerName val="0"/>
          <c:showPercent val="0"/>
          <c:showBubbleSize val="0"/>
        </c:dLbls>
        <c:gapWidth val="150"/>
        <c:axId val="110545920"/>
        <c:axId val="1105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393E-4430-A3DC-6FFA5E510D72}"/>
            </c:ext>
          </c:extLst>
        </c:ser>
        <c:dLbls>
          <c:showLegendKey val="0"/>
          <c:showVal val="0"/>
          <c:showCatName val="0"/>
          <c:showSerName val="0"/>
          <c:showPercent val="0"/>
          <c:showBubbleSize val="0"/>
        </c:dLbls>
        <c:marker val="1"/>
        <c:smooth val="0"/>
        <c:axId val="110545920"/>
        <c:axId val="110560384"/>
      </c:lineChart>
      <c:dateAx>
        <c:axId val="110545920"/>
        <c:scaling>
          <c:orientation val="minMax"/>
        </c:scaling>
        <c:delete val="1"/>
        <c:axPos val="b"/>
        <c:numFmt formatCode="ge" sourceLinked="1"/>
        <c:majorTickMark val="none"/>
        <c:minorTickMark val="none"/>
        <c:tickLblPos val="none"/>
        <c:crossAx val="110560384"/>
        <c:crosses val="autoZero"/>
        <c:auto val="1"/>
        <c:lblOffset val="100"/>
        <c:baseTimeUnit val="years"/>
      </c:dateAx>
      <c:valAx>
        <c:axId val="1105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97.47</c:v>
                </c:pt>
                <c:pt idx="1">
                  <c:v>90.7</c:v>
                </c:pt>
                <c:pt idx="2">
                  <c:v>91.3</c:v>
                </c:pt>
                <c:pt idx="3">
                  <c:v>93.4</c:v>
                </c:pt>
                <c:pt idx="4">
                  <c:v>93.45</c:v>
                </c:pt>
              </c:numCache>
            </c:numRef>
          </c:val>
          <c:extLst xmlns:c16r2="http://schemas.microsoft.com/office/drawing/2015/06/chart">
            <c:ext xmlns:c16="http://schemas.microsoft.com/office/drawing/2014/chart" uri="{C3380CC4-5D6E-409C-BE32-E72D297353CC}">
              <c16:uniqueId val="{00000000-4575-47F8-8A27-DEB5EBBD18EB}"/>
            </c:ext>
          </c:extLst>
        </c:ser>
        <c:dLbls>
          <c:showLegendKey val="0"/>
          <c:showVal val="0"/>
          <c:showCatName val="0"/>
          <c:showSerName val="0"/>
          <c:showPercent val="0"/>
          <c:showBubbleSize val="0"/>
        </c:dLbls>
        <c:gapWidth val="150"/>
        <c:axId val="110586496"/>
        <c:axId val="1105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4575-47F8-8A27-DEB5EBBD18EB}"/>
            </c:ext>
          </c:extLst>
        </c:ser>
        <c:dLbls>
          <c:showLegendKey val="0"/>
          <c:showVal val="0"/>
          <c:showCatName val="0"/>
          <c:showSerName val="0"/>
          <c:showPercent val="0"/>
          <c:showBubbleSize val="0"/>
        </c:dLbls>
        <c:marker val="1"/>
        <c:smooth val="0"/>
        <c:axId val="110586496"/>
        <c:axId val="110596864"/>
      </c:lineChart>
      <c:dateAx>
        <c:axId val="110586496"/>
        <c:scaling>
          <c:orientation val="minMax"/>
        </c:scaling>
        <c:delete val="1"/>
        <c:axPos val="b"/>
        <c:numFmt formatCode="ge" sourceLinked="1"/>
        <c:majorTickMark val="none"/>
        <c:minorTickMark val="none"/>
        <c:tickLblPos val="none"/>
        <c:crossAx val="110596864"/>
        <c:crosses val="autoZero"/>
        <c:auto val="1"/>
        <c:lblOffset val="100"/>
        <c:baseTimeUnit val="years"/>
      </c:dateAx>
      <c:valAx>
        <c:axId val="1105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85.98</c:v>
                </c:pt>
                <c:pt idx="1">
                  <c:v>83.7</c:v>
                </c:pt>
                <c:pt idx="2">
                  <c:v>84.84</c:v>
                </c:pt>
                <c:pt idx="3">
                  <c:v>82.42</c:v>
                </c:pt>
                <c:pt idx="4">
                  <c:v>81.099999999999994</c:v>
                </c:pt>
              </c:numCache>
            </c:numRef>
          </c:val>
          <c:extLst xmlns:c16r2="http://schemas.microsoft.com/office/drawing/2015/06/chart">
            <c:ext xmlns:c16="http://schemas.microsoft.com/office/drawing/2014/chart" uri="{C3380CC4-5D6E-409C-BE32-E72D297353CC}">
              <c16:uniqueId val="{00000000-BF36-4007-A0A1-901C8C00E48F}"/>
            </c:ext>
          </c:extLst>
        </c:ser>
        <c:dLbls>
          <c:showLegendKey val="0"/>
          <c:showVal val="0"/>
          <c:showCatName val="0"/>
          <c:showSerName val="0"/>
          <c:showPercent val="0"/>
          <c:showBubbleSize val="0"/>
        </c:dLbls>
        <c:gapWidth val="150"/>
        <c:axId val="104796160"/>
        <c:axId val="1047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36-4007-A0A1-901C8C00E48F}"/>
            </c:ext>
          </c:extLst>
        </c:ser>
        <c:dLbls>
          <c:showLegendKey val="0"/>
          <c:showVal val="0"/>
          <c:showCatName val="0"/>
          <c:showSerName val="0"/>
          <c:showPercent val="0"/>
          <c:showBubbleSize val="0"/>
        </c:dLbls>
        <c:marker val="1"/>
        <c:smooth val="0"/>
        <c:axId val="104796160"/>
        <c:axId val="104798080"/>
      </c:lineChart>
      <c:dateAx>
        <c:axId val="104796160"/>
        <c:scaling>
          <c:orientation val="minMax"/>
        </c:scaling>
        <c:delete val="1"/>
        <c:axPos val="b"/>
        <c:numFmt formatCode="ge" sourceLinked="1"/>
        <c:majorTickMark val="none"/>
        <c:minorTickMark val="none"/>
        <c:tickLblPos val="none"/>
        <c:crossAx val="104798080"/>
        <c:crosses val="autoZero"/>
        <c:auto val="1"/>
        <c:lblOffset val="100"/>
        <c:baseTimeUnit val="years"/>
      </c:dateAx>
      <c:valAx>
        <c:axId val="1047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7A-49EB-895A-E57E31E6D0F6}"/>
            </c:ext>
          </c:extLst>
        </c:ser>
        <c:dLbls>
          <c:showLegendKey val="0"/>
          <c:showVal val="0"/>
          <c:showCatName val="0"/>
          <c:showSerName val="0"/>
          <c:showPercent val="0"/>
          <c:showBubbleSize val="0"/>
        </c:dLbls>
        <c:gapWidth val="150"/>
        <c:axId val="104825216"/>
        <c:axId val="1048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7A-49EB-895A-E57E31E6D0F6}"/>
            </c:ext>
          </c:extLst>
        </c:ser>
        <c:dLbls>
          <c:showLegendKey val="0"/>
          <c:showVal val="0"/>
          <c:showCatName val="0"/>
          <c:showSerName val="0"/>
          <c:showPercent val="0"/>
          <c:showBubbleSize val="0"/>
        </c:dLbls>
        <c:marker val="1"/>
        <c:smooth val="0"/>
        <c:axId val="104825216"/>
        <c:axId val="104827136"/>
      </c:lineChart>
      <c:dateAx>
        <c:axId val="104825216"/>
        <c:scaling>
          <c:orientation val="minMax"/>
        </c:scaling>
        <c:delete val="1"/>
        <c:axPos val="b"/>
        <c:numFmt formatCode="ge" sourceLinked="1"/>
        <c:majorTickMark val="none"/>
        <c:minorTickMark val="none"/>
        <c:tickLblPos val="none"/>
        <c:crossAx val="104827136"/>
        <c:crosses val="autoZero"/>
        <c:auto val="1"/>
        <c:lblOffset val="100"/>
        <c:baseTimeUnit val="years"/>
      </c:dateAx>
      <c:valAx>
        <c:axId val="1048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04-4BCB-B2B9-ECDD6F325EB4}"/>
            </c:ext>
          </c:extLst>
        </c:ser>
        <c:dLbls>
          <c:showLegendKey val="0"/>
          <c:showVal val="0"/>
          <c:showCatName val="0"/>
          <c:showSerName val="0"/>
          <c:showPercent val="0"/>
          <c:showBubbleSize val="0"/>
        </c:dLbls>
        <c:gapWidth val="150"/>
        <c:axId val="104851712"/>
        <c:axId val="1102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04-4BCB-B2B9-ECDD6F325EB4}"/>
            </c:ext>
          </c:extLst>
        </c:ser>
        <c:dLbls>
          <c:showLegendKey val="0"/>
          <c:showVal val="0"/>
          <c:showCatName val="0"/>
          <c:showSerName val="0"/>
          <c:showPercent val="0"/>
          <c:showBubbleSize val="0"/>
        </c:dLbls>
        <c:marker val="1"/>
        <c:smooth val="0"/>
        <c:axId val="104851712"/>
        <c:axId val="110236032"/>
      </c:lineChart>
      <c:dateAx>
        <c:axId val="104851712"/>
        <c:scaling>
          <c:orientation val="minMax"/>
        </c:scaling>
        <c:delete val="1"/>
        <c:axPos val="b"/>
        <c:numFmt formatCode="ge" sourceLinked="1"/>
        <c:majorTickMark val="none"/>
        <c:minorTickMark val="none"/>
        <c:tickLblPos val="none"/>
        <c:crossAx val="110236032"/>
        <c:crosses val="autoZero"/>
        <c:auto val="1"/>
        <c:lblOffset val="100"/>
        <c:baseTimeUnit val="years"/>
      </c:dateAx>
      <c:valAx>
        <c:axId val="1102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21-4F02-A40A-0EA7B1E1D751}"/>
            </c:ext>
          </c:extLst>
        </c:ser>
        <c:dLbls>
          <c:showLegendKey val="0"/>
          <c:showVal val="0"/>
          <c:showCatName val="0"/>
          <c:showSerName val="0"/>
          <c:showPercent val="0"/>
          <c:showBubbleSize val="0"/>
        </c:dLbls>
        <c:gapWidth val="150"/>
        <c:axId val="110275968"/>
        <c:axId val="1102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21-4F02-A40A-0EA7B1E1D751}"/>
            </c:ext>
          </c:extLst>
        </c:ser>
        <c:dLbls>
          <c:showLegendKey val="0"/>
          <c:showVal val="0"/>
          <c:showCatName val="0"/>
          <c:showSerName val="0"/>
          <c:showPercent val="0"/>
          <c:showBubbleSize val="0"/>
        </c:dLbls>
        <c:marker val="1"/>
        <c:smooth val="0"/>
        <c:axId val="110275968"/>
        <c:axId val="110290432"/>
      </c:lineChart>
      <c:dateAx>
        <c:axId val="110275968"/>
        <c:scaling>
          <c:orientation val="minMax"/>
        </c:scaling>
        <c:delete val="1"/>
        <c:axPos val="b"/>
        <c:numFmt formatCode="ge" sourceLinked="1"/>
        <c:majorTickMark val="none"/>
        <c:minorTickMark val="none"/>
        <c:tickLblPos val="none"/>
        <c:crossAx val="110290432"/>
        <c:crosses val="autoZero"/>
        <c:auto val="1"/>
        <c:lblOffset val="100"/>
        <c:baseTimeUnit val="years"/>
      </c:dateAx>
      <c:valAx>
        <c:axId val="1102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78-4263-8628-992E71D7A41F}"/>
            </c:ext>
          </c:extLst>
        </c:ser>
        <c:dLbls>
          <c:showLegendKey val="0"/>
          <c:showVal val="0"/>
          <c:showCatName val="0"/>
          <c:showSerName val="0"/>
          <c:showPercent val="0"/>
          <c:showBubbleSize val="0"/>
        </c:dLbls>
        <c:gapWidth val="150"/>
        <c:axId val="110329856"/>
        <c:axId val="1103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78-4263-8628-992E71D7A41F}"/>
            </c:ext>
          </c:extLst>
        </c:ser>
        <c:dLbls>
          <c:showLegendKey val="0"/>
          <c:showVal val="0"/>
          <c:showCatName val="0"/>
          <c:showSerName val="0"/>
          <c:showPercent val="0"/>
          <c:showBubbleSize val="0"/>
        </c:dLbls>
        <c:marker val="1"/>
        <c:smooth val="0"/>
        <c:axId val="110329856"/>
        <c:axId val="110331776"/>
      </c:lineChart>
      <c:dateAx>
        <c:axId val="110329856"/>
        <c:scaling>
          <c:orientation val="minMax"/>
        </c:scaling>
        <c:delete val="1"/>
        <c:axPos val="b"/>
        <c:numFmt formatCode="ge" sourceLinked="1"/>
        <c:majorTickMark val="none"/>
        <c:minorTickMark val="none"/>
        <c:tickLblPos val="none"/>
        <c:crossAx val="110331776"/>
        <c:crosses val="autoZero"/>
        <c:auto val="1"/>
        <c:lblOffset val="100"/>
        <c:baseTimeUnit val="years"/>
      </c:dateAx>
      <c:valAx>
        <c:axId val="1103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354.72</c:v>
                </c:pt>
                <c:pt idx="1">
                  <c:v>341.89</c:v>
                </c:pt>
                <c:pt idx="2">
                  <c:v>309.10000000000002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889-4738-BDDB-B518D99A891B}"/>
            </c:ext>
          </c:extLst>
        </c:ser>
        <c:dLbls>
          <c:showLegendKey val="0"/>
          <c:showVal val="0"/>
          <c:showCatName val="0"/>
          <c:showSerName val="0"/>
          <c:showPercent val="0"/>
          <c:showBubbleSize val="0"/>
        </c:dLbls>
        <c:gapWidth val="150"/>
        <c:axId val="110354816"/>
        <c:axId val="110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A889-4738-BDDB-B518D99A891B}"/>
            </c:ext>
          </c:extLst>
        </c:ser>
        <c:dLbls>
          <c:showLegendKey val="0"/>
          <c:showVal val="0"/>
          <c:showCatName val="0"/>
          <c:showSerName val="0"/>
          <c:showPercent val="0"/>
          <c:showBubbleSize val="0"/>
        </c:dLbls>
        <c:marker val="1"/>
        <c:smooth val="0"/>
        <c:axId val="110354816"/>
        <c:axId val="110356736"/>
      </c:lineChart>
      <c:dateAx>
        <c:axId val="110354816"/>
        <c:scaling>
          <c:orientation val="minMax"/>
        </c:scaling>
        <c:delete val="1"/>
        <c:axPos val="b"/>
        <c:numFmt formatCode="ge" sourceLinked="1"/>
        <c:majorTickMark val="none"/>
        <c:minorTickMark val="none"/>
        <c:tickLblPos val="none"/>
        <c:crossAx val="110356736"/>
        <c:crosses val="autoZero"/>
        <c:auto val="1"/>
        <c:lblOffset val="100"/>
        <c:baseTimeUnit val="years"/>
      </c:dateAx>
      <c:valAx>
        <c:axId val="110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69.11</c:v>
                </c:pt>
                <c:pt idx="1">
                  <c:v>61.56</c:v>
                </c:pt>
                <c:pt idx="2">
                  <c:v>65.239999999999995</c:v>
                </c:pt>
                <c:pt idx="3">
                  <c:v>71.739999999999995</c:v>
                </c:pt>
                <c:pt idx="4">
                  <c:v>66.8</c:v>
                </c:pt>
              </c:numCache>
            </c:numRef>
          </c:val>
          <c:extLst xmlns:c16r2="http://schemas.microsoft.com/office/drawing/2015/06/chart">
            <c:ext xmlns:c16="http://schemas.microsoft.com/office/drawing/2014/chart" uri="{C3380CC4-5D6E-409C-BE32-E72D297353CC}">
              <c16:uniqueId val="{00000000-F34B-43E9-A052-521318886363}"/>
            </c:ext>
          </c:extLst>
        </c:ser>
        <c:dLbls>
          <c:showLegendKey val="0"/>
          <c:showVal val="0"/>
          <c:showCatName val="0"/>
          <c:showSerName val="0"/>
          <c:showPercent val="0"/>
          <c:showBubbleSize val="0"/>
        </c:dLbls>
        <c:gapWidth val="150"/>
        <c:axId val="110373888"/>
        <c:axId val="1103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F34B-43E9-A052-521318886363}"/>
            </c:ext>
          </c:extLst>
        </c:ser>
        <c:dLbls>
          <c:showLegendKey val="0"/>
          <c:showVal val="0"/>
          <c:showCatName val="0"/>
          <c:showSerName val="0"/>
          <c:showPercent val="0"/>
          <c:showBubbleSize val="0"/>
        </c:dLbls>
        <c:marker val="1"/>
        <c:smooth val="0"/>
        <c:axId val="110373888"/>
        <c:axId val="110396544"/>
      </c:lineChart>
      <c:dateAx>
        <c:axId val="110373888"/>
        <c:scaling>
          <c:orientation val="minMax"/>
        </c:scaling>
        <c:delete val="1"/>
        <c:axPos val="b"/>
        <c:numFmt formatCode="ge" sourceLinked="1"/>
        <c:majorTickMark val="none"/>
        <c:minorTickMark val="none"/>
        <c:tickLblPos val="none"/>
        <c:crossAx val="110396544"/>
        <c:crosses val="autoZero"/>
        <c:auto val="1"/>
        <c:lblOffset val="100"/>
        <c:baseTimeUnit val="years"/>
      </c:dateAx>
      <c:valAx>
        <c:axId val="1103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306.67</c:v>
                </c:pt>
                <c:pt idx="1">
                  <c:v>341.48</c:v>
                </c:pt>
                <c:pt idx="2">
                  <c:v>330.89</c:v>
                </c:pt>
                <c:pt idx="3">
                  <c:v>301.98</c:v>
                </c:pt>
                <c:pt idx="4">
                  <c:v>306.08</c:v>
                </c:pt>
              </c:numCache>
            </c:numRef>
          </c:val>
          <c:extLst xmlns:c16r2="http://schemas.microsoft.com/office/drawing/2015/06/chart">
            <c:ext xmlns:c16="http://schemas.microsoft.com/office/drawing/2014/chart" uri="{C3380CC4-5D6E-409C-BE32-E72D297353CC}">
              <c16:uniqueId val="{00000000-5409-4AE4-A589-48D396A220E3}"/>
            </c:ext>
          </c:extLst>
        </c:ser>
        <c:dLbls>
          <c:showLegendKey val="0"/>
          <c:showVal val="0"/>
          <c:showCatName val="0"/>
          <c:showSerName val="0"/>
          <c:showPercent val="0"/>
          <c:showBubbleSize val="0"/>
        </c:dLbls>
        <c:gapWidth val="150"/>
        <c:axId val="110516864"/>
        <c:axId val="1105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5409-4AE4-A589-48D396A220E3}"/>
            </c:ext>
          </c:extLst>
        </c:ser>
        <c:dLbls>
          <c:showLegendKey val="0"/>
          <c:showVal val="0"/>
          <c:showCatName val="0"/>
          <c:showSerName val="0"/>
          <c:showPercent val="0"/>
          <c:showBubbleSize val="0"/>
        </c:dLbls>
        <c:marker val="1"/>
        <c:smooth val="0"/>
        <c:axId val="110516864"/>
        <c:axId val="110531328"/>
      </c:lineChart>
      <c:dateAx>
        <c:axId val="110516864"/>
        <c:scaling>
          <c:orientation val="minMax"/>
        </c:scaling>
        <c:delete val="1"/>
        <c:axPos val="b"/>
        <c:numFmt formatCode="ge" sourceLinked="1"/>
        <c:majorTickMark val="none"/>
        <c:minorTickMark val="none"/>
        <c:tickLblPos val="none"/>
        <c:crossAx val="110531328"/>
        <c:crosses val="autoZero"/>
        <c:auto val="1"/>
        <c:lblOffset val="100"/>
        <c:baseTimeUnit val="years"/>
      </c:dateAx>
      <c:valAx>
        <c:axId val="1105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2" zoomScaleNormal="100" workbookViewId="0">
      <selection activeCell="CC68" sqref="CC6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青木村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4517</v>
      </c>
      <c r="AM8" s="50"/>
      <c r="AN8" s="50"/>
      <c r="AO8" s="50"/>
      <c r="AP8" s="50"/>
      <c r="AQ8" s="50"/>
      <c r="AR8" s="50"/>
      <c r="AS8" s="50"/>
      <c r="AT8" s="45">
        <f>データ!T6</f>
        <v>57.1</v>
      </c>
      <c r="AU8" s="45"/>
      <c r="AV8" s="45"/>
      <c r="AW8" s="45"/>
      <c r="AX8" s="45"/>
      <c r="AY8" s="45"/>
      <c r="AZ8" s="45"/>
      <c r="BA8" s="45"/>
      <c r="BB8" s="45">
        <f>データ!U6</f>
        <v>79.11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90.62</v>
      </c>
      <c r="Q10" s="45"/>
      <c r="R10" s="45"/>
      <c r="S10" s="45"/>
      <c r="T10" s="45"/>
      <c r="U10" s="45"/>
      <c r="V10" s="45"/>
      <c r="W10" s="45">
        <f>データ!Q6</f>
        <v>100</v>
      </c>
      <c r="X10" s="45"/>
      <c r="Y10" s="45"/>
      <c r="Z10" s="45"/>
      <c r="AA10" s="45"/>
      <c r="AB10" s="45"/>
      <c r="AC10" s="45"/>
      <c r="AD10" s="50">
        <f>データ!R6</f>
        <v>4080</v>
      </c>
      <c r="AE10" s="50"/>
      <c r="AF10" s="50"/>
      <c r="AG10" s="50"/>
      <c r="AH10" s="50"/>
      <c r="AI10" s="50"/>
      <c r="AJ10" s="50"/>
      <c r="AK10" s="2"/>
      <c r="AL10" s="50">
        <f>データ!V6</f>
        <v>4078</v>
      </c>
      <c r="AM10" s="50"/>
      <c r="AN10" s="50"/>
      <c r="AO10" s="50"/>
      <c r="AP10" s="50"/>
      <c r="AQ10" s="50"/>
      <c r="AR10" s="50"/>
      <c r="AS10" s="50"/>
      <c r="AT10" s="45">
        <f>データ!W6</f>
        <v>1.5</v>
      </c>
      <c r="AU10" s="45"/>
      <c r="AV10" s="45"/>
      <c r="AW10" s="45"/>
      <c r="AX10" s="45"/>
      <c r="AY10" s="45"/>
      <c r="AZ10" s="45"/>
      <c r="BA10" s="45"/>
      <c r="BB10" s="45">
        <f>データ!X6</f>
        <v>2718.67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algorithmName="SHA-512" hashValue="CcY5eIpuL2ZsNkSpDvKegpH3nvxUuR3wybrXLvNZebSnBl2n6Z9MDEnDICLn+p216x6j5+UR13UhdhyhcgPDxA==" saltValue="nsY6CjFF73ERJO+x/r1Xk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1" workbookViewId="0">
      <selection activeCell="BD8" sqref="BD8"/>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203491</v>
      </c>
      <c r="D6" s="33">
        <f t="shared" si="3"/>
        <v>47</v>
      </c>
      <c r="E6" s="33">
        <f t="shared" si="3"/>
        <v>17</v>
      </c>
      <c r="F6" s="33">
        <f t="shared" si="3"/>
        <v>4</v>
      </c>
      <c r="G6" s="33">
        <f t="shared" si="3"/>
        <v>0</v>
      </c>
      <c r="H6" s="33" t="str">
        <f t="shared" si="3"/>
        <v>長野県　青木村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90.62</v>
      </c>
      <c r="Q6" s="34">
        <f t="shared" si="3"/>
        <v>100</v>
      </c>
      <c r="R6" s="34">
        <f t="shared" si="3"/>
        <v>4080</v>
      </c>
      <c r="S6" s="34">
        <f t="shared" si="3"/>
        <v>4517</v>
      </c>
      <c r="T6" s="34">
        <f t="shared" si="3"/>
        <v>57.1</v>
      </c>
      <c r="U6" s="34">
        <f t="shared" si="3"/>
        <v>79.11</v>
      </c>
      <c r="V6" s="34">
        <f t="shared" si="3"/>
        <v>4078</v>
      </c>
      <c r="W6" s="34">
        <f t="shared" si="3"/>
        <v>1.5</v>
      </c>
      <c r="X6" s="34">
        <f t="shared" si="3"/>
        <v>2718.67</v>
      </c>
      <c r="Y6" s="35">
        <f>IF(Y7="",NA(),Y7)</f>
        <v>85.98</v>
      </c>
      <c r="Z6" s="35">
        <f t="shared" ref="Z6:AH6" si="4">IF(Z7="",NA(),Z7)</f>
        <v>83.7</v>
      </c>
      <c r="AA6" s="35">
        <f t="shared" si="4"/>
        <v>84.84</v>
      </c>
      <c r="AB6" s="35">
        <f t="shared" si="4"/>
        <v>82.42</v>
      </c>
      <c r="AC6" s="35">
        <f t="shared" si="4"/>
        <v>81.099999999999994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354.72</v>
      </c>
      <c r="BG6" s="35">
        <f t="shared" ref="BG6:BO6" si="7">IF(BG7="",NA(),BG7)</f>
        <v>341.89</v>
      </c>
      <c r="BH6" s="35">
        <f t="shared" si="7"/>
        <v>309.10000000000002</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69.11</v>
      </c>
      <c r="BR6" s="35">
        <f t="shared" ref="BR6:BZ6" si="8">IF(BR7="",NA(),BR7)</f>
        <v>61.56</v>
      </c>
      <c r="BS6" s="35">
        <f t="shared" si="8"/>
        <v>65.239999999999995</v>
      </c>
      <c r="BT6" s="35">
        <f t="shared" si="8"/>
        <v>71.739999999999995</v>
      </c>
      <c r="BU6" s="35">
        <f t="shared" si="8"/>
        <v>66.8</v>
      </c>
      <c r="BV6" s="35">
        <f t="shared" si="8"/>
        <v>62.83</v>
      </c>
      <c r="BW6" s="35">
        <f t="shared" si="8"/>
        <v>64.63</v>
      </c>
      <c r="BX6" s="35">
        <f t="shared" si="8"/>
        <v>66.56</v>
      </c>
      <c r="BY6" s="35">
        <f t="shared" si="8"/>
        <v>66.22</v>
      </c>
      <c r="BZ6" s="35">
        <f t="shared" si="8"/>
        <v>69.87</v>
      </c>
      <c r="CA6" s="34" t="str">
        <f>IF(CA7="","",IF(CA7="-","【-】","【"&amp;SUBSTITUTE(TEXT(CA7,"#,##0.00"),"-","△")&amp;"】"))</f>
        <v>【69.80】</v>
      </c>
      <c r="CB6" s="35">
        <f>IF(CB7="",NA(),CB7)</f>
        <v>306.67</v>
      </c>
      <c r="CC6" s="35">
        <f t="shared" ref="CC6:CK6" si="9">IF(CC7="",NA(),CC7)</f>
        <v>341.48</v>
      </c>
      <c r="CD6" s="35">
        <f t="shared" si="9"/>
        <v>330.89</v>
      </c>
      <c r="CE6" s="35">
        <f t="shared" si="9"/>
        <v>301.98</v>
      </c>
      <c r="CF6" s="35">
        <f t="shared" si="9"/>
        <v>306.08</v>
      </c>
      <c r="CG6" s="35">
        <f t="shared" si="9"/>
        <v>250.43</v>
      </c>
      <c r="CH6" s="35">
        <f t="shared" si="9"/>
        <v>245.75</v>
      </c>
      <c r="CI6" s="35">
        <f t="shared" si="9"/>
        <v>244.29</v>
      </c>
      <c r="CJ6" s="35">
        <f t="shared" si="9"/>
        <v>246.72</v>
      </c>
      <c r="CK6" s="35">
        <f t="shared" si="9"/>
        <v>234.96</v>
      </c>
      <c r="CL6" s="34" t="str">
        <f>IF(CL7="","",IF(CL7="-","【-】","【"&amp;SUBSTITUTE(TEXT(CL7,"#,##0.00"),"-","△")&amp;"】"))</f>
        <v>【232.54】</v>
      </c>
      <c r="CM6" s="35">
        <f>IF(CM7="",NA(),CM7)</f>
        <v>43.85</v>
      </c>
      <c r="CN6" s="35">
        <f t="shared" ref="CN6:CV6" si="10">IF(CN7="",NA(),CN7)</f>
        <v>44.76</v>
      </c>
      <c r="CO6" s="35">
        <f t="shared" si="10"/>
        <v>46.36</v>
      </c>
      <c r="CP6" s="35">
        <f t="shared" si="10"/>
        <v>46.84</v>
      </c>
      <c r="CQ6" s="35">
        <f t="shared" si="10"/>
        <v>46.58</v>
      </c>
      <c r="CR6" s="35">
        <f t="shared" si="10"/>
        <v>42.31</v>
      </c>
      <c r="CS6" s="35">
        <f t="shared" si="10"/>
        <v>43.65</v>
      </c>
      <c r="CT6" s="35">
        <f t="shared" si="10"/>
        <v>43.58</v>
      </c>
      <c r="CU6" s="35">
        <f t="shared" si="10"/>
        <v>41.35</v>
      </c>
      <c r="CV6" s="35">
        <f t="shared" si="10"/>
        <v>42.9</v>
      </c>
      <c r="CW6" s="34" t="str">
        <f>IF(CW7="","",IF(CW7="-","【-】","【"&amp;SUBSTITUTE(TEXT(CW7,"#,##0.00"),"-","△")&amp;"】"))</f>
        <v>【42.17】</v>
      </c>
      <c r="CX6" s="35">
        <f>IF(CX7="",NA(),CX7)</f>
        <v>97.47</v>
      </c>
      <c r="CY6" s="35">
        <f t="shared" ref="CY6:DG6" si="11">IF(CY7="",NA(),CY7)</f>
        <v>90.7</v>
      </c>
      <c r="CZ6" s="35">
        <f t="shared" si="11"/>
        <v>91.3</v>
      </c>
      <c r="DA6" s="35">
        <f t="shared" si="11"/>
        <v>93.4</v>
      </c>
      <c r="DB6" s="35">
        <f t="shared" si="11"/>
        <v>93.45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203491</v>
      </c>
      <c r="D7" s="37">
        <v>47</v>
      </c>
      <c r="E7" s="37">
        <v>17</v>
      </c>
      <c r="F7" s="37">
        <v>4</v>
      </c>
      <c r="G7" s="37">
        <v>0</v>
      </c>
      <c r="H7" s="37" t="s">
        <v>109</v>
      </c>
      <c r="I7" s="37" t="s">
        <v>110</v>
      </c>
      <c r="J7" s="37" t="s">
        <v>111</v>
      </c>
      <c r="K7" s="37" t="s">
        <v>112</v>
      </c>
      <c r="L7" s="37" t="s">
        <v>113</v>
      </c>
      <c r="M7" s="37"/>
      <c r="N7" s="38" t="s">
        <v>114</v>
      </c>
      <c r="O7" s="38" t="s">
        <v>115</v>
      </c>
      <c r="P7" s="38">
        <v>90.62</v>
      </c>
      <c r="Q7" s="38">
        <v>100</v>
      </c>
      <c r="R7" s="38">
        <v>4080</v>
      </c>
      <c r="S7" s="38">
        <v>4517</v>
      </c>
      <c r="T7" s="38">
        <v>57.1</v>
      </c>
      <c r="U7" s="38">
        <v>79.11</v>
      </c>
      <c r="V7" s="38">
        <v>4078</v>
      </c>
      <c r="W7" s="38">
        <v>1.5</v>
      </c>
      <c r="X7" s="38">
        <v>2718.67</v>
      </c>
      <c r="Y7" s="38">
        <v>85.98</v>
      </c>
      <c r="Z7" s="38">
        <v>83.7</v>
      </c>
      <c r="AA7" s="38">
        <v>84.84</v>
      </c>
      <c r="AB7" s="38">
        <v>82.42</v>
      </c>
      <c r="AC7" s="38">
        <v>81.099999999999994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354.72</v>
      </c>
      <c r="BG7" s="38">
        <v>341.89</v>
      </c>
      <c r="BH7" s="38">
        <v>309.10000000000002</v>
      </c>
      <c r="BI7" s="38">
        <v>0</v>
      </c>
      <c r="BJ7" s="38">
        <v>0</v>
      </c>
      <c r="BK7" s="38">
        <v>1622.51</v>
      </c>
      <c r="BL7" s="38">
        <v>1569.13</v>
      </c>
      <c r="BM7" s="38">
        <v>1436</v>
      </c>
      <c r="BN7" s="38">
        <v>1434.89</v>
      </c>
      <c r="BO7" s="38">
        <v>1298.9100000000001</v>
      </c>
      <c r="BP7" s="38">
        <v>1348.09</v>
      </c>
      <c r="BQ7" s="38">
        <v>69.11</v>
      </c>
      <c r="BR7" s="38">
        <v>61.56</v>
      </c>
      <c r="BS7" s="38">
        <v>65.239999999999995</v>
      </c>
      <c r="BT7" s="38">
        <v>71.739999999999995</v>
      </c>
      <c r="BU7" s="38">
        <v>66.8</v>
      </c>
      <c r="BV7" s="38">
        <v>62.83</v>
      </c>
      <c r="BW7" s="38">
        <v>64.63</v>
      </c>
      <c r="BX7" s="38">
        <v>66.56</v>
      </c>
      <c r="BY7" s="38">
        <v>66.22</v>
      </c>
      <c r="BZ7" s="38">
        <v>69.87</v>
      </c>
      <c r="CA7" s="38">
        <v>69.8</v>
      </c>
      <c r="CB7" s="38">
        <v>306.67</v>
      </c>
      <c r="CC7" s="38">
        <v>341.48</v>
      </c>
      <c r="CD7" s="38">
        <v>330.89</v>
      </c>
      <c r="CE7" s="38">
        <v>301.98</v>
      </c>
      <c r="CF7" s="38">
        <v>306.08</v>
      </c>
      <c r="CG7" s="38">
        <v>250.43</v>
      </c>
      <c r="CH7" s="38">
        <v>245.75</v>
      </c>
      <c r="CI7" s="38">
        <v>244.29</v>
      </c>
      <c r="CJ7" s="38">
        <v>246.72</v>
      </c>
      <c r="CK7" s="38">
        <v>234.96</v>
      </c>
      <c r="CL7" s="38">
        <v>232.54</v>
      </c>
      <c r="CM7" s="38">
        <v>43.85</v>
      </c>
      <c r="CN7" s="38">
        <v>44.76</v>
      </c>
      <c r="CO7" s="38">
        <v>46.36</v>
      </c>
      <c r="CP7" s="38">
        <v>46.84</v>
      </c>
      <c r="CQ7" s="38">
        <v>46.58</v>
      </c>
      <c r="CR7" s="38">
        <v>42.31</v>
      </c>
      <c r="CS7" s="38">
        <v>43.65</v>
      </c>
      <c r="CT7" s="38">
        <v>43.58</v>
      </c>
      <c r="CU7" s="38">
        <v>41.35</v>
      </c>
      <c r="CV7" s="38">
        <v>42.9</v>
      </c>
      <c r="CW7" s="38">
        <v>42.17</v>
      </c>
      <c r="CX7" s="38">
        <v>97.47</v>
      </c>
      <c r="CY7" s="38">
        <v>90.7</v>
      </c>
      <c r="CZ7" s="38">
        <v>91.3</v>
      </c>
      <c r="DA7" s="38">
        <v>93.4</v>
      </c>
      <c r="DB7" s="38">
        <v>93.45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長野県</cp:lastModifiedBy>
  <cp:lastPrinted>2018-02-13T04:17:16Z</cp:lastPrinted>
  <dcterms:created xsi:type="dcterms:W3CDTF">2017-12-25T02:19:14Z</dcterms:created>
  <dcterms:modified xsi:type="dcterms:W3CDTF">2018-02-20T05:07:17Z</dcterms:modified>
</cp:coreProperties>
</file>