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270" windowWidth="20430" windowHeight="742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E85" i="4"/>
  <c r="BB10" i="4"/>
  <c r="AT10" i="4"/>
  <c r="I10" i="4"/>
  <c r="BB8" i="4"/>
  <c r="AT8" i="4"/>
  <c r="AL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<sst xmlns="http://schemas.openxmlformats.org/spreadsheetml/2006/main" count="237" uniqueCount="124">
  <si>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</si>
  <si>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</si>
  <si>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</si>
  <si>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</si>
  <si>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</si>
  <si>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</si>
  <si>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</si>
  <si>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</si>
  <si>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</si>
  <si>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</si>
  <si>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</si>
  <si>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</si>
  <si>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</si>
  <si>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</si>
  <si>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</si>
  <si>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</si>
  <si>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</si>
  <si>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</si>
  <si>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</si>
  <si>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</si>
  <si>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</si>
  <si>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</si>
  <si>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</si>
  <si>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</si>
  <si>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</si>
  <si>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</si>
  <si>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</si>
  <si>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</si>
  <si>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</si>
  <si>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</si>
  <si>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</si>
  <si>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</si>
  <si>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</si>
  <si>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</si>
  <si>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</si>
  <si>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</si>
  <si>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</si>
  <si>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</si>
  <si>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</si>
  <si>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</si>
  <si>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</si>
  <si>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</si>
  <si>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</si>
  <si>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</si>
  <si>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</si>
  <si>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</si>
  <si>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</si>
  <si>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</si>
  <si>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</si>
  <si>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</si>
  <si>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</si>
  <si>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</si>
  <si>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</si>
  <si>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</si>
  <si>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</si>
  <si>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</si>
  <si>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</si>
  <si>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</si>
  <si>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</si>
  <si>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</si>
  <si>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</si>
  <si>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</si>
  <si>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</si>
  <si>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</si>
  <si>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</si>
  <si>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</si>
  <si>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</si>
  <si>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</si>
  <si>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</si>
  <si>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</si>
  <si>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</si>
  <si>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</si>
  <si>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</si>
  <si>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</si>
  <si>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</si>
  <si>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</si>
  <si>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</si>
  <si>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</si>
  <si>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</si>
  <si>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</si>
  <si>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</si>
  <si>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</si>
  <si>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</si>
  <si>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</si>
  <si>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</si>
  <si>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</si>
  <si>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</si>
  <si>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</si>
  <si>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</si>
  <si>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</si>
  <si>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</si>
  <si>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</si>
  <si>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</si>
  <si>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</si>
  <si>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</si>
  <si>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</si>
  <si>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</si>
  <si>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</si>
  <si>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</si>
  <si>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</si>
  <si>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</si>
  <si>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</si>
  <si>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</si>
  <si>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</si>
  <si>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</si>
  <si>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</si>
  <si>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</si>
  <si>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</si>
  <si>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青木村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</si>
  <si>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</si>
  <si>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</si>
  <si>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</si>
  <si>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</si>
  <si>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</si>
  <si>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</si>
  <si>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</si>
  <si>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</si>
  <si>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</si>
  <si>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</si>
  <si>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</si>
  <si>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</si>
  <si>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施設、水道管については計画的な更新をしていかなければいけない状況であり今現在は固定資産台帳等の整備をする予定である。
　近年の水道管の破裂した状況を把握し緊急性の高い場所から布設替をしていく。</t>
    <rPh sb="1" eb="3">
      <t>シセツ</t>
    </rPh>
    <rPh sb="4" eb="6">
      <t>スイドウ</t>
    </rPh>
    <rPh sb="6" eb="7">
      <t>カン</t>
    </rPh>
    <rPh sb="12" eb="15">
      <t>ケイカクテキ</t>
    </rPh>
    <rPh sb="16" eb="18">
      <t>コウシン</t>
    </rPh>
    <rPh sb="31" eb="33">
      <t>ジョウキョウ</t>
    </rPh>
    <rPh sb="36" eb="37">
      <t>イマ</t>
    </rPh>
    <rPh sb="37" eb="39">
      <t>ゲンザイ</t>
    </rPh>
    <rPh sb="40" eb="42">
      <t>コテイ</t>
    </rPh>
    <rPh sb="42" eb="44">
      <t>シサン</t>
    </rPh>
    <rPh sb="44" eb="46">
      <t>ダイチョウ</t>
    </rPh>
    <rPh sb="46" eb="47">
      <t>トウ</t>
    </rPh>
    <rPh sb="48" eb="50">
      <t>セイビ</t>
    </rPh>
    <rPh sb="53" eb="55">
      <t>ヨテイ</t>
    </rPh>
    <rPh sb="61" eb="63">
      <t>キンネン</t>
    </rPh>
    <rPh sb="64" eb="66">
      <t>スイドウ</t>
    </rPh>
    <rPh sb="66" eb="67">
      <t>カン</t>
    </rPh>
    <rPh sb="68" eb="70">
      <t>ハレツ</t>
    </rPh>
    <rPh sb="72" eb="74">
      <t>ジョウキョウ</t>
    </rPh>
    <rPh sb="75" eb="77">
      <t>ハアク</t>
    </rPh>
    <rPh sb="78" eb="81">
      <t>キンキュウセイ</t>
    </rPh>
    <rPh sb="82" eb="83">
      <t>タカ</t>
    </rPh>
    <rPh sb="84" eb="86">
      <t>バショ</t>
    </rPh>
    <rPh sb="88" eb="90">
      <t>フセツ</t>
    </rPh>
    <rPh sb="90" eb="91">
      <t>ガ</t>
    </rPh>
    <phoneticPr fontId="4"/>
  </si>
  <si>
    <t>　将来的に住民の方に安全で安心な水の供給ができるように施設、管路等の計画を策定し現状の状態を把握する必要がある。固定資産台帳や公営企業会計に移行することにより現状の把握し計画的な水道施設や管路の更新をする。</t>
    <rPh sb="1" eb="4">
      <t>ショウライテキ</t>
    </rPh>
    <rPh sb="5" eb="7">
      <t>ジュウミン</t>
    </rPh>
    <rPh sb="8" eb="9">
      <t>カタ</t>
    </rPh>
    <rPh sb="10" eb="12">
      <t>アンゼン</t>
    </rPh>
    <rPh sb="13" eb="15">
      <t>アンシン</t>
    </rPh>
    <rPh sb="16" eb="17">
      <t>ミズ</t>
    </rPh>
    <rPh sb="18" eb="20">
      <t>キョウキュウ</t>
    </rPh>
    <rPh sb="27" eb="29">
      <t>シセツ</t>
    </rPh>
    <rPh sb="30" eb="32">
      <t>カンロ</t>
    </rPh>
    <rPh sb="32" eb="33">
      <t>トウ</t>
    </rPh>
    <rPh sb="34" eb="36">
      <t>ケイカク</t>
    </rPh>
    <rPh sb="37" eb="39">
      <t>サクテイ</t>
    </rPh>
    <rPh sb="40" eb="42">
      <t>ゲンジョウ</t>
    </rPh>
    <rPh sb="43" eb="45">
      <t>ジョウタイ</t>
    </rPh>
    <rPh sb="46" eb="48">
      <t>ハアク</t>
    </rPh>
    <rPh sb="50" eb="52">
      <t>ヒツヨウ</t>
    </rPh>
    <rPh sb="56" eb="58">
      <t>コテイ</t>
    </rPh>
    <rPh sb="58" eb="60">
      <t>シサン</t>
    </rPh>
    <rPh sb="60" eb="62">
      <t>ダイチョウ</t>
    </rPh>
    <rPh sb="63" eb="65">
      <t>コウエイ</t>
    </rPh>
    <rPh sb="65" eb="67">
      <t>キギョウ</t>
    </rPh>
    <rPh sb="67" eb="69">
      <t>カイケイ</t>
    </rPh>
    <rPh sb="70" eb="72">
      <t>イコウ</t>
    </rPh>
    <rPh sb="79" eb="81">
      <t>ゲンジョウ</t>
    </rPh>
    <rPh sb="82" eb="84">
      <t>ハアク</t>
    </rPh>
    <rPh sb="85" eb="87">
      <t>ケイカク</t>
    </rPh>
    <rPh sb="87" eb="88">
      <t>テキ</t>
    </rPh>
    <rPh sb="89" eb="91">
      <t>スイドウ</t>
    </rPh>
    <rPh sb="91" eb="93">
      <t>シセツ</t>
    </rPh>
    <rPh sb="94" eb="96">
      <t>カンロ</t>
    </rPh>
    <rPh sb="97" eb="99">
      <t>コウシン</t>
    </rPh>
    <phoneticPr fontId="4"/>
  </si>
  <si>
    <t>①収益的収支比率については、人口減少と同時に緩やかに減少している。
④企業債残高対給水収益比率については平成29年度まで建設事業費による起債借入により大幅に増加するが平成30年度からは建設事業費が縮小のため起債額が減少する予定である。
⑤料金回収率については、水道管や施設等の状況を把握し耐用年数に関係なくなるべく延命できるようにし給水原価を下げ料金回収率の向上していきたい。
⑥給水原価については緩やかに上昇しており料金改定等を視野に入れ改善していく。
⑦施設利用率については、消火栓の活用や有収水量等を把握し効率のよい施設運営を目指します。
⑧有収率については人口減少により有収水量が減っていくため無駄のない給水をできるように水量調整できる施設を整備していく。
また、平成29年度から平成31年度にかけて、公営企業会計移行事業を実施、経営の効率化を図る。</t>
    <rPh sb="1" eb="3">
      <t>シュウエキ</t>
    </rPh>
    <rPh sb="3" eb="4">
      <t>テキ</t>
    </rPh>
    <rPh sb="4" eb="6">
      <t>シュウシ</t>
    </rPh>
    <rPh sb="6" eb="8">
      <t>ヒリツ</t>
    </rPh>
    <rPh sb="14" eb="16">
      <t>ジンコウ</t>
    </rPh>
    <rPh sb="16" eb="18">
      <t>ゲンショウ</t>
    </rPh>
    <rPh sb="19" eb="21">
      <t>ドウジ</t>
    </rPh>
    <rPh sb="22" eb="23">
      <t>ユル</t>
    </rPh>
    <rPh sb="26" eb="28">
      <t>ゲンショウ</t>
    </rPh>
    <rPh sb="35" eb="37">
      <t>キギョウ</t>
    </rPh>
    <rPh sb="37" eb="38">
      <t>サイ</t>
    </rPh>
    <rPh sb="38" eb="40">
      <t>ザンダカ</t>
    </rPh>
    <rPh sb="40" eb="41">
      <t>タイ</t>
    </rPh>
    <rPh sb="41" eb="43">
      <t>キュウスイ</t>
    </rPh>
    <rPh sb="43" eb="45">
      <t>シュウエキ</t>
    </rPh>
    <rPh sb="45" eb="47">
      <t>ヒリツ</t>
    </rPh>
    <rPh sb="52" eb="54">
      <t>ヘイセイ</t>
    </rPh>
    <rPh sb="56" eb="58">
      <t>ネンド</t>
    </rPh>
    <rPh sb="60" eb="62">
      <t>ケンセツ</t>
    </rPh>
    <rPh sb="62" eb="65">
      <t>ジギョウヒ</t>
    </rPh>
    <rPh sb="68" eb="70">
      <t>キサイ</t>
    </rPh>
    <rPh sb="70" eb="71">
      <t>カ</t>
    </rPh>
    <rPh sb="71" eb="72">
      <t>イ</t>
    </rPh>
    <rPh sb="75" eb="77">
      <t>オオハバ</t>
    </rPh>
    <rPh sb="78" eb="80">
      <t>ゾウカ</t>
    </rPh>
    <rPh sb="83" eb="85">
      <t>ヘイセイ</t>
    </rPh>
    <rPh sb="87" eb="89">
      <t>ネンド</t>
    </rPh>
    <rPh sb="92" eb="94">
      <t>ケンセツ</t>
    </rPh>
    <rPh sb="94" eb="97">
      <t>ジギョウヒ</t>
    </rPh>
    <rPh sb="98" eb="100">
      <t>シュクショウ</t>
    </rPh>
    <rPh sb="103" eb="105">
      <t>キサイ</t>
    </rPh>
    <rPh sb="105" eb="106">
      <t>ガク</t>
    </rPh>
    <rPh sb="107" eb="109">
      <t>ゲンショウ</t>
    </rPh>
    <rPh sb="111" eb="113">
      <t>ヨテイ</t>
    </rPh>
    <rPh sb="119" eb="121">
      <t>リョウキン</t>
    </rPh>
    <rPh sb="121" eb="123">
      <t>カイシュウ</t>
    </rPh>
    <rPh sb="123" eb="124">
      <t>リツ</t>
    </rPh>
    <rPh sb="130" eb="132">
      <t>スイドウ</t>
    </rPh>
    <rPh sb="132" eb="133">
      <t>カン</t>
    </rPh>
    <rPh sb="134" eb="136">
      <t>シセツ</t>
    </rPh>
    <rPh sb="136" eb="137">
      <t>トウ</t>
    </rPh>
    <rPh sb="138" eb="140">
      <t>ジョウキョウ</t>
    </rPh>
    <rPh sb="141" eb="143">
      <t>ハアク</t>
    </rPh>
    <rPh sb="144" eb="146">
      <t>タイヨウ</t>
    </rPh>
    <rPh sb="146" eb="148">
      <t>ネンスウ</t>
    </rPh>
    <rPh sb="149" eb="151">
      <t>カンケイ</t>
    </rPh>
    <rPh sb="157" eb="159">
      <t>エンメイ</t>
    </rPh>
    <rPh sb="166" eb="168">
      <t>キュウスイ</t>
    </rPh>
    <rPh sb="168" eb="170">
      <t>ゲンカ</t>
    </rPh>
    <rPh sb="171" eb="172">
      <t>サ</t>
    </rPh>
    <rPh sb="173" eb="175">
      <t>リョウキン</t>
    </rPh>
    <rPh sb="175" eb="177">
      <t>カイシュウ</t>
    </rPh>
    <rPh sb="177" eb="178">
      <t>リツ</t>
    </rPh>
    <rPh sb="179" eb="181">
      <t>コウジョウ</t>
    </rPh>
    <rPh sb="190" eb="192">
      <t>キュウスイ</t>
    </rPh>
    <rPh sb="192" eb="194">
      <t>ゲンカ</t>
    </rPh>
    <rPh sb="199" eb="200">
      <t>ユル</t>
    </rPh>
    <rPh sb="203" eb="205">
      <t>ジョウショウ</t>
    </rPh>
    <rPh sb="209" eb="211">
      <t>リョウキン</t>
    </rPh>
    <rPh sb="211" eb="213">
      <t>カイテイ</t>
    </rPh>
    <rPh sb="213" eb="214">
      <t>トウ</t>
    </rPh>
    <rPh sb="215" eb="217">
      <t>シヤ</t>
    </rPh>
    <rPh sb="218" eb="219">
      <t>イ</t>
    </rPh>
    <rPh sb="220" eb="222">
      <t>カイゼン</t>
    </rPh>
    <rPh sb="229" eb="231">
      <t>シセツ</t>
    </rPh>
    <rPh sb="231" eb="233">
      <t>リヨウ</t>
    </rPh>
    <rPh sb="233" eb="234">
      <t>リツ</t>
    </rPh>
    <rPh sb="240" eb="243">
      <t>ショウカセン</t>
    </rPh>
    <rPh sb="244" eb="246">
      <t>カツヨウ</t>
    </rPh>
    <rPh sb="247" eb="249">
      <t>ユウシュウ</t>
    </rPh>
    <rPh sb="249" eb="251">
      <t>スイリョウ</t>
    </rPh>
    <rPh sb="251" eb="252">
      <t>トウ</t>
    </rPh>
    <rPh sb="253" eb="255">
      <t>ハアク</t>
    </rPh>
    <rPh sb="256" eb="258">
      <t>コウリツ</t>
    </rPh>
    <rPh sb="261" eb="263">
      <t>シセツ</t>
    </rPh>
    <rPh sb="263" eb="265">
      <t>ウンエイ</t>
    </rPh>
    <rPh sb="266" eb="268">
      <t>メザ</t>
    </rPh>
    <rPh sb="274" eb="277">
      <t>ユウシュウリツ</t>
    </rPh>
    <rPh sb="282" eb="284">
      <t>ジンコウ</t>
    </rPh>
    <rPh sb="284" eb="286">
      <t>ゲンショウ</t>
    </rPh>
    <rPh sb="289" eb="291">
      <t>ユウシュウ</t>
    </rPh>
    <rPh sb="291" eb="293">
      <t>スイリョウ</t>
    </rPh>
    <rPh sb="294" eb="295">
      <t>ヘ</t>
    </rPh>
    <rPh sb="301" eb="303">
      <t>ムダ</t>
    </rPh>
    <rPh sb="306" eb="308">
      <t>キュウスイ</t>
    </rPh>
    <rPh sb="315" eb="317">
      <t>スイリョウ</t>
    </rPh>
    <rPh sb="317" eb="319">
      <t>チョウセイ</t>
    </rPh>
    <rPh sb="322" eb="324">
      <t>シセツ</t>
    </rPh>
    <rPh sb="325" eb="32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</si>
</sst>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0.28000000000000003</c:v>
                </c:pt>
                <c:pt idx="2">
                  <c:v>3.71</c:v>
                </c:pt>
                <c:pt idx="3">
                  <c:v>0.38</c:v>
                </c:pt>
                <c:pt idx="4" formatCode="#,##0.00;&quot;△&quot;#,##0.00">
                  <c:v>0</c:v>
                </c:pt>
              </c:numCache>
            </c:numRef>
          </c:val>
          <c:extLst xmlns:c16r2="http://schemas.microsoft.com/office/drawing/2015/06/chart">
            <c:ext xmlns:c16="http://schemas.microsoft.com/office/drawing/2014/chart" uri="{C3380CC4-5D6E-409C-BE32-E72D297353CC}">
              <c16:uniqueId val="{00000000-2F13-4A6A-99E1-AFA4DF60010E}"/>
            </c:ext>
          </c:extLst>
        </c:ser>
        <c:dLbls>
          <c:showLegendKey val="0"/>
          <c:showVal val="0"/>
          <c:showCatName val="0"/>
          <c:showSerName val="0"/>
          <c:showPercent val="0"/>
          <c:showBubbleSize val="0"/>
        </c:dLbls>
        <c:gapWidth val="150"/>
        <c:axId val="81201792"/>
        <c:axId val="812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2F13-4A6A-99E1-AFA4DF60010E}"/>
            </c:ext>
          </c:extLst>
        </c:ser>
        <c:dLbls>
          <c:showLegendKey val="0"/>
          <c:showVal val="0"/>
          <c:showCatName val="0"/>
          <c:showSerName val="0"/>
          <c:showPercent val="0"/>
          <c:showBubbleSize val="0"/>
        </c:dLbls>
        <c:marker val="1"/>
        <c:smooth val="0"/>
        <c:axId val="81201792"/>
        <c:axId val="81212160"/>
      </c:lineChart>
      <c:dateAx>
        <c:axId val="81201792"/>
        <c:scaling>
          <c:orientation val="minMax"/>
        </c:scaling>
        <c:delete val="1"/>
        <c:axPos val="b"/>
        <c:numFmt formatCode="ge" sourceLinked="1"/>
        <c:majorTickMark val="none"/>
        <c:minorTickMark val="none"/>
        <c:tickLblPos val="none"/>
        <c:crossAx val="81212160"/>
        <c:crosses val="autoZero"/>
        <c:auto val="1"/>
        <c:lblOffset val="100"/>
        <c:baseTimeUnit val="years"/>
      </c:dateAx>
      <c:valAx>
        <c:axId val="812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55.6</c:v>
                </c:pt>
                <c:pt idx="1">
                  <c:v>54.34</c:v>
                </c:pt>
                <c:pt idx="2">
                  <c:v>54.35</c:v>
                </c:pt>
                <c:pt idx="3">
                  <c:v>53.78</c:v>
                </c:pt>
                <c:pt idx="4">
                  <c:v>55.23</c:v>
                </c:pt>
              </c:numCache>
            </c:numRef>
          </c:val>
          <c:extLst xmlns:c16r2="http://schemas.microsoft.com/office/drawing/2015/06/chart">
            <c:ext xmlns:c16="http://schemas.microsoft.com/office/drawing/2014/chart" uri="{C3380CC4-5D6E-409C-BE32-E72D297353CC}">
              <c16:uniqueId val="{00000000-F274-49F8-857D-C5579AD96FEB}"/>
            </c:ext>
          </c:extLst>
        </c:ser>
        <c:dLbls>
          <c:showLegendKey val="0"/>
          <c:showVal val="0"/>
          <c:showCatName val="0"/>
          <c:showSerName val="0"/>
          <c:showPercent val="0"/>
          <c:showBubbleSize val="0"/>
        </c:dLbls>
        <c:gapWidth val="150"/>
        <c:axId val="84892672"/>
        <c:axId val="849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F274-49F8-857D-C5579AD96FEB}"/>
            </c:ext>
          </c:extLst>
        </c:ser>
        <c:dLbls>
          <c:showLegendKey val="0"/>
          <c:showVal val="0"/>
          <c:showCatName val="0"/>
          <c:showSerName val="0"/>
          <c:showPercent val="0"/>
          <c:showBubbleSize val="0"/>
        </c:dLbls>
        <c:marker val="1"/>
        <c:smooth val="0"/>
        <c:axId val="84892672"/>
        <c:axId val="84907136"/>
      </c:lineChart>
      <c:dateAx>
        <c:axId val="84892672"/>
        <c:scaling>
          <c:orientation val="minMax"/>
        </c:scaling>
        <c:delete val="1"/>
        <c:axPos val="b"/>
        <c:numFmt formatCode="ge" sourceLinked="1"/>
        <c:majorTickMark val="none"/>
        <c:minorTickMark val="none"/>
        <c:tickLblPos val="none"/>
        <c:crossAx val="84907136"/>
        <c:crosses val="autoZero"/>
        <c:auto val="1"/>
        <c:lblOffset val="100"/>
        <c:baseTimeUnit val="years"/>
      </c:dateAx>
      <c:valAx>
        <c:axId val="849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80.94</c:v>
                </c:pt>
                <c:pt idx="1">
                  <c:v>79.709999999999994</c:v>
                </c:pt>
                <c:pt idx="2">
                  <c:v>78.400000000000006</c:v>
                </c:pt>
                <c:pt idx="3">
                  <c:v>78.37</c:v>
                </c:pt>
                <c:pt idx="4">
                  <c:v>76.78</c:v>
                </c:pt>
              </c:numCache>
            </c:numRef>
          </c:val>
          <c:extLst xmlns:c16r2="http://schemas.microsoft.com/office/drawing/2015/06/chart">
            <c:ext xmlns:c16="http://schemas.microsoft.com/office/drawing/2014/chart" uri="{C3380CC4-5D6E-409C-BE32-E72D297353CC}">
              <c16:uniqueId val="{00000000-A2B3-44EA-98C7-2DF1E368D33C}"/>
            </c:ext>
          </c:extLst>
        </c:ser>
        <c:dLbls>
          <c:showLegendKey val="0"/>
          <c:showVal val="0"/>
          <c:showCatName val="0"/>
          <c:showSerName val="0"/>
          <c:showPercent val="0"/>
          <c:showBubbleSize val="0"/>
        </c:dLbls>
        <c:gapWidth val="150"/>
        <c:axId val="84946304"/>
        <c:axId val="849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A2B3-44EA-98C7-2DF1E368D33C}"/>
            </c:ext>
          </c:extLst>
        </c:ser>
        <c:dLbls>
          <c:showLegendKey val="0"/>
          <c:showVal val="0"/>
          <c:showCatName val="0"/>
          <c:showSerName val="0"/>
          <c:showPercent val="0"/>
          <c:showBubbleSize val="0"/>
        </c:dLbls>
        <c:marker val="1"/>
        <c:smooth val="0"/>
        <c:axId val="84946304"/>
        <c:axId val="84952576"/>
      </c:lineChart>
      <c:dateAx>
        <c:axId val="84946304"/>
        <c:scaling>
          <c:orientation val="minMax"/>
        </c:scaling>
        <c:delete val="1"/>
        <c:axPos val="b"/>
        <c:numFmt formatCode="ge" sourceLinked="1"/>
        <c:majorTickMark val="none"/>
        <c:minorTickMark val="none"/>
        <c:tickLblPos val="none"/>
        <c:crossAx val="84952576"/>
        <c:crosses val="autoZero"/>
        <c:auto val="1"/>
        <c:lblOffset val="100"/>
        <c:baseTimeUnit val="years"/>
      </c:dateAx>
      <c:valAx>
        <c:axId val="849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93.61</c:v>
                </c:pt>
                <c:pt idx="1">
                  <c:v>84.66</c:v>
                </c:pt>
                <c:pt idx="2">
                  <c:v>86.96</c:v>
                </c:pt>
                <c:pt idx="3">
                  <c:v>85.45</c:v>
                </c:pt>
                <c:pt idx="4">
                  <c:v>82.53</c:v>
                </c:pt>
              </c:numCache>
            </c:numRef>
          </c:val>
          <c:extLst xmlns:c16r2="http://schemas.microsoft.com/office/drawing/2015/06/chart">
            <c:ext xmlns:c16="http://schemas.microsoft.com/office/drawing/2014/chart" uri="{C3380CC4-5D6E-409C-BE32-E72D297353CC}">
              <c16:uniqueId val="{00000000-F9EB-439A-859F-04D241D1912B}"/>
            </c:ext>
          </c:extLst>
        </c:ser>
        <c:dLbls>
          <c:showLegendKey val="0"/>
          <c:showVal val="0"/>
          <c:showCatName val="0"/>
          <c:showSerName val="0"/>
          <c:showPercent val="0"/>
          <c:showBubbleSize val="0"/>
        </c:dLbls>
        <c:gapWidth val="150"/>
        <c:axId val="81251328"/>
        <c:axId val="812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F9EB-439A-859F-04D241D1912B}"/>
            </c:ext>
          </c:extLst>
        </c:ser>
        <c:dLbls>
          <c:showLegendKey val="0"/>
          <c:showVal val="0"/>
          <c:showCatName val="0"/>
          <c:showSerName val="0"/>
          <c:showPercent val="0"/>
          <c:showBubbleSize val="0"/>
        </c:dLbls>
        <c:marker val="1"/>
        <c:smooth val="0"/>
        <c:axId val="81251328"/>
        <c:axId val="81253504"/>
      </c:lineChart>
      <c:dateAx>
        <c:axId val="81251328"/>
        <c:scaling>
          <c:orientation val="minMax"/>
        </c:scaling>
        <c:delete val="1"/>
        <c:axPos val="b"/>
        <c:numFmt formatCode="ge" sourceLinked="1"/>
        <c:majorTickMark val="none"/>
        <c:minorTickMark val="none"/>
        <c:tickLblPos val="none"/>
        <c:crossAx val="81253504"/>
        <c:crosses val="autoZero"/>
        <c:auto val="1"/>
        <c:lblOffset val="100"/>
        <c:baseTimeUnit val="years"/>
      </c:dateAx>
      <c:valAx>
        <c:axId val="812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F5-4218-825C-0F6F21FA2EAF}"/>
            </c:ext>
          </c:extLst>
        </c:ser>
        <c:dLbls>
          <c:showLegendKey val="0"/>
          <c:showVal val="0"/>
          <c:showCatName val="0"/>
          <c:showSerName val="0"/>
          <c:showPercent val="0"/>
          <c:showBubbleSize val="0"/>
        </c:dLbls>
        <c:gapWidth val="150"/>
        <c:axId val="82451840"/>
        <c:axId val="82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F5-4218-825C-0F6F21FA2EAF}"/>
            </c:ext>
          </c:extLst>
        </c:ser>
        <c:dLbls>
          <c:showLegendKey val="0"/>
          <c:showVal val="0"/>
          <c:showCatName val="0"/>
          <c:showSerName val="0"/>
          <c:showPercent val="0"/>
          <c:showBubbleSize val="0"/>
        </c:dLbls>
        <c:marker val="1"/>
        <c:smooth val="0"/>
        <c:axId val="82451840"/>
        <c:axId val="82478592"/>
      </c:lineChart>
      <c:dateAx>
        <c:axId val="82451840"/>
        <c:scaling>
          <c:orientation val="minMax"/>
        </c:scaling>
        <c:delete val="1"/>
        <c:axPos val="b"/>
        <c:numFmt formatCode="ge" sourceLinked="1"/>
        <c:majorTickMark val="none"/>
        <c:minorTickMark val="none"/>
        <c:tickLblPos val="none"/>
        <c:crossAx val="82478592"/>
        <c:crosses val="autoZero"/>
        <c:auto val="1"/>
        <c:lblOffset val="100"/>
        <c:baseTimeUnit val="years"/>
      </c:dateAx>
      <c:valAx>
        <c:axId val="824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C0-40D5-B37D-4E4F3CF88781}"/>
            </c:ext>
          </c:extLst>
        </c:ser>
        <c:dLbls>
          <c:showLegendKey val="0"/>
          <c:showVal val="0"/>
          <c:showCatName val="0"/>
          <c:showSerName val="0"/>
          <c:showPercent val="0"/>
          <c:showBubbleSize val="0"/>
        </c:dLbls>
        <c:gapWidth val="150"/>
        <c:axId val="82508032"/>
        <c:axId val="836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C0-40D5-B37D-4E4F3CF88781}"/>
            </c:ext>
          </c:extLst>
        </c:ser>
        <c:dLbls>
          <c:showLegendKey val="0"/>
          <c:showVal val="0"/>
          <c:showCatName val="0"/>
          <c:showSerName val="0"/>
          <c:showPercent val="0"/>
          <c:showBubbleSize val="0"/>
        </c:dLbls>
        <c:marker val="1"/>
        <c:smooth val="0"/>
        <c:axId val="82508032"/>
        <c:axId val="83628416"/>
      </c:lineChart>
      <c:dateAx>
        <c:axId val="82508032"/>
        <c:scaling>
          <c:orientation val="minMax"/>
        </c:scaling>
        <c:delete val="1"/>
        <c:axPos val="b"/>
        <c:numFmt formatCode="ge" sourceLinked="1"/>
        <c:majorTickMark val="none"/>
        <c:minorTickMark val="none"/>
        <c:tickLblPos val="none"/>
        <c:crossAx val="83628416"/>
        <c:crosses val="autoZero"/>
        <c:auto val="1"/>
        <c:lblOffset val="100"/>
        <c:baseTimeUnit val="years"/>
      </c:dateAx>
      <c:valAx>
        <c:axId val="836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3D-4AC3-99BE-3D30EF19B73D}"/>
            </c:ext>
          </c:extLst>
        </c:ser>
        <c:dLbls>
          <c:showLegendKey val="0"/>
          <c:showVal val="0"/>
          <c:showCatName val="0"/>
          <c:showSerName val="0"/>
          <c:showPercent val="0"/>
          <c:showBubbleSize val="0"/>
        </c:dLbls>
        <c:gapWidth val="150"/>
        <c:axId val="83664256"/>
        <c:axId val="836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3D-4AC3-99BE-3D30EF19B73D}"/>
            </c:ext>
          </c:extLst>
        </c:ser>
        <c:dLbls>
          <c:showLegendKey val="0"/>
          <c:showVal val="0"/>
          <c:showCatName val="0"/>
          <c:showSerName val="0"/>
          <c:showPercent val="0"/>
          <c:showBubbleSize val="0"/>
        </c:dLbls>
        <c:marker val="1"/>
        <c:smooth val="0"/>
        <c:axId val="83664256"/>
        <c:axId val="83670528"/>
      </c:lineChart>
      <c:dateAx>
        <c:axId val="83664256"/>
        <c:scaling>
          <c:orientation val="minMax"/>
        </c:scaling>
        <c:delete val="1"/>
        <c:axPos val="b"/>
        <c:numFmt formatCode="ge" sourceLinked="1"/>
        <c:majorTickMark val="none"/>
        <c:minorTickMark val="none"/>
        <c:tickLblPos val="none"/>
        <c:crossAx val="83670528"/>
        <c:crosses val="autoZero"/>
        <c:auto val="1"/>
        <c:lblOffset val="100"/>
        <c:baseTimeUnit val="years"/>
      </c:dateAx>
      <c:valAx>
        <c:axId val="836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62-4528-A41B-821728BBEA93}"/>
            </c:ext>
          </c:extLst>
        </c:ser>
        <c:dLbls>
          <c:showLegendKey val="0"/>
          <c:showVal val="0"/>
          <c:showCatName val="0"/>
          <c:showSerName val="0"/>
          <c:showPercent val="0"/>
          <c:showBubbleSize val="0"/>
        </c:dLbls>
        <c:gapWidth val="150"/>
        <c:axId val="83714048"/>
        <c:axId val="83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62-4528-A41B-821728BBEA93}"/>
            </c:ext>
          </c:extLst>
        </c:ser>
        <c:dLbls>
          <c:showLegendKey val="0"/>
          <c:showVal val="0"/>
          <c:showCatName val="0"/>
          <c:showSerName val="0"/>
          <c:showPercent val="0"/>
          <c:showBubbleSize val="0"/>
        </c:dLbls>
        <c:marker val="1"/>
        <c:smooth val="0"/>
        <c:axId val="83714048"/>
        <c:axId val="83715968"/>
      </c:lineChart>
      <c:dateAx>
        <c:axId val="83714048"/>
        <c:scaling>
          <c:orientation val="minMax"/>
        </c:scaling>
        <c:delete val="1"/>
        <c:axPos val="b"/>
        <c:numFmt formatCode="ge" sourceLinked="1"/>
        <c:majorTickMark val="none"/>
        <c:minorTickMark val="none"/>
        <c:tickLblPos val="none"/>
        <c:crossAx val="83715968"/>
        <c:crosses val="autoZero"/>
        <c:auto val="1"/>
        <c:lblOffset val="100"/>
        <c:baseTimeUnit val="years"/>
      </c:dateAx>
      <c:valAx>
        <c:axId val="83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936.72</c:v>
                </c:pt>
                <c:pt idx="1">
                  <c:v>913.04</c:v>
                </c:pt>
                <c:pt idx="2">
                  <c:v>1082.6199999999999</c:v>
                </c:pt>
                <c:pt idx="3">
                  <c:v>1168.96</c:v>
                </c:pt>
                <c:pt idx="4">
                  <c:v>1358.13</c:v>
                </c:pt>
              </c:numCache>
            </c:numRef>
          </c:val>
          <c:extLst xmlns:c16r2="http://schemas.microsoft.com/office/drawing/2015/06/chart">
            <c:ext xmlns:c16="http://schemas.microsoft.com/office/drawing/2014/chart" uri="{C3380CC4-5D6E-409C-BE32-E72D297353CC}">
              <c16:uniqueId val="{00000000-5447-4393-B6A3-5492376A222F}"/>
            </c:ext>
          </c:extLst>
        </c:ser>
        <c:dLbls>
          <c:showLegendKey val="0"/>
          <c:showVal val="0"/>
          <c:showCatName val="0"/>
          <c:showSerName val="0"/>
          <c:showPercent val="0"/>
          <c:showBubbleSize val="0"/>
        </c:dLbls>
        <c:gapWidth val="150"/>
        <c:axId val="83751296"/>
        <c:axId val="837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5447-4393-B6A3-5492376A222F}"/>
            </c:ext>
          </c:extLst>
        </c:ser>
        <c:dLbls>
          <c:showLegendKey val="0"/>
          <c:showVal val="0"/>
          <c:showCatName val="0"/>
          <c:showSerName val="0"/>
          <c:showPercent val="0"/>
          <c:showBubbleSize val="0"/>
        </c:dLbls>
        <c:marker val="1"/>
        <c:smooth val="0"/>
        <c:axId val="83751296"/>
        <c:axId val="83753216"/>
      </c:lineChart>
      <c:dateAx>
        <c:axId val="83751296"/>
        <c:scaling>
          <c:orientation val="minMax"/>
        </c:scaling>
        <c:delete val="1"/>
        <c:axPos val="b"/>
        <c:numFmt formatCode="ge" sourceLinked="1"/>
        <c:majorTickMark val="none"/>
        <c:minorTickMark val="none"/>
        <c:tickLblPos val="none"/>
        <c:crossAx val="83753216"/>
        <c:crosses val="autoZero"/>
        <c:auto val="1"/>
        <c:lblOffset val="100"/>
        <c:baseTimeUnit val="years"/>
      </c:dateAx>
      <c:valAx>
        <c:axId val="837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81.92</c:v>
                </c:pt>
                <c:pt idx="1">
                  <c:v>75.33</c:v>
                </c:pt>
                <c:pt idx="2">
                  <c:v>77.91</c:v>
                </c:pt>
                <c:pt idx="3">
                  <c:v>75.62</c:v>
                </c:pt>
                <c:pt idx="4">
                  <c:v>73.349999999999994</c:v>
                </c:pt>
              </c:numCache>
            </c:numRef>
          </c:val>
          <c:extLst xmlns:c16r2="http://schemas.microsoft.com/office/drawing/2015/06/chart">
            <c:ext xmlns:c16="http://schemas.microsoft.com/office/drawing/2014/chart" uri="{C3380CC4-5D6E-409C-BE32-E72D297353CC}">
              <c16:uniqueId val="{00000000-3E53-4894-A52D-A063C5F9ACF3}"/>
            </c:ext>
          </c:extLst>
        </c:ser>
        <c:dLbls>
          <c:showLegendKey val="0"/>
          <c:showVal val="0"/>
          <c:showCatName val="0"/>
          <c:showSerName val="0"/>
          <c:showPercent val="0"/>
          <c:showBubbleSize val="0"/>
        </c:dLbls>
        <c:gapWidth val="150"/>
        <c:axId val="84841216"/>
        <c:axId val="848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3E53-4894-A52D-A063C5F9ACF3}"/>
            </c:ext>
          </c:extLst>
        </c:ser>
        <c:dLbls>
          <c:showLegendKey val="0"/>
          <c:showVal val="0"/>
          <c:showCatName val="0"/>
          <c:showSerName val="0"/>
          <c:showPercent val="0"/>
          <c:showBubbleSize val="0"/>
        </c:dLbls>
        <c:marker val="1"/>
        <c:smooth val="0"/>
        <c:axId val="84841216"/>
        <c:axId val="84843136"/>
      </c:lineChart>
      <c:dateAx>
        <c:axId val="84841216"/>
        <c:scaling>
          <c:orientation val="minMax"/>
        </c:scaling>
        <c:delete val="1"/>
        <c:axPos val="b"/>
        <c:numFmt formatCode="ge" sourceLinked="1"/>
        <c:majorTickMark val="none"/>
        <c:minorTickMark val="none"/>
        <c:tickLblPos val="none"/>
        <c:crossAx val="84843136"/>
        <c:crosses val="autoZero"/>
        <c:auto val="1"/>
        <c:lblOffset val="100"/>
        <c:baseTimeUnit val="years"/>
      </c:dateAx>
      <c:valAx>
        <c:axId val="848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269.81</c:v>
                </c:pt>
                <c:pt idx="1">
                  <c:v>288.93</c:v>
                </c:pt>
                <c:pt idx="2">
                  <c:v>289.13</c:v>
                </c:pt>
                <c:pt idx="3">
                  <c:v>297.89</c:v>
                </c:pt>
                <c:pt idx="4">
                  <c:v>307.62</c:v>
                </c:pt>
              </c:numCache>
            </c:numRef>
          </c:val>
          <c:extLst xmlns:c16r2="http://schemas.microsoft.com/office/drawing/2015/06/chart">
            <c:ext xmlns:c16="http://schemas.microsoft.com/office/drawing/2014/chart" uri="{C3380CC4-5D6E-409C-BE32-E72D297353CC}">
              <c16:uniqueId val="{00000000-5765-4C63-AE41-72FFFA825A6B}"/>
            </c:ext>
          </c:extLst>
        </c:ser>
        <c:dLbls>
          <c:showLegendKey val="0"/>
          <c:showVal val="0"/>
          <c:showCatName val="0"/>
          <c:showSerName val="0"/>
          <c:showPercent val="0"/>
          <c:showBubbleSize val="0"/>
        </c:dLbls>
        <c:gapWidth val="150"/>
        <c:axId val="84865792"/>
        <c:axId val="848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5765-4C63-AE41-72FFFA825A6B}"/>
            </c:ext>
          </c:extLst>
        </c:ser>
        <c:dLbls>
          <c:showLegendKey val="0"/>
          <c:showVal val="0"/>
          <c:showCatName val="0"/>
          <c:showSerName val="0"/>
          <c:showPercent val="0"/>
          <c:showBubbleSize val="0"/>
        </c:dLbls>
        <c:marker val="1"/>
        <c:smooth val="0"/>
        <c:axId val="84865792"/>
        <c:axId val="84867712"/>
      </c:lineChart>
      <c:dateAx>
        <c:axId val="84865792"/>
        <c:scaling>
          <c:orientation val="minMax"/>
        </c:scaling>
        <c:delete val="1"/>
        <c:axPos val="b"/>
        <c:numFmt formatCode="ge" sourceLinked="1"/>
        <c:majorTickMark val="none"/>
        <c:minorTickMark val="none"/>
        <c:tickLblPos val="none"/>
        <c:crossAx val="84867712"/>
        <c:crosses val="autoZero"/>
        <c:auto val="1"/>
        <c:lblOffset val="100"/>
        <c:baseTimeUnit val="years"/>
      </c:dateAx>
      <c:valAx>
        <c:axId val="848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I6" sqref="BI6:BJ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青木村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4517</v>
      </c>
      <c r="AM8" s="67"/>
      <c r="AN8" s="67"/>
      <c r="AO8" s="67"/>
      <c r="AP8" s="67"/>
      <c r="AQ8" s="67"/>
      <c r="AR8" s="67"/>
      <c r="AS8" s="67"/>
      <c r="AT8" s="66">
        <f>データ!$S$6</f>
        <v>57.1</v>
      </c>
      <c r="AU8" s="66"/>
      <c r="AV8" s="66"/>
      <c r="AW8" s="66"/>
      <c r="AX8" s="66"/>
      <c r="AY8" s="66"/>
      <c r="AZ8" s="66"/>
      <c r="BA8" s="66"/>
      <c r="BB8" s="66">
        <f>データ!$T$6</f>
        <v>79.11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3933</v>
      </c>
      <c r="X10" s="67"/>
      <c r="Y10" s="67"/>
      <c r="Z10" s="67"/>
      <c r="AA10" s="67"/>
      <c r="AB10" s="67"/>
      <c r="AC10" s="67"/>
      <c r="AD10" s="2"/>
      <c r="AE10" s="2"/>
      <c r="AF10" s="2"/>
      <c r="AG10" s="2"/>
      <c r="AH10" s="2"/>
      <c r="AI10" s="2"/>
      <c r="AJ10" s="2"/>
      <c r="AK10" s="2"/>
      <c r="AL10" s="67">
        <f>データ!$U$6</f>
        <v>4500</v>
      </c>
      <c r="AM10" s="67"/>
      <c r="AN10" s="67"/>
      <c r="AO10" s="67"/>
      <c r="AP10" s="67"/>
      <c r="AQ10" s="67"/>
      <c r="AR10" s="67"/>
      <c r="AS10" s="67"/>
      <c r="AT10" s="66">
        <f>データ!$V$6</f>
        <v>19.3</v>
      </c>
      <c r="AU10" s="66"/>
      <c r="AV10" s="66"/>
      <c r="AW10" s="66"/>
      <c r="AX10" s="66"/>
      <c r="AY10" s="66"/>
      <c r="AZ10" s="66"/>
      <c r="BA10" s="66"/>
      <c r="BB10" s="66">
        <f>データ!$W$6</f>
        <v>233.16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123</v>
      </c>
      <c r="BM16" s="86"/>
      <c r="BN16" s="86"/>
      <c r="BO16" s="86"/>
      <c r="BP16" s="86"/>
      <c r="BQ16" s="86"/>
      <c r="BR16" s="86"/>
      <c r="BS16" s="86"/>
      <c r="BT16" s="86"/>
      <c r="BU16" s="86"/>
      <c r="BV16" s="86"/>
      <c r="BW16" s="86"/>
      <c r="BX16" s="86"/>
      <c r="BY16" s="86"/>
      <c r="BZ16" s="8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203491</v>
      </c>
      <c r="D6" s="34">
        <f t="shared" si="3"/>
        <v>47</v>
      </c>
      <c r="E6" s="34">
        <f t="shared" si="3"/>
        <v>1</v>
      </c>
      <c r="F6" s="34">
        <f t="shared" si="3"/>
        <v>0</v>
      </c>
      <c r="G6" s="34">
        <f t="shared" si="3"/>
        <v>0</v>
      </c>
      <c r="H6" s="34" t="str">
        <f t="shared" si="3"/>
        <v>長野県　青木村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100</v>
      </c>
      <c r="Q6" s="35">
        <f t="shared" si="3"/>
        <v>3933</v>
      </c>
      <c r="R6" s="35">
        <f t="shared" si="3"/>
        <v>4517</v>
      </c>
      <c r="S6" s="35">
        <f t="shared" si="3"/>
        <v>57.1</v>
      </c>
      <c r="T6" s="35">
        <f t="shared" si="3"/>
        <v>79.11</v>
      </c>
      <c r="U6" s="35">
        <f t="shared" si="3"/>
        <v>4500</v>
      </c>
      <c r="V6" s="35">
        <f t="shared" si="3"/>
        <v>19.3</v>
      </c>
      <c r="W6" s="35">
        <f t="shared" si="3"/>
        <v>233.16</v>
      </c>
      <c r="X6" s="36">
        <f>IF(X7="",NA(),X7)</f>
        <v>93.61</v>
      </c>
      <c r="Y6" s="36">
        <f t="shared" ref="Y6:AG6" si="4">IF(Y7="",NA(),Y7)</f>
        <v>84.66</v>
      </c>
      <c r="Z6" s="36">
        <f t="shared" si="4"/>
        <v>86.96</v>
      </c>
      <c r="AA6" s="36">
        <f t="shared" si="4"/>
        <v>85.45</v>
      </c>
      <c r="AB6" s="36">
        <f t="shared" si="4"/>
        <v>82.53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936.72</v>
      </c>
      <c r="BF6" s="36">
        <f t="shared" ref="BF6:BN6" si="7">IF(BF7="",NA(),BF7)</f>
        <v>913.04</v>
      </c>
      <c r="BG6" s="36">
        <f t="shared" si="7"/>
        <v>1082.6199999999999</v>
      </c>
      <c r="BH6" s="36">
        <f t="shared" si="7"/>
        <v>1168.96</v>
      </c>
      <c r="BI6" s="36">
        <f t="shared" si="7"/>
        <v>1358.13</v>
      </c>
      <c r="BJ6" s="36">
        <f t="shared" si="7"/>
        <v>1108.26</v>
      </c>
      <c r="BK6" s="36">
        <f t="shared" si="7"/>
        <v>1113.76</v>
      </c>
      <c r="BL6" s="36">
        <f t="shared" si="7"/>
        <v>1125.69</v>
      </c>
      <c r="BM6" s="36">
        <f t="shared" si="7"/>
        <v>1134.67</v>
      </c>
      <c r="BN6" s="36">
        <f t="shared" si="7"/>
        <v>1144.79</v>
      </c>
      <c r="BO6" s="35" t="str">
        <f>IF(BO7="","",IF(BO7="-","【-】","【"&amp;SUBSTITUTE(TEXT(BO7,"#,##0.00"),"-","△")&amp;"】"))</f>
        <v>【1,280.76】</v>
      </c>
      <c r="BP6" s="36">
        <f>IF(BP7="",NA(),BP7)</f>
        <v>81.92</v>
      </c>
      <c r="BQ6" s="36">
        <f t="shared" ref="BQ6:BY6" si="8">IF(BQ7="",NA(),BQ7)</f>
        <v>75.33</v>
      </c>
      <c r="BR6" s="36">
        <f t="shared" si="8"/>
        <v>77.91</v>
      </c>
      <c r="BS6" s="36">
        <f t="shared" si="8"/>
        <v>75.62</v>
      </c>
      <c r="BT6" s="36">
        <f t="shared" si="8"/>
        <v>73.349999999999994</v>
      </c>
      <c r="BU6" s="36">
        <f t="shared" si="8"/>
        <v>19.77</v>
      </c>
      <c r="BV6" s="36">
        <f t="shared" si="8"/>
        <v>34.25</v>
      </c>
      <c r="BW6" s="36">
        <f t="shared" si="8"/>
        <v>46.48</v>
      </c>
      <c r="BX6" s="36">
        <f t="shared" si="8"/>
        <v>40.6</v>
      </c>
      <c r="BY6" s="36">
        <f t="shared" si="8"/>
        <v>56.04</v>
      </c>
      <c r="BZ6" s="35" t="str">
        <f>IF(BZ7="","",IF(BZ7="-","【-】","【"&amp;SUBSTITUTE(TEXT(BZ7,"#,##0.00"),"-","△")&amp;"】"))</f>
        <v>【53.06】</v>
      </c>
      <c r="CA6" s="36">
        <f>IF(CA7="",NA(),CA7)</f>
        <v>269.81</v>
      </c>
      <c r="CB6" s="36">
        <f t="shared" ref="CB6:CJ6" si="9">IF(CB7="",NA(),CB7)</f>
        <v>288.93</v>
      </c>
      <c r="CC6" s="36">
        <f t="shared" si="9"/>
        <v>289.13</v>
      </c>
      <c r="CD6" s="36">
        <f t="shared" si="9"/>
        <v>297.89</v>
      </c>
      <c r="CE6" s="36">
        <f t="shared" si="9"/>
        <v>307.62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55.6</v>
      </c>
      <c r="CM6" s="36">
        <f t="shared" ref="CM6:CU6" si="10">IF(CM7="",NA(),CM7)</f>
        <v>54.34</v>
      </c>
      <c r="CN6" s="36">
        <f t="shared" si="10"/>
        <v>54.35</v>
      </c>
      <c r="CO6" s="36">
        <f t="shared" si="10"/>
        <v>53.78</v>
      </c>
      <c r="CP6" s="36">
        <f t="shared" si="10"/>
        <v>55.23</v>
      </c>
      <c r="CQ6" s="36">
        <f t="shared" si="10"/>
        <v>57.17</v>
      </c>
      <c r="CR6" s="36">
        <f t="shared" si="10"/>
        <v>57.55</v>
      </c>
      <c r="CS6" s="36">
        <f t="shared" si="10"/>
        <v>57.43</v>
      </c>
      <c r="CT6" s="36">
        <f t="shared" si="10"/>
        <v>57.29</v>
      </c>
      <c r="CU6" s="36">
        <f t="shared" si="10"/>
        <v>55.9</v>
      </c>
      <c r="CV6" s="35" t="str">
        <f>IF(CV7="","",IF(CV7="-","【-】","【"&amp;SUBSTITUTE(TEXT(CV7,"#,##0.00"),"-","△")&amp;"】"))</f>
        <v>【56.28】</v>
      </c>
      <c r="CW6" s="36">
        <f>IF(CW7="",NA(),CW7)</f>
        <v>80.94</v>
      </c>
      <c r="CX6" s="36">
        <f t="shared" ref="CX6:DF6" si="11">IF(CX7="",NA(),CX7)</f>
        <v>79.709999999999994</v>
      </c>
      <c r="CY6" s="36">
        <f t="shared" si="11"/>
        <v>78.400000000000006</v>
      </c>
      <c r="CZ6" s="36">
        <f t="shared" si="11"/>
        <v>78.37</v>
      </c>
      <c r="DA6" s="36">
        <f t="shared" si="11"/>
        <v>76.78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0.28000000000000003</v>
      </c>
      <c r="EF6" s="36">
        <f t="shared" si="14"/>
        <v>3.71</v>
      </c>
      <c r="EG6" s="36">
        <f t="shared" si="14"/>
        <v>0.38</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203491</v>
      </c>
      <c r="D7" s="38">
        <v>47</v>
      </c>
      <c r="E7" s="38">
        <v>1</v>
      </c>
      <c r="F7" s="38">
        <v>0</v>
      </c>
      <c r="G7" s="38">
        <v>0</v>
      </c>
      <c r="H7" s="38" t="s">
        <v>108</v>
      </c>
      <c r="I7" s="38" t="s">
        <v>109</v>
      </c>
      <c r="J7" s="38" t="s">
        <v>110</v>
      </c>
      <c r="K7" s="38" t="s">
        <v>111</v>
      </c>
      <c r="L7" s="38" t="s">
        <v>112</v>
      </c>
      <c r="M7" s="38"/>
      <c r="N7" s="39" t="s">
        <v>113</v>
      </c>
      <c r="O7" s="39" t="s">
        <v>114</v>
      </c>
      <c r="P7" s="39">
        <v>100</v>
      </c>
      <c r="Q7" s="39">
        <v>3933</v>
      </c>
      <c r="R7" s="39">
        <v>4517</v>
      </c>
      <c r="S7" s="39">
        <v>57.1</v>
      </c>
      <c r="T7" s="39">
        <v>79.11</v>
      </c>
      <c r="U7" s="39">
        <v>4500</v>
      </c>
      <c r="V7" s="39">
        <v>19.3</v>
      </c>
      <c r="W7" s="39">
        <v>233.16</v>
      </c>
      <c r="X7" s="39">
        <v>93.61</v>
      </c>
      <c r="Y7" s="39">
        <v>84.66</v>
      </c>
      <c r="Z7" s="39">
        <v>86.96</v>
      </c>
      <c r="AA7" s="39">
        <v>85.45</v>
      </c>
      <c r="AB7" s="39">
        <v>82.53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936.72</v>
      </c>
      <c r="BF7" s="39">
        <v>913.04</v>
      </c>
      <c r="BG7" s="39">
        <v>1082.6199999999999</v>
      </c>
      <c r="BH7" s="39">
        <v>1168.96</v>
      </c>
      <c r="BI7" s="39">
        <v>1358.13</v>
      </c>
      <c r="BJ7" s="39">
        <v>1108.26</v>
      </c>
      <c r="BK7" s="39">
        <v>1113.76</v>
      </c>
      <c r="BL7" s="39">
        <v>1125.69</v>
      </c>
      <c r="BM7" s="39">
        <v>1134.67</v>
      </c>
      <c r="BN7" s="39">
        <v>1144.79</v>
      </c>
      <c r="BO7" s="39">
        <v>1280.76</v>
      </c>
      <c r="BP7" s="39">
        <v>81.92</v>
      </c>
      <c r="BQ7" s="39">
        <v>75.33</v>
      </c>
      <c r="BR7" s="39">
        <v>77.91</v>
      </c>
      <c r="BS7" s="39">
        <v>75.62</v>
      </c>
      <c r="BT7" s="39">
        <v>73.349999999999994</v>
      </c>
      <c r="BU7" s="39">
        <v>19.77</v>
      </c>
      <c r="BV7" s="39">
        <v>34.25</v>
      </c>
      <c r="BW7" s="39">
        <v>46.48</v>
      </c>
      <c r="BX7" s="39">
        <v>40.6</v>
      </c>
      <c r="BY7" s="39">
        <v>56.04</v>
      </c>
      <c r="BZ7" s="39">
        <v>53.06</v>
      </c>
      <c r="CA7" s="39">
        <v>269.81</v>
      </c>
      <c r="CB7" s="39">
        <v>288.93</v>
      </c>
      <c r="CC7" s="39">
        <v>289.13</v>
      </c>
      <c r="CD7" s="39">
        <v>297.89</v>
      </c>
      <c r="CE7" s="39">
        <v>307.62</v>
      </c>
      <c r="CF7" s="39">
        <v>878.73</v>
      </c>
      <c r="CG7" s="39">
        <v>501.18</v>
      </c>
      <c r="CH7" s="39">
        <v>376.61</v>
      </c>
      <c r="CI7" s="39">
        <v>440.03</v>
      </c>
      <c r="CJ7" s="39">
        <v>304.35000000000002</v>
      </c>
      <c r="CK7" s="39">
        <v>314.83</v>
      </c>
      <c r="CL7" s="39">
        <v>55.6</v>
      </c>
      <c r="CM7" s="39">
        <v>54.34</v>
      </c>
      <c r="CN7" s="39">
        <v>54.35</v>
      </c>
      <c r="CO7" s="39">
        <v>53.78</v>
      </c>
      <c r="CP7" s="39">
        <v>55.23</v>
      </c>
      <c r="CQ7" s="39">
        <v>57.17</v>
      </c>
      <c r="CR7" s="39">
        <v>57.55</v>
      </c>
      <c r="CS7" s="39">
        <v>57.43</v>
      </c>
      <c r="CT7" s="39">
        <v>57.29</v>
      </c>
      <c r="CU7" s="39">
        <v>55.9</v>
      </c>
      <c r="CV7" s="39">
        <v>56.28</v>
      </c>
      <c r="CW7" s="39">
        <v>80.94</v>
      </c>
      <c r="CX7" s="39">
        <v>79.709999999999994</v>
      </c>
      <c r="CY7" s="39">
        <v>78.400000000000006</v>
      </c>
      <c r="CZ7" s="39">
        <v>78.37</v>
      </c>
      <c r="DA7" s="39">
        <v>76.78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0.28000000000000003</v>
      </c>
      <c r="EF7" s="39">
        <v>3.71</v>
      </c>
      <c r="EG7" s="39">
        <v>0.38</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2018-02-07T07:21:38Z</cp:lastPrinted>
  <dcterms:created xsi:type="dcterms:W3CDTF">2017-12-25T01:43:38Z</dcterms:created>
  <dcterms:modified xsi:type="dcterms:W3CDTF">2018-02-20T05:07:51Z</dcterms:modified>
</cp:coreProperties>
</file>