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WS215\Desktop\KWS215\各種調査\29年度\経営分析表\203246  立科町\"/>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<sst xmlns="http://schemas.openxmlformats.org/spreadsheetml/2006/main" count="232" uniqueCount="120">
  <si>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</si>
  <si>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</si>
  <si>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</si>
  <si>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</si>
  <si>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</si>
  <si>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</si>
  <si>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</si>
  <si>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</si>
  <si>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</si>
  <si>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</si>
  <si>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</si>
  <si>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</si>
  <si>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</si>
  <si>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</si>
  <si>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</si>
  <si>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</si>
  <si>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</si>
  <si>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</si>
  <si>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</si>
  <si>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</si>
  <si>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</si>
  <si>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</si>
  <si>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</si>
  <si>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</si>
  <si>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</si>
  <si>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</si>
  <si>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</si>
  <si>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</si>
  <si>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</si>
  <si>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</si>
  <si>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</si>
  <si>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</si>
  <si>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</si>
  <si>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</si>
  <si>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</si>
  <si>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</si>
  <si>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</si>
  <si>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</si>
  <si>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</si>
  <si>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</si>
  <si>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</si>
  <si>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</si>
  <si>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</si>
  <si>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</si>
  <si>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</si>
  <si>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</si>
  <si>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</si>
  <si>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</si>
  <si>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</si>
  <si>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</si>
  <si>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</si>
  <si>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</si>
  <si>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</si>
  <si>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</si>
  <si>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</si>
  <si>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</si>
  <si>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</si>
  <si>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</si>
  <si>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</si>
  <si>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</si>
  <si>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</si>
  <si>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</si>
  <si>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</si>
  <si>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</si>
  <si>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</si>
  <si>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</si>
  <si>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</si>
  <si>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</si>
  <si>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</si>
  <si>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</si>
  <si>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</si>
  <si>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</si>
  <si>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</si>
  <si>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</si>
  <si>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</si>
  <si>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</si>
  <si>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</si>
  <si>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</si>
  <si>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</si>
  <si>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</si>
  <si>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</si>
  <si>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</si>
  <si>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</si>
  <si>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</si>
  <si>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</si>
  <si>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</si>
  <si>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</si>
  <si>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</si>
  <si>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</si>
  <si>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</si>
  <si>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</si>
  <si>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</si>
  <si>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</si>
  <si>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</si>
  <si>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</si>
  <si>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</si>
  <si>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</si>
  <si>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</si>
  <si>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</si>
  <si>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</si>
  <si>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</si>
  <si>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</si>
  <si>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</si>
  <si>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</si>
  <si>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</si>
  <si>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立科町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</si>
  <si>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</si>
  <si>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</si>
  <si>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</si>
  <si>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</si>
  <si>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</si>
  <si>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</si>
  <si>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</si>
  <si>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</si>
  <si>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</si>
  <si>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</si>
  <si>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「経常収支比率」と「料金回収率」は100％を超え、「累積欠損金比率」は0％であることから経営の健全性は保たれていると考えられます。　　　　　「流動比率」は100％を上回っているが、年々数値は下回っている。　　　　　　　　　　　　　　　　　「企業債残高対給水収益比率」は、企業債の償還により年々減少しているが、必要な更新を行いつつ、適正な料金収入を維持する必要がある。　　　　　　　　　「給水原価」は、類似団体平均値より低い傾向にあるが、施設等の老朽化が進む中、今後の更新による給水原価の上昇が考えられる。　　　　　　　　　　「施設利用率」は、類似団体平均値より低い傾向にあり、人口減少や社会情勢の変化により給水人口が減少傾向にあるので、施設の統廃合を検討する必要がある。　　　　　　　　　　　　　　　　　　　「有水率」は、類似団体平均値より低い傾向にあるが、今後も継続的に漏水調査及び老朽管の布設替工事を行っていくこととしている。</t>
    <rPh sb="1" eb="3">
      <t>ケイジョウ</t>
    </rPh>
    <rPh sb="3" eb="5">
      <t>シュウシ</t>
    </rPh>
    <rPh sb="5" eb="7">
      <t>ヒリツ</t>
    </rPh>
    <rPh sb="10" eb="12">
      <t>リョウキン</t>
    </rPh>
    <rPh sb="12" eb="14">
      <t>カイシュウ</t>
    </rPh>
    <rPh sb="14" eb="15">
      <t>リツ</t>
    </rPh>
    <rPh sb="22" eb="23">
      <t>コ</t>
    </rPh>
    <rPh sb="26" eb="28">
      <t>ルイセキ</t>
    </rPh>
    <rPh sb="28" eb="30">
      <t>ケッソン</t>
    </rPh>
    <rPh sb="30" eb="31">
      <t>キン</t>
    </rPh>
    <rPh sb="31" eb="33">
      <t>ヒリツ</t>
    </rPh>
    <rPh sb="44" eb="46">
      <t>ケイエイ</t>
    </rPh>
    <rPh sb="47" eb="49">
      <t>ケンゼン</t>
    </rPh>
    <rPh sb="49" eb="50">
      <t>セイ</t>
    </rPh>
    <rPh sb="51" eb="52">
      <t>タモ</t>
    </rPh>
    <rPh sb="58" eb="59">
      <t>カンガ</t>
    </rPh>
    <rPh sb="71" eb="73">
      <t>リュウドウ</t>
    </rPh>
    <rPh sb="73" eb="75">
      <t>ヒリツ</t>
    </rPh>
    <rPh sb="82" eb="84">
      <t>ウワマワ</t>
    </rPh>
    <rPh sb="90" eb="92">
      <t>ネンネン</t>
    </rPh>
    <rPh sb="92" eb="94">
      <t>スウチ</t>
    </rPh>
    <rPh sb="95" eb="97">
      <t>シタマワ</t>
    </rPh>
    <rPh sb="120" eb="122">
      <t>キギョウ</t>
    </rPh>
    <rPh sb="122" eb="123">
      <t>サイ</t>
    </rPh>
    <rPh sb="123" eb="125">
      <t>ザンダカ</t>
    </rPh>
    <rPh sb="125" eb="126">
      <t>タイ</t>
    </rPh>
    <rPh sb="126" eb="128">
      <t>キュウスイ</t>
    </rPh>
    <rPh sb="128" eb="130">
      <t>シュウエキ</t>
    </rPh>
    <rPh sb="130" eb="132">
      <t>ヒリツ</t>
    </rPh>
    <rPh sb="135" eb="137">
      <t>キギョウ</t>
    </rPh>
    <rPh sb="137" eb="138">
      <t>サイ</t>
    </rPh>
    <rPh sb="139" eb="141">
      <t>ショウカン</t>
    </rPh>
    <rPh sb="144" eb="146">
      <t>ネンネン</t>
    </rPh>
    <rPh sb="146" eb="148">
      <t>ゲンショウ</t>
    </rPh>
    <rPh sb="154" eb="156">
      <t>ヒツヨウ</t>
    </rPh>
    <rPh sb="157" eb="159">
      <t>コウシン</t>
    </rPh>
    <rPh sb="160" eb="161">
      <t>オコナ</t>
    </rPh>
    <rPh sb="165" eb="167">
      <t>テキセイ</t>
    </rPh>
    <rPh sb="168" eb="170">
      <t>リョウキン</t>
    </rPh>
    <rPh sb="170" eb="172">
      <t>シュウニュウ</t>
    </rPh>
    <rPh sb="173" eb="175">
      <t>イジ</t>
    </rPh>
    <rPh sb="177" eb="179">
      <t>ヒツヨウ</t>
    </rPh>
    <rPh sb="193" eb="195">
      <t>キュウスイ</t>
    </rPh>
    <rPh sb="195" eb="197">
      <t>ゲンカ</t>
    </rPh>
    <rPh sb="200" eb="202">
      <t>ルイジ</t>
    </rPh>
    <rPh sb="202" eb="204">
      <t>ダンタイ</t>
    </rPh>
    <rPh sb="204" eb="207">
      <t>ヘイキンチ</t>
    </rPh>
    <rPh sb="209" eb="210">
      <t>ヒク</t>
    </rPh>
    <rPh sb="211" eb="213">
      <t>ケイコウ</t>
    </rPh>
    <rPh sb="218" eb="220">
      <t>シセツ</t>
    </rPh>
    <rPh sb="220" eb="221">
      <t>トウ</t>
    </rPh>
    <rPh sb="222" eb="225">
      <t>ロウキュウカ</t>
    </rPh>
    <rPh sb="226" eb="227">
      <t>スス</t>
    </rPh>
    <rPh sb="228" eb="229">
      <t>ナカ</t>
    </rPh>
    <rPh sb="230" eb="232">
      <t>コンゴ</t>
    </rPh>
    <rPh sb="233" eb="235">
      <t>コウシン</t>
    </rPh>
    <rPh sb="238" eb="240">
      <t>キュウスイ</t>
    </rPh>
    <rPh sb="240" eb="242">
      <t>ゲンカ</t>
    </rPh>
    <rPh sb="243" eb="245">
      <t>ジョウショウ</t>
    </rPh>
    <rPh sb="246" eb="247">
      <t>カンガ</t>
    </rPh>
    <rPh sb="263" eb="265">
      <t>シセツ</t>
    </rPh>
    <rPh sb="265" eb="267">
      <t>リヨウ</t>
    </rPh>
    <rPh sb="267" eb="268">
      <t>リツ</t>
    </rPh>
    <rPh sb="271" eb="273">
      <t>ルイジ</t>
    </rPh>
    <rPh sb="273" eb="275">
      <t>ダンタイ</t>
    </rPh>
    <rPh sb="275" eb="278">
      <t>ヘイキンチ</t>
    </rPh>
    <rPh sb="280" eb="281">
      <t>ヒク</t>
    </rPh>
    <rPh sb="282" eb="284">
      <t>ケイコウ</t>
    </rPh>
    <rPh sb="288" eb="290">
      <t>ジンコウ</t>
    </rPh>
    <rPh sb="290" eb="292">
      <t>ゲンショウ</t>
    </rPh>
    <rPh sb="293" eb="295">
      <t>シャカイ</t>
    </rPh>
    <rPh sb="295" eb="297">
      <t>ジョウセイ</t>
    </rPh>
    <rPh sb="298" eb="300">
      <t>ヘンカ</t>
    </rPh>
    <rPh sb="303" eb="305">
      <t>キュウスイ</t>
    </rPh>
    <rPh sb="305" eb="307">
      <t>ジンコウ</t>
    </rPh>
    <rPh sb="308" eb="310">
      <t>ゲンショウ</t>
    </rPh>
    <rPh sb="310" eb="312">
      <t>ケイコウ</t>
    </rPh>
    <rPh sb="318" eb="320">
      <t>シセツ</t>
    </rPh>
    <rPh sb="321" eb="324">
      <t>トウハイゴウ</t>
    </rPh>
    <rPh sb="325" eb="327">
      <t>ケントウ</t>
    </rPh>
    <rPh sb="329" eb="331">
      <t>ヒツヨウ</t>
    </rPh>
    <rPh sb="355" eb="357">
      <t>ユウスイ</t>
    </rPh>
    <rPh sb="357" eb="358">
      <t>リツ</t>
    </rPh>
    <rPh sb="361" eb="363">
      <t>ルイジ</t>
    </rPh>
    <rPh sb="363" eb="365">
      <t>ダンタイ</t>
    </rPh>
    <rPh sb="365" eb="368">
      <t>ヘイキンチ</t>
    </rPh>
    <rPh sb="370" eb="371">
      <t>ヒク</t>
    </rPh>
    <rPh sb="372" eb="374">
      <t>ケイコウ</t>
    </rPh>
    <rPh sb="379" eb="381">
      <t>コンゴ</t>
    </rPh>
    <rPh sb="382" eb="384">
      <t>ケイゾク</t>
    </rPh>
    <rPh sb="384" eb="385">
      <t>テキ</t>
    </rPh>
    <rPh sb="386" eb="388">
      <t>ロウスイ</t>
    </rPh>
    <rPh sb="388" eb="390">
      <t>チョウサ</t>
    </rPh>
    <rPh sb="390" eb="391">
      <t>オヨ</t>
    </rPh>
    <rPh sb="392" eb="394">
      <t>ロウキュウ</t>
    </rPh>
    <rPh sb="394" eb="395">
      <t>カン</t>
    </rPh>
    <rPh sb="396" eb="398">
      <t>フセツ</t>
    </rPh>
    <rPh sb="398" eb="399">
      <t>ガ</t>
    </rPh>
    <rPh sb="399" eb="401">
      <t>コウジ</t>
    </rPh>
    <rPh sb="402" eb="403">
      <t>オコナ</t>
    </rPh>
    <phoneticPr fontId="4"/>
  </si>
  <si>
    <t>経営の健全性・効率性の分析から、現状は健全経営を維持しているが、今後、給水人口や給水収益が減少していく見込みの中、施設の更新費用、修繕費用の増加が見込まれる。　　　　　　　　　　　　　　　老朽化している施設については、水道事業基本計画を基にアセットマネジメント等を実施し、中長期的な視点で投下投資を見込み、経営の健全性を維持していきたい。</t>
    <rPh sb="0" eb="2">
      <t>ケイエイ</t>
    </rPh>
    <rPh sb="3" eb="5">
      <t>ケンゼン</t>
    </rPh>
    <rPh sb="5" eb="6">
      <t>セイ</t>
    </rPh>
    <rPh sb="7" eb="9">
      <t>コウリツ</t>
    </rPh>
    <rPh sb="9" eb="10">
      <t>セイ</t>
    </rPh>
    <rPh sb="11" eb="13">
      <t>ブンセキ</t>
    </rPh>
    <rPh sb="16" eb="18">
      <t>ゲンジョウ</t>
    </rPh>
    <rPh sb="19" eb="21">
      <t>ケンゼン</t>
    </rPh>
    <rPh sb="21" eb="23">
      <t>ケイエイ</t>
    </rPh>
    <rPh sb="24" eb="26">
      <t>イジ</t>
    </rPh>
    <rPh sb="32" eb="34">
      <t>コンゴ</t>
    </rPh>
    <rPh sb="35" eb="37">
      <t>キュウスイ</t>
    </rPh>
    <rPh sb="37" eb="39">
      <t>ジンコウ</t>
    </rPh>
    <rPh sb="40" eb="42">
      <t>キュウスイ</t>
    </rPh>
    <rPh sb="42" eb="44">
      <t>シュウエキ</t>
    </rPh>
    <rPh sb="45" eb="47">
      <t>ゲンショウ</t>
    </rPh>
    <rPh sb="51" eb="53">
      <t>ミコ</t>
    </rPh>
    <rPh sb="55" eb="56">
      <t>ナカ</t>
    </rPh>
    <rPh sb="57" eb="59">
      <t>シセツ</t>
    </rPh>
    <rPh sb="60" eb="62">
      <t>コウシン</t>
    </rPh>
    <rPh sb="62" eb="64">
      <t>ヒヨウ</t>
    </rPh>
    <rPh sb="65" eb="67">
      <t>シュウゼン</t>
    </rPh>
    <rPh sb="67" eb="69">
      <t>ヒヨウ</t>
    </rPh>
    <rPh sb="70" eb="72">
      <t>ゾウカ</t>
    </rPh>
    <rPh sb="73" eb="75">
      <t>ミコ</t>
    </rPh>
    <rPh sb="94" eb="97">
      <t>ロウキュウカ</t>
    </rPh>
    <rPh sb="101" eb="103">
      <t>シセツ</t>
    </rPh>
    <rPh sb="109" eb="111">
      <t>スイドウ</t>
    </rPh>
    <rPh sb="111" eb="113">
      <t>ジギョウ</t>
    </rPh>
    <rPh sb="113" eb="115">
      <t>キホン</t>
    </rPh>
    <rPh sb="115" eb="117">
      <t>ケイカク</t>
    </rPh>
    <rPh sb="118" eb="119">
      <t>モト</t>
    </rPh>
    <rPh sb="130" eb="131">
      <t>トウ</t>
    </rPh>
    <rPh sb="132" eb="134">
      <t>ジッシ</t>
    </rPh>
    <rPh sb="160" eb="162">
      <t>イジ</t>
    </rPh>
    <phoneticPr fontId="4"/>
  </si>
  <si>
    <t>「有形固定資産減価償却率」は、類似団体平均値より高い傾向。昭和30年頃整備された施設がすでに50年近く経過しており、今後、高い更新需要が見込まれる。　　　　　　　　　　　　　　　　　　　　　　　　　　「管路経年化比率」は、類似団体平均値より低い傾向となっている。　　　　　　　　　　　　　　　　　　　　「管路更新率」は、類似団体平均値より低い傾向にあり、今後は計画的な更新を実施する必要がある。</t>
    <rPh sb="1" eb="3">
      <t>ユウケイ</t>
    </rPh>
    <rPh sb="3" eb="5">
      <t>コテイ</t>
    </rPh>
    <rPh sb="5" eb="7">
      <t>シサン</t>
    </rPh>
    <rPh sb="7" eb="9">
      <t>ゲンカ</t>
    </rPh>
    <rPh sb="9" eb="11">
      <t>ショウキャク</t>
    </rPh>
    <rPh sb="11" eb="12">
      <t>リツ</t>
    </rPh>
    <rPh sb="15" eb="17">
      <t>ルイジ</t>
    </rPh>
    <rPh sb="17" eb="19">
      <t>ダンタイ</t>
    </rPh>
    <rPh sb="19" eb="22">
      <t>ヘイキンチ</t>
    </rPh>
    <rPh sb="24" eb="25">
      <t>タカ</t>
    </rPh>
    <rPh sb="26" eb="28">
      <t>ケイコウ</t>
    </rPh>
    <rPh sb="29" eb="31">
      <t>ショウワ</t>
    </rPh>
    <rPh sb="33" eb="34">
      <t>ネン</t>
    </rPh>
    <rPh sb="34" eb="35">
      <t>ゴロ</t>
    </rPh>
    <rPh sb="35" eb="37">
      <t>セイビ</t>
    </rPh>
    <rPh sb="40" eb="42">
      <t>シセツ</t>
    </rPh>
    <rPh sb="48" eb="49">
      <t>ネン</t>
    </rPh>
    <rPh sb="49" eb="50">
      <t>チカ</t>
    </rPh>
    <rPh sb="51" eb="53">
      <t>ケイカ</t>
    </rPh>
    <rPh sb="58" eb="60">
      <t>コンゴ</t>
    </rPh>
    <rPh sb="61" eb="62">
      <t>タカ</t>
    </rPh>
    <rPh sb="63" eb="65">
      <t>コウシン</t>
    </rPh>
    <rPh sb="65" eb="67">
      <t>ジュヨウ</t>
    </rPh>
    <rPh sb="68" eb="70">
      <t>ミコ</t>
    </rPh>
    <rPh sb="101" eb="103">
      <t>カンロ</t>
    </rPh>
    <rPh sb="103" eb="105">
      <t>ケイネン</t>
    </rPh>
    <rPh sb="105" eb="106">
      <t>カ</t>
    </rPh>
    <rPh sb="106" eb="108">
      <t>ヒリツ</t>
    </rPh>
    <rPh sb="111" eb="113">
      <t>ルイジ</t>
    </rPh>
    <rPh sb="113" eb="115">
      <t>ダンタイ</t>
    </rPh>
    <rPh sb="115" eb="118">
      <t>ヘイキンチ</t>
    </rPh>
    <rPh sb="120" eb="121">
      <t>ヒク</t>
    </rPh>
    <rPh sb="122" eb="124">
      <t>ケイコウ</t>
    </rPh>
    <rPh sb="152" eb="154">
      <t>カンロ</t>
    </rPh>
    <rPh sb="154" eb="156">
      <t>コウシン</t>
    </rPh>
    <rPh sb="156" eb="157">
      <t>リツ</t>
    </rPh>
    <rPh sb="160" eb="162">
      <t>ルイジ</t>
    </rPh>
    <rPh sb="162" eb="164">
      <t>ダンタイ</t>
    </rPh>
    <rPh sb="164" eb="167">
      <t>ヘイキンチ</t>
    </rPh>
    <rPh sb="169" eb="170">
      <t>ヒク</t>
    </rPh>
    <rPh sb="171" eb="173">
      <t>ケイコウ</t>
    </rPh>
    <rPh sb="177" eb="179">
      <t>コンゴ</t>
    </rPh>
    <rPh sb="180" eb="182">
      <t>ケイカク</t>
    </rPh>
    <rPh sb="182" eb="183">
      <t>テキ</t>
    </rPh>
    <rPh sb="184" eb="186">
      <t>コウシン</t>
    </rPh>
    <rPh sb="187" eb="189">
      <t>ジッシ</t>
    </rPh>
    <rPh sb="191" eb="193">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</si>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</sst>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0.81</c:v>
                </c:pt>
                <c:pt idx="1">
                  <c:v>0.37</c:v>
                </c:pt>
                <c:pt idx="2">
                  <c:v>0.57999999999999996</c:v>
                </c:pt>
                <c:pt idx="3">
                  <c:v>0.71</c:v>
                </c:pt>
                <c:pt idx="4">
                  <c:v>0.31</c:v>
                </c:pt>
              </c:numCache>
            </c:numRef>
          </c:val>
        </c:ser>
        <c:dLbls>
          <c:showLegendKey val="0"/>
          <c:showVal val="0"/>
          <c:showCatName val="0"/>
          <c:showSerName val="0"/>
          <c:showPercent val="0"/>
          <c:showBubbleSize val="0"/>
        </c:dLbls>
        <c:gapWidth val="150"/>
        <c:axId val="83807568"/>
        <c:axId val="14047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83807568"/>
        <c:axId val="140474904"/>
      </c:lineChart>
      <c:dateAx>
        <c:axId val="83807568"/>
        <c:scaling>
          <c:orientation val="minMax"/>
        </c:scaling>
        <c:delete val="1"/>
        <c:axPos val="b"/>
        <c:numFmt formatCode="ge" sourceLinked="1"/>
        <c:majorTickMark val="none"/>
        <c:minorTickMark val="none"/>
        <c:tickLblPos val="none"/>
        <c:crossAx val="140474904"/>
        <c:crosses val="autoZero"/>
        <c:auto val="1"/>
        <c:lblOffset val="100"/>
        <c:baseTimeUnit val="years"/>
      </c:dateAx>
      <c:valAx>
        <c:axId val="14047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0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38.07</c:v>
                </c:pt>
                <c:pt idx="1">
                  <c:v>34.69</c:v>
                </c:pt>
                <c:pt idx="2">
                  <c:v>32.520000000000003</c:v>
                </c:pt>
                <c:pt idx="3">
                  <c:v>31.2</c:v>
                </c:pt>
                <c:pt idx="4">
                  <c:v>35.01</c:v>
                </c:pt>
              </c:numCache>
            </c:numRef>
          </c:val>
        </c:ser>
        <c:dLbls>
          <c:showLegendKey val="0"/>
          <c:showVal val="0"/>
          <c:showCatName val="0"/>
          <c:showSerName val="0"/>
          <c:showPercent val="0"/>
          <c:showBubbleSize val="0"/>
        </c:dLbls>
        <c:gapWidth val="150"/>
        <c:axId val="216169392"/>
        <c:axId val="21616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216169392"/>
        <c:axId val="216169816"/>
      </c:lineChart>
      <c:dateAx>
        <c:axId val="216169392"/>
        <c:scaling>
          <c:orientation val="minMax"/>
        </c:scaling>
        <c:delete val="1"/>
        <c:axPos val="b"/>
        <c:numFmt formatCode="ge" sourceLinked="1"/>
        <c:majorTickMark val="none"/>
        <c:minorTickMark val="none"/>
        <c:tickLblPos val="none"/>
        <c:crossAx val="216169816"/>
        <c:crosses val="autoZero"/>
        <c:auto val="1"/>
        <c:lblOffset val="100"/>
        <c:baseTimeUnit val="years"/>
      </c:dateAx>
      <c:valAx>
        <c:axId val="21616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16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67.77</c:v>
                </c:pt>
                <c:pt idx="1">
                  <c:v>73.14</c:v>
                </c:pt>
                <c:pt idx="2">
                  <c:v>77.78</c:v>
                </c:pt>
                <c:pt idx="3">
                  <c:v>78.05</c:v>
                </c:pt>
                <c:pt idx="4">
                  <c:v>70.38</c:v>
                </c:pt>
              </c:numCache>
            </c:numRef>
          </c:val>
        </c:ser>
        <c:dLbls>
          <c:showLegendKey val="0"/>
          <c:showVal val="0"/>
          <c:showCatName val="0"/>
          <c:showSerName val="0"/>
          <c:showPercent val="0"/>
          <c:showBubbleSize val="0"/>
        </c:dLbls>
        <c:gapWidth val="150"/>
        <c:axId val="216018544"/>
        <c:axId val="21601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216018544"/>
        <c:axId val="216018968"/>
      </c:lineChart>
      <c:dateAx>
        <c:axId val="216018544"/>
        <c:scaling>
          <c:orientation val="minMax"/>
        </c:scaling>
        <c:delete val="1"/>
        <c:axPos val="b"/>
        <c:numFmt formatCode="ge" sourceLinked="1"/>
        <c:majorTickMark val="none"/>
        <c:minorTickMark val="none"/>
        <c:tickLblPos val="none"/>
        <c:crossAx val="216018968"/>
        <c:crosses val="autoZero"/>
        <c:auto val="1"/>
        <c:lblOffset val="100"/>
        <c:baseTimeUnit val="years"/>
      </c:dateAx>
      <c:valAx>
        <c:axId val="21601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01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109.71</c:v>
                </c:pt>
                <c:pt idx="1">
                  <c:v>106.57</c:v>
                </c:pt>
                <c:pt idx="2">
                  <c:v>117.72</c:v>
                </c:pt>
                <c:pt idx="3">
                  <c:v>109.97</c:v>
                </c:pt>
                <c:pt idx="4">
                  <c:v>116.86</c:v>
                </c:pt>
              </c:numCache>
            </c:numRef>
          </c:val>
        </c:ser>
        <c:dLbls>
          <c:showLegendKey val="0"/>
          <c:showVal val="0"/>
          <c:showCatName val="0"/>
          <c:showSerName val="0"/>
          <c:showPercent val="0"/>
          <c:showBubbleSize val="0"/>
        </c:dLbls>
        <c:gapWidth val="150"/>
        <c:axId val="84165432"/>
        <c:axId val="8406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84165432"/>
        <c:axId val="84060376"/>
      </c:lineChart>
      <c:dateAx>
        <c:axId val="84165432"/>
        <c:scaling>
          <c:orientation val="minMax"/>
        </c:scaling>
        <c:delete val="1"/>
        <c:axPos val="b"/>
        <c:numFmt formatCode="ge" sourceLinked="1"/>
        <c:majorTickMark val="none"/>
        <c:minorTickMark val="none"/>
        <c:tickLblPos val="none"/>
        <c:crossAx val="84060376"/>
        <c:crosses val="autoZero"/>
        <c:auto val="1"/>
        <c:lblOffset val="100"/>
        <c:baseTimeUnit val="years"/>
      </c:dateAx>
      <c:valAx>
        <c:axId val="84060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16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41.65</c:v>
                </c:pt>
                <c:pt idx="1">
                  <c:v>43.04</c:v>
                </c:pt>
                <c:pt idx="2">
                  <c:v>51.4</c:v>
                </c:pt>
                <c:pt idx="3">
                  <c:v>53.3</c:v>
                </c:pt>
                <c:pt idx="4">
                  <c:v>55.17</c:v>
                </c:pt>
              </c:numCache>
            </c:numRef>
          </c:val>
        </c:ser>
        <c:dLbls>
          <c:showLegendKey val="0"/>
          <c:showVal val="0"/>
          <c:showCatName val="0"/>
          <c:showSerName val="0"/>
          <c:showPercent val="0"/>
          <c:showBubbleSize val="0"/>
        </c:dLbls>
        <c:gapWidth val="150"/>
        <c:axId val="140855272"/>
        <c:axId val="21579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40855272"/>
        <c:axId val="215793080"/>
      </c:lineChart>
      <c:dateAx>
        <c:axId val="140855272"/>
        <c:scaling>
          <c:orientation val="minMax"/>
        </c:scaling>
        <c:delete val="1"/>
        <c:axPos val="b"/>
        <c:numFmt formatCode="ge" sourceLinked="1"/>
        <c:majorTickMark val="none"/>
        <c:minorTickMark val="none"/>
        <c:tickLblPos val="none"/>
        <c:crossAx val="215793080"/>
        <c:crosses val="autoZero"/>
        <c:auto val="1"/>
        <c:lblOffset val="100"/>
        <c:baseTimeUnit val="years"/>
      </c:dateAx>
      <c:valAx>
        <c:axId val="21579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5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3.81</c:v>
                </c:pt>
                <c:pt idx="4" formatCode="#,##0.00;&quot;△&quot;#,##0.00;&quot;-&quot;">
                  <c:v>6.27</c:v>
                </c:pt>
              </c:numCache>
            </c:numRef>
          </c:val>
        </c:ser>
        <c:dLbls>
          <c:showLegendKey val="0"/>
          <c:showVal val="0"/>
          <c:showCatName val="0"/>
          <c:showSerName val="0"/>
          <c:showPercent val="0"/>
          <c:showBubbleSize val="0"/>
        </c:dLbls>
        <c:gapWidth val="150"/>
        <c:axId val="215371928"/>
        <c:axId val="21537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215371928"/>
        <c:axId val="215372344"/>
      </c:lineChart>
      <c:dateAx>
        <c:axId val="215371928"/>
        <c:scaling>
          <c:orientation val="minMax"/>
        </c:scaling>
        <c:delete val="1"/>
        <c:axPos val="b"/>
        <c:numFmt formatCode="ge" sourceLinked="1"/>
        <c:majorTickMark val="none"/>
        <c:minorTickMark val="none"/>
        <c:tickLblPos val="none"/>
        <c:crossAx val="215372344"/>
        <c:crosses val="autoZero"/>
        <c:auto val="1"/>
        <c:lblOffset val="100"/>
        <c:baseTimeUnit val="years"/>
      </c:dateAx>
      <c:valAx>
        <c:axId val="21537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7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5468160"/>
        <c:axId val="21546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215468160"/>
        <c:axId val="215468584"/>
      </c:lineChart>
      <c:dateAx>
        <c:axId val="215468160"/>
        <c:scaling>
          <c:orientation val="minMax"/>
        </c:scaling>
        <c:delete val="1"/>
        <c:axPos val="b"/>
        <c:numFmt formatCode="ge" sourceLinked="1"/>
        <c:majorTickMark val="none"/>
        <c:minorTickMark val="none"/>
        <c:tickLblPos val="none"/>
        <c:crossAx val="215468584"/>
        <c:crosses val="autoZero"/>
        <c:auto val="1"/>
        <c:lblOffset val="100"/>
        <c:baseTimeUnit val="years"/>
      </c:dateAx>
      <c:valAx>
        <c:axId val="215468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4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9767.09</c:v>
                </c:pt>
                <c:pt idx="1">
                  <c:v>3036.61</c:v>
                </c:pt>
                <c:pt idx="2">
                  <c:v>2459.2199999999998</c:v>
                </c:pt>
                <c:pt idx="3">
                  <c:v>2038.05</c:v>
                </c:pt>
                <c:pt idx="4">
                  <c:v>745.3</c:v>
                </c:pt>
              </c:numCache>
            </c:numRef>
          </c:val>
        </c:ser>
        <c:dLbls>
          <c:showLegendKey val="0"/>
          <c:showVal val="0"/>
          <c:showCatName val="0"/>
          <c:showSerName val="0"/>
          <c:showPercent val="0"/>
          <c:showBubbleSize val="0"/>
        </c:dLbls>
        <c:gapWidth val="150"/>
        <c:axId val="215617216"/>
        <c:axId val="215617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215617216"/>
        <c:axId val="215617640"/>
      </c:lineChart>
      <c:dateAx>
        <c:axId val="215617216"/>
        <c:scaling>
          <c:orientation val="minMax"/>
        </c:scaling>
        <c:delete val="1"/>
        <c:axPos val="b"/>
        <c:numFmt formatCode="ge" sourceLinked="1"/>
        <c:majorTickMark val="none"/>
        <c:minorTickMark val="none"/>
        <c:tickLblPos val="none"/>
        <c:crossAx val="215617640"/>
        <c:crosses val="autoZero"/>
        <c:auto val="1"/>
        <c:lblOffset val="100"/>
        <c:baseTimeUnit val="years"/>
      </c:dateAx>
      <c:valAx>
        <c:axId val="215617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6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331.97</c:v>
                </c:pt>
                <c:pt idx="1">
                  <c:v>309.01</c:v>
                </c:pt>
                <c:pt idx="2">
                  <c:v>290.25</c:v>
                </c:pt>
                <c:pt idx="3">
                  <c:v>264.47000000000003</c:v>
                </c:pt>
                <c:pt idx="4">
                  <c:v>233.97</c:v>
                </c:pt>
              </c:numCache>
            </c:numRef>
          </c:val>
        </c:ser>
        <c:dLbls>
          <c:showLegendKey val="0"/>
          <c:showVal val="0"/>
          <c:showCatName val="0"/>
          <c:showSerName val="0"/>
          <c:showPercent val="0"/>
          <c:showBubbleSize val="0"/>
        </c:dLbls>
        <c:gapWidth val="150"/>
        <c:axId val="215618912"/>
        <c:axId val="21561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215618912"/>
        <c:axId val="215619336"/>
      </c:lineChart>
      <c:dateAx>
        <c:axId val="215618912"/>
        <c:scaling>
          <c:orientation val="minMax"/>
        </c:scaling>
        <c:delete val="1"/>
        <c:axPos val="b"/>
        <c:numFmt formatCode="ge" sourceLinked="1"/>
        <c:majorTickMark val="none"/>
        <c:minorTickMark val="none"/>
        <c:tickLblPos val="none"/>
        <c:crossAx val="215619336"/>
        <c:crosses val="autoZero"/>
        <c:auto val="1"/>
        <c:lblOffset val="100"/>
        <c:baseTimeUnit val="years"/>
      </c:dateAx>
      <c:valAx>
        <c:axId val="215619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6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100.04</c:v>
                </c:pt>
                <c:pt idx="1">
                  <c:v>98.39</c:v>
                </c:pt>
                <c:pt idx="2">
                  <c:v>112.67</c:v>
                </c:pt>
                <c:pt idx="3">
                  <c:v>103.24</c:v>
                </c:pt>
                <c:pt idx="4">
                  <c:v>111.65</c:v>
                </c:pt>
              </c:numCache>
            </c:numRef>
          </c:val>
        </c:ser>
        <c:dLbls>
          <c:showLegendKey val="0"/>
          <c:showVal val="0"/>
          <c:showCatName val="0"/>
          <c:showSerName val="0"/>
          <c:showPercent val="0"/>
          <c:showBubbleSize val="0"/>
        </c:dLbls>
        <c:gapWidth val="150"/>
        <c:axId val="215620608"/>
        <c:axId val="21616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215620608"/>
        <c:axId val="216166424"/>
      </c:lineChart>
      <c:dateAx>
        <c:axId val="215620608"/>
        <c:scaling>
          <c:orientation val="minMax"/>
        </c:scaling>
        <c:delete val="1"/>
        <c:axPos val="b"/>
        <c:numFmt formatCode="ge" sourceLinked="1"/>
        <c:majorTickMark val="none"/>
        <c:minorTickMark val="none"/>
        <c:tickLblPos val="none"/>
        <c:crossAx val="216166424"/>
        <c:crosses val="autoZero"/>
        <c:auto val="1"/>
        <c:lblOffset val="100"/>
        <c:baseTimeUnit val="years"/>
      </c:dateAx>
      <c:valAx>
        <c:axId val="21616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211.82</c:v>
                </c:pt>
                <c:pt idx="1">
                  <c:v>217.77</c:v>
                </c:pt>
                <c:pt idx="2">
                  <c:v>186.16</c:v>
                </c:pt>
                <c:pt idx="3">
                  <c:v>209.15</c:v>
                </c:pt>
                <c:pt idx="4">
                  <c:v>193.3</c:v>
                </c:pt>
              </c:numCache>
            </c:numRef>
          </c:val>
        </c:ser>
        <c:dLbls>
          <c:showLegendKey val="0"/>
          <c:showVal val="0"/>
          <c:showCatName val="0"/>
          <c:showSerName val="0"/>
          <c:showPercent val="0"/>
          <c:showBubbleSize val="0"/>
        </c:dLbls>
        <c:gapWidth val="150"/>
        <c:axId val="216167696"/>
        <c:axId val="21616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216167696"/>
        <c:axId val="216168120"/>
      </c:lineChart>
      <c:dateAx>
        <c:axId val="216167696"/>
        <c:scaling>
          <c:orientation val="minMax"/>
        </c:scaling>
        <c:delete val="1"/>
        <c:axPos val="b"/>
        <c:numFmt formatCode="ge" sourceLinked="1"/>
        <c:majorTickMark val="none"/>
        <c:minorTickMark val="none"/>
        <c:tickLblPos val="none"/>
        <c:crossAx val="216168120"/>
        <c:crosses val="autoZero"/>
        <c:auto val="1"/>
        <c:lblOffset val="100"/>
        <c:baseTimeUnit val="years"/>
      </c:dateAx>
      <c:valAx>
        <c:axId val="21616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16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37"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長野県　立科町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119</v>
      </c>
      <c r="AE8" s="60"/>
      <c r="AF8" s="60"/>
      <c r="AG8" s="60"/>
      <c r="AH8" s="60"/>
      <c r="AI8" s="60"/>
      <c r="AJ8" s="60"/>
      <c r="AK8" s="5"/>
      <c r="AL8" s="61">
        <f>データ!$R$6</f>
        <v>7538</v>
      </c>
      <c r="AM8" s="61"/>
      <c r="AN8" s="61"/>
      <c r="AO8" s="61"/>
      <c r="AP8" s="61"/>
      <c r="AQ8" s="61"/>
      <c r="AR8" s="61"/>
      <c r="AS8" s="61"/>
      <c r="AT8" s="51">
        <f>データ!$S$6</f>
        <v>66.87</v>
      </c>
      <c r="AU8" s="52"/>
      <c r="AV8" s="52"/>
      <c r="AW8" s="52"/>
      <c r="AX8" s="52"/>
      <c r="AY8" s="52"/>
      <c r="AZ8" s="52"/>
      <c r="BA8" s="52"/>
      <c r="BB8" s="53">
        <f>データ!$T$6</f>
        <v>112.73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85.15</v>
      </c>
      <c r="J10" s="52"/>
      <c r="K10" s="52"/>
      <c r="L10" s="52"/>
      <c r="M10" s="52"/>
      <c r="N10" s="52"/>
      <c r="O10" s="64"/>
      <c r="P10" s="53">
        <f>データ!$P$6</f>
        <v>99.99</v>
      </c>
      <c r="Q10" s="53"/>
      <c r="R10" s="53"/>
      <c r="S10" s="53"/>
      <c r="T10" s="53"/>
      <c r="U10" s="53"/>
      <c r="V10" s="53"/>
      <c r="W10" s="61">
        <f>データ!$Q$6</f>
        <v>3434</v>
      </c>
      <c r="X10" s="61"/>
      <c r="Y10" s="61"/>
      <c r="Z10" s="61"/>
      <c r="AA10" s="61"/>
      <c r="AB10" s="61"/>
      <c r="AC10" s="61"/>
      <c r="AD10" s="2"/>
      <c r="AE10" s="2"/>
      <c r="AF10" s="2"/>
      <c r="AG10" s="2"/>
      <c r="AH10" s="5"/>
      <c r="AI10" s="5"/>
      <c r="AJ10" s="5"/>
      <c r="AK10" s="5"/>
      <c r="AL10" s="61">
        <f>データ!$U$6</f>
        <v>7694</v>
      </c>
      <c r="AM10" s="61"/>
      <c r="AN10" s="61"/>
      <c r="AO10" s="61"/>
      <c r="AP10" s="61"/>
      <c r="AQ10" s="61"/>
      <c r="AR10" s="61"/>
      <c r="AS10" s="61"/>
      <c r="AT10" s="51">
        <f>データ!$V$6</f>
        <v>48.25</v>
      </c>
      <c r="AU10" s="52"/>
      <c r="AV10" s="52"/>
      <c r="AW10" s="52"/>
      <c r="AX10" s="52"/>
      <c r="AY10" s="52"/>
      <c r="AZ10" s="52"/>
      <c r="BA10" s="52"/>
      <c r="BB10" s="53">
        <f>データ!$W$6</f>
        <v>159.46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203246</v>
      </c>
      <c r="D6" s="34">
        <f t="shared" si="3"/>
        <v>46</v>
      </c>
      <c r="E6" s="34">
        <f t="shared" si="3"/>
        <v>1</v>
      </c>
      <c r="F6" s="34">
        <f t="shared" si="3"/>
        <v>0</v>
      </c>
      <c r="G6" s="34">
        <f t="shared" si="3"/>
        <v>1</v>
      </c>
      <c r="H6" s="34" t="str">
        <f t="shared" si="3"/>
        <v>長野県　立科町</v>
      </c>
      <c r="I6" s="34" t="str">
        <f t="shared" si="3"/>
        <v>法適用</v>
      </c>
      <c r="J6" s="34" t="str">
        <f t="shared" si="3"/>
        <v>水道事業</v>
      </c>
      <c r="K6" s="34" t="str">
        <f t="shared" si="3"/>
        <v>末端給水事業</v>
      </c>
      <c r="L6" s="34" t="str">
        <f t="shared" si="3"/>
        <v>A8</v>
      </c>
      <c r="M6" s="34">
        <f t="shared" si="3"/>
        <v>0</v>
      </c>
      <c r="N6" s="35" t="str">
        <f t="shared" si="3"/>
        <v>-</v>
      </c>
      <c r="O6" s="35">
        <f t="shared" si="3"/>
        <v>85.15</v>
      </c>
      <c r="P6" s="35">
        <f t="shared" si="3"/>
        <v>99.99</v>
      </c>
      <c r="Q6" s="35">
        <f t="shared" si="3"/>
        <v>3434</v>
      </c>
      <c r="R6" s="35">
        <f t="shared" si="3"/>
        <v>7538</v>
      </c>
      <c r="S6" s="35">
        <f t="shared" si="3"/>
        <v>66.87</v>
      </c>
      <c r="T6" s="35">
        <f t="shared" si="3"/>
        <v>112.73</v>
      </c>
      <c r="U6" s="35">
        <f t="shared" si="3"/>
        <v>7694</v>
      </c>
      <c r="V6" s="35">
        <f t="shared" si="3"/>
        <v>48.25</v>
      </c>
      <c r="W6" s="35">
        <f t="shared" si="3"/>
        <v>159.46</v>
      </c>
      <c r="X6" s="36">
        <f>IF(X7="",NA(),X7)</f>
        <v>109.71</v>
      </c>
      <c r="Y6" s="36">
        <f t="shared" ref="Y6:AG6" si="4">IF(Y7="",NA(),Y7)</f>
        <v>106.57</v>
      </c>
      <c r="Z6" s="36">
        <f t="shared" si="4"/>
        <v>117.72</v>
      </c>
      <c r="AA6" s="36">
        <f t="shared" si="4"/>
        <v>109.97</v>
      </c>
      <c r="AB6" s="36">
        <f t="shared" si="4"/>
        <v>116.86</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9767.09</v>
      </c>
      <c r="AU6" s="36">
        <f t="shared" ref="AU6:BC6" si="6">IF(AU7="",NA(),AU7)</f>
        <v>3036.61</v>
      </c>
      <c r="AV6" s="36">
        <f t="shared" si="6"/>
        <v>2459.2199999999998</v>
      </c>
      <c r="AW6" s="36">
        <f t="shared" si="6"/>
        <v>2038.05</v>
      </c>
      <c r="AX6" s="36">
        <f t="shared" si="6"/>
        <v>745.3</v>
      </c>
      <c r="AY6" s="36">
        <f t="shared" si="6"/>
        <v>1002.64</v>
      </c>
      <c r="AZ6" s="36">
        <f t="shared" si="6"/>
        <v>1164.51</v>
      </c>
      <c r="BA6" s="36">
        <f t="shared" si="6"/>
        <v>434.72</v>
      </c>
      <c r="BB6" s="36">
        <f t="shared" si="6"/>
        <v>416.14</v>
      </c>
      <c r="BC6" s="36">
        <f t="shared" si="6"/>
        <v>371.89</v>
      </c>
      <c r="BD6" s="35" t="str">
        <f>IF(BD7="","",IF(BD7="-","【-】","【"&amp;SUBSTITUTE(TEXT(BD7,"#,##0.00"),"-","△")&amp;"】"))</f>
        <v>【262.87】</v>
      </c>
      <c r="BE6" s="36">
        <f>IF(BE7="",NA(),BE7)</f>
        <v>331.97</v>
      </c>
      <c r="BF6" s="36">
        <f t="shared" ref="BF6:BN6" si="7">IF(BF7="",NA(),BF7)</f>
        <v>309.01</v>
      </c>
      <c r="BG6" s="36">
        <f t="shared" si="7"/>
        <v>290.25</v>
      </c>
      <c r="BH6" s="36">
        <f t="shared" si="7"/>
        <v>264.47000000000003</v>
      </c>
      <c r="BI6" s="36">
        <f t="shared" si="7"/>
        <v>233.97</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100.04</v>
      </c>
      <c r="BQ6" s="36">
        <f t="shared" ref="BQ6:BY6" si="8">IF(BQ7="",NA(),BQ7)</f>
        <v>98.39</v>
      </c>
      <c r="BR6" s="36">
        <f t="shared" si="8"/>
        <v>112.67</v>
      </c>
      <c r="BS6" s="36">
        <f t="shared" si="8"/>
        <v>103.24</v>
      </c>
      <c r="BT6" s="36">
        <f t="shared" si="8"/>
        <v>111.65</v>
      </c>
      <c r="BU6" s="36">
        <f t="shared" si="8"/>
        <v>90.69</v>
      </c>
      <c r="BV6" s="36">
        <f t="shared" si="8"/>
        <v>90.64</v>
      </c>
      <c r="BW6" s="36">
        <f t="shared" si="8"/>
        <v>93.66</v>
      </c>
      <c r="BX6" s="36">
        <f t="shared" si="8"/>
        <v>92.76</v>
      </c>
      <c r="BY6" s="36">
        <f t="shared" si="8"/>
        <v>93.28</v>
      </c>
      <c r="BZ6" s="35" t="str">
        <f>IF(BZ7="","",IF(BZ7="-","【-】","【"&amp;SUBSTITUTE(TEXT(BZ7,"#,##0.00"),"-","△")&amp;"】"))</f>
        <v>【105.59】</v>
      </c>
      <c r="CA6" s="36">
        <f>IF(CA7="",NA(),CA7)</f>
        <v>211.82</v>
      </c>
      <c r="CB6" s="36">
        <f t="shared" ref="CB6:CJ6" si="9">IF(CB7="",NA(),CB7)</f>
        <v>217.77</v>
      </c>
      <c r="CC6" s="36">
        <f t="shared" si="9"/>
        <v>186.16</v>
      </c>
      <c r="CD6" s="36">
        <f t="shared" si="9"/>
        <v>209.15</v>
      </c>
      <c r="CE6" s="36">
        <f t="shared" si="9"/>
        <v>193.3</v>
      </c>
      <c r="CF6" s="36">
        <f t="shared" si="9"/>
        <v>211.08</v>
      </c>
      <c r="CG6" s="36">
        <f t="shared" si="9"/>
        <v>213.52</v>
      </c>
      <c r="CH6" s="36">
        <f t="shared" si="9"/>
        <v>208.21</v>
      </c>
      <c r="CI6" s="36">
        <f t="shared" si="9"/>
        <v>208.67</v>
      </c>
      <c r="CJ6" s="36">
        <f t="shared" si="9"/>
        <v>208.29</v>
      </c>
      <c r="CK6" s="35" t="str">
        <f>IF(CK7="","",IF(CK7="-","【-】","【"&amp;SUBSTITUTE(TEXT(CK7,"#,##0.00"),"-","△")&amp;"】"))</f>
        <v>【163.27】</v>
      </c>
      <c r="CL6" s="36">
        <f>IF(CL7="",NA(),CL7)</f>
        <v>38.07</v>
      </c>
      <c r="CM6" s="36">
        <f t="shared" ref="CM6:CU6" si="10">IF(CM7="",NA(),CM7)</f>
        <v>34.69</v>
      </c>
      <c r="CN6" s="36">
        <f t="shared" si="10"/>
        <v>32.520000000000003</v>
      </c>
      <c r="CO6" s="36">
        <f t="shared" si="10"/>
        <v>31.2</v>
      </c>
      <c r="CP6" s="36">
        <f t="shared" si="10"/>
        <v>35.01</v>
      </c>
      <c r="CQ6" s="36">
        <f t="shared" si="10"/>
        <v>49.69</v>
      </c>
      <c r="CR6" s="36">
        <f t="shared" si="10"/>
        <v>49.77</v>
      </c>
      <c r="CS6" s="36">
        <f t="shared" si="10"/>
        <v>49.22</v>
      </c>
      <c r="CT6" s="36">
        <f t="shared" si="10"/>
        <v>49.08</v>
      </c>
      <c r="CU6" s="36">
        <f t="shared" si="10"/>
        <v>49.32</v>
      </c>
      <c r="CV6" s="35" t="str">
        <f>IF(CV7="","",IF(CV7="-","【-】","【"&amp;SUBSTITUTE(TEXT(CV7,"#,##0.00"),"-","△")&amp;"】"))</f>
        <v>【59.94】</v>
      </c>
      <c r="CW6" s="36">
        <f>IF(CW7="",NA(),CW7)</f>
        <v>67.77</v>
      </c>
      <c r="CX6" s="36">
        <f t="shared" ref="CX6:DF6" si="11">IF(CX7="",NA(),CX7)</f>
        <v>73.14</v>
      </c>
      <c r="CY6" s="36">
        <f t="shared" si="11"/>
        <v>77.78</v>
      </c>
      <c r="CZ6" s="36">
        <f t="shared" si="11"/>
        <v>78.05</v>
      </c>
      <c r="DA6" s="36">
        <f t="shared" si="11"/>
        <v>70.38</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41.65</v>
      </c>
      <c r="DI6" s="36">
        <f t="shared" ref="DI6:DQ6" si="12">IF(DI7="",NA(),DI7)</f>
        <v>43.04</v>
      </c>
      <c r="DJ6" s="36">
        <f t="shared" si="12"/>
        <v>51.4</v>
      </c>
      <c r="DK6" s="36">
        <f t="shared" si="12"/>
        <v>53.3</v>
      </c>
      <c r="DL6" s="36">
        <f t="shared" si="12"/>
        <v>55.17</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6">
        <f t="shared" si="13"/>
        <v>3.81</v>
      </c>
      <c r="DW6" s="36">
        <f t="shared" si="13"/>
        <v>6.27</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0.81</v>
      </c>
      <c r="EE6" s="36">
        <f t="shared" ref="EE6:EM6" si="14">IF(EE7="",NA(),EE7)</f>
        <v>0.37</v>
      </c>
      <c r="EF6" s="36">
        <f t="shared" si="14"/>
        <v>0.57999999999999996</v>
      </c>
      <c r="EG6" s="36">
        <f t="shared" si="14"/>
        <v>0.71</v>
      </c>
      <c r="EH6" s="36">
        <f t="shared" si="14"/>
        <v>0.31</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203246</v>
      </c>
      <c r="D7" s="38">
        <v>46</v>
      </c>
      <c r="E7" s="38">
        <v>1</v>
      </c>
      <c r="F7" s="38">
        <v>0</v>
      </c>
      <c r="G7" s="38">
        <v>1</v>
      </c>
      <c r="H7" s="38" t="s">
        <v>105</v>
      </c>
      <c r="I7" s="38" t="s">
        <v>106</v>
      </c>
      <c r="J7" s="38" t="s">
        <v>107</v>
      </c>
      <c r="K7" s="38" t="s">
        <v>108</v>
      </c>
      <c r="L7" s="38" t="s">
        <v>109</v>
      </c>
      <c r="M7" s="38"/>
      <c r="N7" s="39" t="s">
        <v>110</v>
      </c>
      <c r="O7" s="39">
        <v>85.15</v>
      </c>
      <c r="P7" s="39">
        <v>99.99</v>
      </c>
      <c r="Q7" s="39">
        <v>3434</v>
      </c>
      <c r="R7" s="39">
        <v>7538</v>
      </c>
      <c r="S7" s="39">
        <v>66.87</v>
      </c>
      <c r="T7" s="39">
        <v>112.73</v>
      </c>
      <c r="U7" s="39">
        <v>7694</v>
      </c>
      <c r="V7" s="39">
        <v>48.25</v>
      </c>
      <c r="W7" s="39">
        <v>159.46</v>
      </c>
      <c r="X7" s="39">
        <v>109.71</v>
      </c>
      <c r="Y7" s="39">
        <v>106.57</v>
      </c>
      <c r="Z7" s="39">
        <v>117.72</v>
      </c>
      <c r="AA7" s="39">
        <v>109.97</v>
      </c>
      <c r="AB7" s="39">
        <v>116.86</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9767.09</v>
      </c>
      <c r="AU7" s="39">
        <v>3036.61</v>
      </c>
      <c r="AV7" s="39">
        <v>2459.2199999999998</v>
      </c>
      <c r="AW7" s="39">
        <v>2038.05</v>
      </c>
      <c r="AX7" s="39">
        <v>745.3</v>
      </c>
      <c r="AY7" s="39">
        <v>1002.64</v>
      </c>
      <c r="AZ7" s="39">
        <v>1164.51</v>
      </c>
      <c r="BA7" s="39">
        <v>434.72</v>
      </c>
      <c r="BB7" s="39">
        <v>416.14</v>
      </c>
      <c r="BC7" s="39">
        <v>371.89</v>
      </c>
      <c r="BD7" s="39">
        <v>262.87</v>
      </c>
      <c r="BE7" s="39">
        <v>331.97</v>
      </c>
      <c r="BF7" s="39">
        <v>309.01</v>
      </c>
      <c r="BG7" s="39">
        <v>290.25</v>
      </c>
      <c r="BH7" s="39">
        <v>264.47000000000003</v>
      </c>
      <c r="BI7" s="39">
        <v>233.97</v>
      </c>
      <c r="BJ7" s="39">
        <v>520.29999999999995</v>
      </c>
      <c r="BK7" s="39">
        <v>498.27</v>
      </c>
      <c r="BL7" s="39">
        <v>495.76</v>
      </c>
      <c r="BM7" s="39">
        <v>487.22</v>
      </c>
      <c r="BN7" s="39">
        <v>483.11</v>
      </c>
      <c r="BO7" s="39">
        <v>270.87</v>
      </c>
      <c r="BP7" s="39">
        <v>100.04</v>
      </c>
      <c r="BQ7" s="39">
        <v>98.39</v>
      </c>
      <c r="BR7" s="39">
        <v>112.67</v>
      </c>
      <c r="BS7" s="39">
        <v>103.24</v>
      </c>
      <c r="BT7" s="39">
        <v>111.65</v>
      </c>
      <c r="BU7" s="39">
        <v>90.69</v>
      </c>
      <c r="BV7" s="39">
        <v>90.64</v>
      </c>
      <c r="BW7" s="39">
        <v>93.66</v>
      </c>
      <c r="BX7" s="39">
        <v>92.76</v>
      </c>
      <c r="BY7" s="39">
        <v>93.28</v>
      </c>
      <c r="BZ7" s="39">
        <v>105.59</v>
      </c>
      <c r="CA7" s="39">
        <v>211.82</v>
      </c>
      <c r="CB7" s="39">
        <v>217.77</v>
      </c>
      <c r="CC7" s="39">
        <v>186.16</v>
      </c>
      <c r="CD7" s="39">
        <v>209.15</v>
      </c>
      <c r="CE7" s="39">
        <v>193.3</v>
      </c>
      <c r="CF7" s="39">
        <v>211.08</v>
      </c>
      <c r="CG7" s="39">
        <v>213.52</v>
      </c>
      <c r="CH7" s="39">
        <v>208.21</v>
      </c>
      <c r="CI7" s="39">
        <v>208.67</v>
      </c>
      <c r="CJ7" s="39">
        <v>208.29</v>
      </c>
      <c r="CK7" s="39">
        <v>163.27000000000001</v>
      </c>
      <c r="CL7" s="39">
        <v>38.07</v>
      </c>
      <c r="CM7" s="39">
        <v>34.69</v>
      </c>
      <c r="CN7" s="39">
        <v>32.520000000000003</v>
      </c>
      <c r="CO7" s="39">
        <v>31.2</v>
      </c>
      <c r="CP7" s="39">
        <v>35.01</v>
      </c>
      <c r="CQ7" s="39">
        <v>49.69</v>
      </c>
      <c r="CR7" s="39">
        <v>49.77</v>
      </c>
      <c r="CS7" s="39">
        <v>49.22</v>
      </c>
      <c r="CT7" s="39">
        <v>49.08</v>
      </c>
      <c r="CU7" s="39">
        <v>49.32</v>
      </c>
      <c r="CV7" s="39">
        <v>59.94</v>
      </c>
      <c r="CW7" s="39">
        <v>67.77</v>
      </c>
      <c r="CX7" s="39">
        <v>73.14</v>
      </c>
      <c r="CY7" s="39">
        <v>77.78</v>
      </c>
      <c r="CZ7" s="39">
        <v>78.05</v>
      </c>
      <c r="DA7" s="39">
        <v>70.38</v>
      </c>
      <c r="DB7" s="39">
        <v>80.010000000000005</v>
      </c>
      <c r="DC7" s="39">
        <v>79.98</v>
      </c>
      <c r="DD7" s="39">
        <v>79.48</v>
      </c>
      <c r="DE7" s="39">
        <v>79.3</v>
      </c>
      <c r="DF7" s="39">
        <v>79.34</v>
      </c>
      <c r="DG7" s="39">
        <v>90.22</v>
      </c>
      <c r="DH7" s="39">
        <v>41.65</v>
      </c>
      <c r="DI7" s="39">
        <v>43.04</v>
      </c>
      <c r="DJ7" s="39">
        <v>51.4</v>
      </c>
      <c r="DK7" s="39">
        <v>53.3</v>
      </c>
      <c r="DL7" s="39">
        <v>55.17</v>
      </c>
      <c r="DM7" s="39">
        <v>35.18</v>
      </c>
      <c r="DN7" s="39">
        <v>36.43</v>
      </c>
      <c r="DO7" s="39">
        <v>46.12</v>
      </c>
      <c r="DP7" s="39">
        <v>47.44</v>
      </c>
      <c r="DQ7" s="39">
        <v>48.3</v>
      </c>
      <c r="DR7" s="39">
        <v>47.91</v>
      </c>
      <c r="DS7" s="39">
        <v>0</v>
      </c>
      <c r="DT7" s="39">
        <v>0</v>
      </c>
      <c r="DU7" s="39">
        <v>0</v>
      </c>
      <c r="DV7" s="39">
        <v>3.81</v>
      </c>
      <c r="DW7" s="39">
        <v>6.27</v>
      </c>
      <c r="DX7" s="39">
        <v>8.41</v>
      </c>
      <c r="DY7" s="39">
        <v>8.7200000000000006</v>
      </c>
      <c r="DZ7" s="39">
        <v>9.86</v>
      </c>
      <c r="EA7" s="39">
        <v>11.16</v>
      </c>
      <c r="EB7" s="39">
        <v>12.43</v>
      </c>
      <c r="EC7" s="39">
        <v>15</v>
      </c>
      <c r="ED7" s="39">
        <v>0.81</v>
      </c>
      <c r="EE7" s="39">
        <v>0.37</v>
      </c>
      <c r="EF7" s="39">
        <v>0.57999999999999996</v>
      </c>
      <c r="EG7" s="39">
        <v>0.71</v>
      </c>
      <c r="EH7" s="39">
        <v>0.31</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2018-01-31T06:26:35Z</cp:lastPrinted>
  <dcterms:created xsi:type="dcterms:W3CDTF">2017-12-25T01:28:24Z</dcterms:created>
  <dcterms:modified xsi:type="dcterms:W3CDTF">2018-01-31T10:46:00Z</dcterms:modified>
  <cp:category/>
</cp:coreProperties>
</file>