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839\Desktop\30.2.5〆　公営企業に係る経営比較分析表（平成28年度決算）分析について（照会）\【差替後】提出書類\"/>
    </mc:Choice>
  </mc:AlternateContent>
  <workbookProtection workbookAlgorithmName="SHA-512" workbookHashValue="dv7BtOvAYBsrWzIuzZf42yh5pFCEHpEWm+ph2PWmPi6qdr8SBSgGvJCvgDNoe4nw1CDhbCGWuZxG1YL4ebnWpg==" workbookSaltValue="8mn+OUpweF2oSErlS9pwtA==" workbookSpinCount="100000"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J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<sst xmlns="http://schemas.openxmlformats.org/spreadsheetml/2006/main" count="245" uniqueCount="126">
  <si>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</si>
  <si>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</si>
  <si>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</si>
  <si>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</si>
  <si>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</si>
  <si>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</si>
  <si>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</si>
  <si>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</si>
  <si>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</si>
  <si>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</si>
  <si>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</si>
  <si>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</si>
  <si>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</si>
  <si>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</si>
  <si>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</si>
  <si>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</si>
  <si>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</si>
  <si>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</si>
  <si>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</si>
  <si>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</si>
  <si>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</si>
  <si>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</si>
  <si>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</si>
  <si>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</si>
  <si>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</si>
  <si>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</si>
  <si>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</si>
  <si>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</si>
  <si>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</si>
  <si>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</si>
  <si>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</si>
  <si>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</si>
  <si>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</si>
  <si>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</si>
  <si>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</si>
  <si>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</si>
  <si>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</si>
  <si>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</si>
  <si>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</si>
  <si>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</si>
  <si>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</si>
  <si>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</si>
  <si>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</si>
  <si>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</si>
  <si>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</si>
  <si>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</si>
  <si>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</si>
  <si>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</si>
  <si>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</si>
  <si>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</si>
  <si>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</si>
  <si>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</si>
  <si>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</si>
  <si>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</si>
  <si>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</si>
  <si>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</si>
  <si>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</si>
  <si>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</si>
  <si>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</si>
  <si>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</si>
  <si>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</si>
  <si>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</si>
  <si>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</si>
  <si>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</si>
  <si>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</si>
  <si>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</si>
  <si>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</si>
  <si>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</si>
  <si>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</si>
  <si>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</si>
  <si>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</si>
  <si>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</si>
  <si>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</si>
  <si>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</si>
  <si>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</si>
  <si>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</si>
  <si>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</si>
  <si>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</si>
  <si>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</si>
  <si>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</si>
  <si>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</si>
  <si>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</si>
  <si>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</si>
  <si>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</si>
  <si>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</si>
  <si>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</si>
  <si>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</si>
  <si>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</si>
  <si>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</si>
  <si>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</si>
  <si>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</si>
  <si>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</si>
  <si>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</si>
  <si>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</si>
  <si>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</si>
  <si>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</si>
  <si>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</si>
  <si>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</si>
  <si>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</si>
  <si>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</si>
  <si>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</si>
  <si>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</si>
  <si>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</si>
  <si>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</si>
  <si>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</si>
  <si>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</si>
  <si>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</si>
  <si>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</si>
  <si>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</si>
  <si>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</si>
  <si>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御代田町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</si>
  <si>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</si>
  <si>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</si>
  <si>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</si>
  <si>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</si>
  <si>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</si>
  <si>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</si>
  <si>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</si>
  <si>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</si>
  <si>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</si>
  <si>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</si>
  <si>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</si>
  <si>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</si>
  <si>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　収益的収支比率
  一時100％を超える数値でしたが、現在は90％台となっています。事業規模が小さいため、各年度で支出の差によって数値が変化しますが、今後、企業債償還が進むことで改善していくと思われます。
④　企業債残高対事業規模比率
　企業債の償還金を一般会計からの繰入金ですべて賄っているため、数値は0となっています
⑤　経費回収率
　一時100％を超える数値でしたが、汚水処理費が増加したことにより、使用料収入のみでは賄えない状況になっています。しかしながら、類似団体の平均値との比較では、高い水準で推移しています。
⑥　汚水処理原価
　類似団体の平均値よりも低い水準ですが、経年比較では、減少から再度増加に転じているため、流入汚水量に対しての処理コストが増加していることが分かります。
⑦　施設利用率
  実績値がないため、比較検討できません。
⑧　水洗化率
　過去3年間は逓増傾向にあります。今後は人口の減少により、横ばいあるいは減少に移行すると考えられます。
　</t>
    <phoneticPr fontId="4"/>
  </si>
  <si>
    <t xml:space="preserve"> 管渠については、事業計画に点検の方法・頻度、維持管理に関する中長期的な方針等を盛り込み、計画的な維持管理と改築更新を行う予定です。</t>
    <phoneticPr fontId="4"/>
  </si>
  <si>
    <t xml:space="preserve"> 特定環境保全公共下水道事業を今後も継続的に実施するためには、維持管理費の更なる削減、改築更新の計画的な実施による支出の平準化、水洗化率の向上、適正な料金設定など総合的に取り組み、経営の健全化、効率化を目指す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</si>
</sst>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430888"/>
        <c:axId val="22943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229430888"/>
        <c:axId val="229431280"/>
      </c:lineChart>
      <c:dateAx>
        <c:axId val="229430888"/>
        <c:scaling>
          <c:orientation val="minMax"/>
        </c:scaling>
        <c:delete val="1"/>
        <c:axPos val="b"/>
        <c:numFmt formatCode="ge" sourceLinked="1"/>
        <c:majorTickMark val="none"/>
        <c:minorTickMark val="none"/>
        <c:tickLblPos val="none"/>
        <c:crossAx val="229431280"/>
        <c:crosses val="autoZero"/>
        <c:auto val="1"/>
        <c:lblOffset val="100"/>
        <c:baseTimeUnit val="years"/>
      </c:dateAx>
      <c:valAx>
        <c:axId val="22943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3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787608"/>
        <c:axId val="2557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255787608"/>
        <c:axId val="255788000"/>
      </c:lineChart>
      <c:dateAx>
        <c:axId val="255787608"/>
        <c:scaling>
          <c:orientation val="minMax"/>
        </c:scaling>
        <c:delete val="1"/>
        <c:axPos val="b"/>
        <c:numFmt formatCode="ge" sourceLinked="1"/>
        <c:majorTickMark val="none"/>
        <c:minorTickMark val="none"/>
        <c:tickLblPos val="none"/>
        <c:crossAx val="255788000"/>
        <c:crosses val="autoZero"/>
        <c:auto val="1"/>
        <c:lblOffset val="100"/>
        <c:baseTimeUnit val="years"/>
      </c:dateAx>
      <c:valAx>
        <c:axId val="2557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8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64.510000000000005</c:v>
                </c:pt>
                <c:pt idx="1">
                  <c:v>65.69</c:v>
                </c:pt>
                <c:pt idx="2">
                  <c:v>76.239999999999995</c:v>
                </c:pt>
                <c:pt idx="3">
                  <c:v>77.19</c:v>
                </c:pt>
                <c:pt idx="4">
                  <c:v>78.77</c:v>
                </c:pt>
              </c:numCache>
            </c:numRef>
          </c:val>
        </c:ser>
        <c:dLbls>
          <c:showLegendKey val="0"/>
          <c:showVal val="0"/>
          <c:showCatName val="0"/>
          <c:showSerName val="0"/>
          <c:showPercent val="0"/>
          <c:showBubbleSize val="0"/>
        </c:dLbls>
        <c:gapWidth val="150"/>
        <c:axId val="255789176"/>
        <c:axId val="2557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255789176"/>
        <c:axId val="255789568"/>
      </c:lineChart>
      <c:dateAx>
        <c:axId val="255789176"/>
        <c:scaling>
          <c:orientation val="minMax"/>
        </c:scaling>
        <c:delete val="1"/>
        <c:axPos val="b"/>
        <c:numFmt formatCode="ge" sourceLinked="1"/>
        <c:majorTickMark val="none"/>
        <c:minorTickMark val="none"/>
        <c:tickLblPos val="none"/>
        <c:crossAx val="255789568"/>
        <c:crosses val="autoZero"/>
        <c:auto val="1"/>
        <c:lblOffset val="100"/>
        <c:baseTimeUnit val="years"/>
      </c:dateAx>
      <c:valAx>
        <c:axId val="2557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8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100.71</c:v>
                </c:pt>
                <c:pt idx="1">
                  <c:v>103.58</c:v>
                </c:pt>
                <c:pt idx="2">
                  <c:v>88.85</c:v>
                </c:pt>
                <c:pt idx="3">
                  <c:v>99.79</c:v>
                </c:pt>
                <c:pt idx="4">
                  <c:v>97.25</c:v>
                </c:pt>
              </c:numCache>
            </c:numRef>
          </c:val>
        </c:ser>
        <c:dLbls>
          <c:showLegendKey val="0"/>
          <c:showVal val="0"/>
          <c:showCatName val="0"/>
          <c:showSerName val="0"/>
          <c:showPercent val="0"/>
          <c:showBubbleSize val="0"/>
        </c:dLbls>
        <c:gapWidth val="150"/>
        <c:axId val="252485080"/>
        <c:axId val="2524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485080"/>
        <c:axId val="252485472"/>
      </c:lineChart>
      <c:dateAx>
        <c:axId val="252485080"/>
        <c:scaling>
          <c:orientation val="minMax"/>
        </c:scaling>
        <c:delete val="1"/>
        <c:axPos val="b"/>
        <c:numFmt formatCode="ge" sourceLinked="1"/>
        <c:majorTickMark val="none"/>
        <c:minorTickMark val="none"/>
        <c:tickLblPos val="none"/>
        <c:crossAx val="252485472"/>
        <c:crosses val="autoZero"/>
        <c:auto val="1"/>
        <c:lblOffset val="100"/>
        <c:baseTimeUnit val="years"/>
      </c:dateAx>
      <c:valAx>
        <c:axId val="2524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8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486648"/>
        <c:axId val="2524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486648"/>
        <c:axId val="252487040"/>
      </c:lineChart>
      <c:dateAx>
        <c:axId val="252486648"/>
        <c:scaling>
          <c:orientation val="minMax"/>
        </c:scaling>
        <c:delete val="1"/>
        <c:axPos val="b"/>
        <c:numFmt formatCode="ge" sourceLinked="1"/>
        <c:majorTickMark val="none"/>
        <c:minorTickMark val="none"/>
        <c:tickLblPos val="none"/>
        <c:crossAx val="252487040"/>
        <c:crosses val="autoZero"/>
        <c:auto val="1"/>
        <c:lblOffset val="100"/>
        <c:baseTimeUnit val="years"/>
      </c:dateAx>
      <c:valAx>
        <c:axId val="2524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8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488216"/>
        <c:axId val="2524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488216"/>
        <c:axId val="252488608"/>
      </c:lineChart>
      <c:dateAx>
        <c:axId val="252488216"/>
        <c:scaling>
          <c:orientation val="minMax"/>
        </c:scaling>
        <c:delete val="1"/>
        <c:axPos val="b"/>
        <c:numFmt formatCode="ge" sourceLinked="1"/>
        <c:majorTickMark val="none"/>
        <c:minorTickMark val="none"/>
        <c:tickLblPos val="none"/>
        <c:crossAx val="252488608"/>
        <c:crosses val="autoZero"/>
        <c:auto val="1"/>
        <c:lblOffset val="100"/>
        <c:baseTimeUnit val="years"/>
      </c:dateAx>
      <c:valAx>
        <c:axId val="2524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8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796104"/>
        <c:axId val="25479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796104"/>
        <c:axId val="254796496"/>
      </c:lineChart>
      <c:dateAx>
        <c:axId val="254796104"/>
        <c:scaling>
          <c:orientation val="minMax"/>
        </c:scaling>
        <c:delete val="1"/>
        <c:axPos val="b"/>
        <c:numFmt formatCode="ge" sourceLinked="1"/>
        <c:majorTickMark val="none"/>
        <c:minorTickMark val="none"/>
        <c:tickLblPos val="none"/>
        <c:crossAx val="254796496"/>
        <c:crosses val="autoZero"/>
        <c:auto val="1"/>
        <c:lblOffset val="100"/>
        <c:baseTimeUnit val="years"/>
      </c:dateAx>
      <c:valAx>
        <c:axId val="25479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9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797672"/>
        <c:axId val="25479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797672"/>
        <c:axId val="254798064"/>
      </c:lineChart>
      <c:dateAx>
        <c:axId val="254797672"/>
        <c:scaling>
          <c:orientation val="minMax"/>
        </c:scaling>
        <c:delete val="1"/>
        <c:axPos val="b"/>
        <c:numFmt formatCode="ge" sourceLinked="1"/>
        <c:majorTickMark val="none"/>
        <c:minorTickMark val="none"/>
        <c:tickLblPos val="none"/>
        <c:crossAx val="254798064"/>
        <c:crosses val="autoZero"/>
        <c:auto val="1"/>
        <c:lblOffset val="100"/>
        <c:baseTimeUnit val="years"/>
      </c:dateAx>
      <c:valAx>
        <c:axId val="2547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9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991632"/>
        <c:axId val="25599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255991632"/>
        <c:axId val="255992024"/>
      </c:lineChart>
      <c:dateAx>
        <c:axId val="255991632"/>
        <c:scaling>
          <c:orientation val="minMax"/>
        </c:scaling>
        <c:delete val="1"/>
        <c:axPos val="b"/>
        <c:numFmt formatCode="ge" sourceLinked="1"/>
        <c:majorTickMark val="none"/>
        <c:minorTickMark val="none"/>
        <c:tickLblPos val="none"/>
        <c:crossAx val="255992024"/>
        <c:crosses val="autoZero"/>
        <c:auto val="1"/>
        <c:lblOffset val="100"/>
        <c:baseTimeUnit val="years"/>
      </c:dateAx>
      <c:valAx>
        <c:axId val="25599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9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101.44</c:v>
                </c:pt>
                <c:pt idx="1">
                  <c:v>109.56</c:v>
                </c:pt>
                <c:pt idx="2">
                  <c:v>78.48</c:v>
                </c:pt>
                <c:pt idx="3">
                  <c:v>98.11</c:v>
                </c:pt>
                <c:pt idx="4">
                  <c:v>93.61</c:v>
                </c:pt>
              </c:numCache>
            </c:numRef>
          </c:val>
        </c:ser>
        <c:dLbls>
          <c:showLegendKey val="0"/>
          <c:showVal val="0"/>
          <c:showCatName val="0"/>
          <c:showSerName val="0"/>
          <c:showPercent val="0"/>
          <c:showBubbleSize val="0"/>
        </c:dLbls>
        <c:gapWidth val="150"/>
        <c:axId val="255993200"/>
        <c:axId val="25599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255993200"/>
        <c:axId val="255993592"/>
      </c:lineChart>
      <c:dateAx>
        <c:axId val="255993200"/>
        <c:scaling>
          <c:orientation val="minMax"/>
        </c:scaling>
        <c:delete val="1"/>
        <c:axPos val="b"/>
        <c:numFmt formatCode="ge" sourceLinked="1"/>
        <c:majorTickMark val="none"/>
        <c:minorTickMark val="none"/>
        <c:tickLblPos val="none"/>
        <c:crossAx val="255993592"/>
        <c:crosses val="autoZero"/>
        <c:auto val="1"/>
        <c:lblOffset val="100"/>
        <c:baseTimeUnit val="years"/>
      </c:dateAx>
      <c:valAx>
        <c:axId val="25599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9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227</c:v>
                </c:pt>
                <c:pt idx="1">
                  <c:v>208.67</c:v>
                </c:pt>
                <c:pt idx="2">
                  <c:v>302.43</c:v>
                </c:pt>
                <c:pt idx="3">
                  <c:v>247.26</c:v>
                </c:pt>
                <c:pt idx="4">
                  <c:v>256.02</c:v>
                </c:pt>
              </c:numCache>
            </c:numRef>
          </c:val>
        </c:ser>
        <c:dLbls>
          <c:showLegendKey val="0"/>
          <c:showVal val="0"/>
          <c:showCatName val="0"/>
          <c:showSerName val="0"/>
          <c:showPercent val="0"/>
          <c:showBubbleSize val="0"/>
        </c:dLbls>
        <c:gapWidth val="150"/>
        <c:axId val="255994768"/>
        <c:axId val="25599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255994768"/>
        <c:axId val="255995160"/>
      </c:lineChart>
      <c:dateAx>
        <c:axId val="255994768"/>
        <c:scaling>
          <c:orientation val="minMax"/>
        </c:scaling>
        <c:delete val="1"/>
        <c:axPos val="b"/>
        <c:numFmt formatCode="ge" sourceLinked="1"/>
        <c:majorTickMark val="none"/>
        <c:minorTickMark val="none"/>
        <c:tickLblPos val="none"/>
        <c:crossAx val="255995160"/>
        <c:crosses val="autoZero"/>
        <c:auto val="1"/>
        <c:lblOffset val="100"/>
        <c:baseTimeUnit val="years"/>
      </c:dateAx>
      <c:valAx>
        <c:axId val="25599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9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64" sqref="CA64"/>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御代田町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15505</v>
      </c>
      <c r="AM8" s="50"/>
      <c r="AN8" s="50"/>
      <c r="AO8" s="50"/>
      <c r="AP8" s="50"/>
      <c r="AQ8" s="50"/>
      <c r="AR8" s="50"/>
      <c r="AS8" s="50"/>
      <c r="AT8" s="45">
        <f>データ!T6</f>
        <v>58.79</v>
      </c>
      <c r="AU8" s="45"/>
      <c r="AV8" s="45"/>
      <c r="AW8" s="45"/>
      <c r="AX8" s="45"/>
      <c r="AY8" s="45"/>
      <c r="AZ8" s="45"/>
      <c r="BA8" s="45"/>
      <c r="BB8" s="45">
        <f>データ!U6</f>
        <v>263.74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6.84</v>
      </c>
      <c r="Q10" s="45"/>
      <c r="R10" s="45"/>
      <c r="S10" s="45"/>
      <c r="T10" s="45"/>
      <c r="U10" s="45"/>
      <c r="V10" s="45"/>
      <c r="W10" s="45">
        <f>データ!Q6</f>
        <v>100</v>
      </c>
      <c r="X10" s="45"/>
      <c r="Y10" s="45"/>
      <c r="Z10" s="45"/>
      <c r="AA10" s="45"/>
      <c r="AB10" s="45"/>
      <c r="AC10" s="45"/>
      <c r="AD10" s="50">
        <f>データ!R6</f>
        <v>4536</v>
      </c>
      <c r="AE10" s="50"/>
      <c r="AF10" s="50"/>
      <c r="AG10" s="50"/>
      <c r="AH10" s="50"/>
      <c r="AI10" s="50"/>
      <c r="AJ10" s="50"/>
      <c r="AK10" s="2"/>
      <c r="AL10" s="50">
        <f>データ!V6</f>
        <v>1060</v>
      </c>
      <c r="AM10" s="50"/>
      <c r="AN10" s="50"/>
      <c r="AO10" s="50"/>
      <c r="AP10" s="50"/>
      <c r="AQ10" s="50"/>
      <c r="AR10" s="50"/>
      <c r="AS10" s="50"/>
      <c r="AT10" s="45">
        <f>データ!W6</f>
        <v>0.4</v>
      </c>
      <c r="AU10" s="45"/>
      <c r="AV10" s="45"/>
      <c r="AW10" s="45"/>
      <c r="AX10" s="45"/>
      <c r="AY10" s="45"/>
      <c r="AZ10" s="45"/>
      <c r="BA10" s="45"/>
      <c r="BB10" s="45">
        <f>データ!X6</f>
        <v>2650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AoZHZVPg9ui6n0jmZ5wDV9thzITjoP0g3gIBPvVtWYVG1UyM5cWOd5xb7ArhBn2RgbNq0onu6cSyfkzosHar2g==" saltValue="ROdIxAaYQF/36fFYgt3ai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7" sqref="BJ7"/>
    </sheetView>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203238</v>
      </c>
      <c r="D6" s="33">
        <f t="shared" si="3"/>
        <v>47</v>
      </c>
      <c r="E6" s="33">
        <f t="shared" si="3"/>
        <v>17</v>
      </c>
      <c r="F6" s="33">
        <f t="shared" si="3"/>
        <v>4</v>
      </c>
      <c r="G6" s="33">
        <f t="shared" si="3"/>
        <v>0</v>
      </c>
      <c r="H6" s="33" t="str">
        <f t="shared" si="3"/>
        <v>長野県　御代田町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6.84</v>
      </c>
      <c r="Q6" s="34">
        <f t="shared" si="3"/>
        <v>100</v>
      </c>
      <c r="R6" s="34">
        <f t="shared" si="3"/>
        <v>4536</v>
      </c>
      <c r="S6" s="34">
        <f t="shared" si="3"/>
        <v>15505</v>
      </c>
      <c r="T6" s="34">
        <f t="shared" si="3"/>
        <v>58.79</v>
      </c>
      <c r="U6" s="34">
        <f t="shared" si="3"/>
        <v>263.74</v>
      </c>
      <c r="V6" s="34">
        <f t="shared" si="3"/>
        <v>1060</v>
      </c>
      <c r="W6" s="34">
        <f t="shared" si="3"/>
        <v>0.4</v>
      </c>
      <c r="X6" s="34">
        <f t="shared" si="3"/>
        <v>2650</v>
      </c>
      <c r="Y6" s="35">
        <f>IF(Y7="",NA(),Y7)</f>
        <v>100.71</v>
      </c>
      <c r="Z6" s="35">
        <f t="shared" ref="Z6:AH6" si="4">IF(Z7="",NA(),Z7)</f>
        <v>103.58</v>
      </c>
      <c r="AA6" s="35">
        <f t="shared" si="4"/>
        <v>88.85</v>
      </c>
      <c r="AB6" s="35">
        <f t="shared" si="4"/>
        <v>99.79</v>
      </c>
      <c r="AC6" s="35">
        <f t="shared" si="4"/>
        <v>97.25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101.44</v>
      </c>
      <c r="BR6" s="35">
        <f t="shared" ref="BR6:BZ6" si="8">IF(BR7="",NA(),BR7)</f>
        <v>109.56</v>
      </c>
      <c r="BS6" s="35">
        <f t="shared" si="8"/>
        <v>78.48</v>
      </c>
      <c r="BT6" s="35">
        <f t="shared" si="8"/>
        <v>98.11</v>
      </c>
      <c r="BU6" s="35">
        <f t="shared" si="8"/>
        <v>93.61</v>
      </c>
      <c r="BV6" s="35">
        <f t="shared" si="8"/>
        <v>51.73</v>
      </c>
      <c r="BW6" s="35">
        <f t="shared" si="8"/>
        <v>53.01</v>
      </c>
      <c r="BX6" s="35">
        <f t="shared" si="8"/>
        <v>50.54</v>
      </c>
      <c r="BY6" s="35">
        <f t="shared" si="8"/>
        <v>66.22</v>
      </c>
      <c r="BZ6" s="35">
        <f t="shared" si="8"/>
        <v>69.87</v>
      </c>
      <c r="CA6" s="34" t="str">
        <f>IF(CA7="","",IF(CA7="-","【-】","【"&amp;SUBSTITUTE(TEXT(CA7,"#,##0.00"),"-","△")&amp;"】"))</f>
        <v>【69.80】</v>
      </c>
      <c r="CB6" s="35">
        <f>IF(CB7="",NA(),CB7)</f>
        <v>227</v>
      </c>
      <c r="CC6" s="35">
        <f t="shared" ref="CC6:CK6" si="9">IF(CC7="",NA(),CC7)</f>
        <v>208.67</v>
      </c>
      <c r="CD6" s="35">
        <f t="shared" si="9"/>
        <v>302.43</v>
      </c>
      <c r="CE6" s="35">
        <f t="shared" si="9"/>
        <v>247.26</v>
      </c>
      <c r="CF6" s="35">
        <f t="shared" si="9"/>
        <v>256.02</v>
      </c>
      <c r="CG6" s="35">
        <f t="shared" si="9"/>
        <v>310.47000000000003</v>
      </c>
      <c r="CH6" s="35">
        <f t="shared" si="9"/>
        <v>299.39</v>
      </c>
      <c r="CI6" s="35">
        <f t="shared" si="9"/>
        <v>320.36</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64.510000000000005</v>
      </c>
      <c r="CY6" s="35">
        <f t="shared" ref="CY6:DG6" si="11">IF(CY7="",NA(),CY7)</f>
        <v>65.69</v>
      </c>
      <c r="CZ6" s="35">
        <f t="shared" si="11"/>
        <v>76.239999999999995</v>
      </c>
      <c r="DA6" s="35">
        <f t="shared" si="11"/>
        <v>77.19</v>
      </c>
      <c r="DB6" s="35">
        <f t="shared" si="11"/>
        <v>78.77</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c r="A7" s="28"/>
      <c r="B7" s="37">
        <v>2016</v>
      </c>
      <c r="C7" s="37">
        <v>203238</v>
      </c>
      <c r="D7" s="37">
        <v>47</v>
      </c>
      <c r="E7" s="37">
        <v>17</v>
      </c>
      <c r="F7" s="37">
        <v>4</v>
      </c>
      <c r="G7" s="37">
        <v>0</v>
      </c>
      <c r="H7" s="37" t="s">
        <v>110</v>
      </c>
      <c r="I7" s="37" t="s">
        <v>111</v>
      </c>
      <c r="J7" s="37" t="s">
        <v>112</v>
      </c>
      <c r="K7" s="37" t="s">
        <v>113</v>
      </c>
      <c r="L7" s="37" t="s">
        <v>114</v>
      </c>
      <c r="M7" s="37"/>
      <c r="N7" s="38" t="s">
        <v>115</v>
      </c>
      <c r="O7" s="38" t="s">
        <v>116</v>
      </c>
      <c r="P7" s="38">
        <v>6.84</v>
      </c>
      <c r="Q7" s="38">
        <v>100</v>
      </c>
      <c r="R7" s="38">
        <v>4536</v>
      </c>
      <c r="S7" s="38">
        <v>15505</v>
      </c>
      <c r="T7" s="38">
        <v>58.79</v>
      </c>
      <c r="U7" s="38">
        <v>263.74</v>
      </c>
      <c r="V7" s="38">
        <v>1060</v>
      </c>
      <c r="W7" s="38">
        <v>0.4</v>
      </c>
      <c r="X7" s="38">
        <v>2650</v>
      </c>
      <c r="Y7" s="38">
        <v>100.71</v>
      </c>
      <c r="Z7" s="38">
        <v>103.58</v>
      </c>
      <c r="AA7" s="38">
        <v>88.85</v>
      </c>
      <c r="AB7" s="38">
        <v>99.79</v>
      </c>
      <c r="AC7" s="38">
        <v>97.25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1434.89</v>
      </c>
      <c r="BO7" s="38">
        <v>1298.9100000000001</v>
      </c>
      <c r="BP7" s="38">
        <v>1348.09</v>
      </c>
      <c r="BQ7" s="38">
        <v>101.44</v>
      </c>
      <c r="BR7" s="38">
        <v>109.56</v>
      </c>
      <c r="BS7" s="38">
        <v>78.48</v>
      </c>
      <c r="BT7" s="38">
        <v>98.11</v>
      </c>
      <c r="BU7" s="38">
        <v>93.61</v>
      </c>
      <c r="BV7" s="38">
        <v>51.73</v>
      </c>
      <c r="BW7" s="38">
        <v>53.01</v>
      </c>
      <c r="BX7" s="38">
        <v>50.54</v>
      </c>
      <c r="BY7" s="38">
        <v>66.22</v>
      </c>
      <c r="BZ7" s="38">
        <v>69.87</v>
      </c>
      <c r="CA7" s="38">
        <v>69.8</v>
      </c>
      <c r="CB7" s="38">
        <v>227</v>
      </c>
      <c r="CC7" s="38">
        <v>208.67</v>
      </c>
      <c r="CD7" s="38">
        <v>302.43</v>
      </c>
      <c r="CE7" s="38">
        <v>247.26</v>
      </c>
      <c r="CF7" s="38">
        <v>256.02</v>
      </c>
      <c r="CG7" s="38">
        <v>310.47000000000003</v>
      </c>
      <c r="CH7" s="38">
        <v>299.39</v>
      </c>
      <c r="CI7" s="38">
        <v>320.36</v>
      </c>
      <c r="CJ7" s="38">
        <v>246.72</v>
      </c>
      <c r="CK7" s="38">
        <v>234.96</v>
      </c>
      <c r="CL7" s="38">
        <v>232.54</v>
      </c>
      <c r="CM7" s="38" t="s">
        <v>115</v>
      </c>
      <c r="CN7" s="38" t="s">
        <v>115</v>
      </c>
      <c r="CO7" s="38" t="s">
        <v>115</v>
      </c>
      <c r="CP7" s="38" t="s">
        <v>115</v>
      </c>
      <c r="CQ7" s="38" t="s">
        <v>115</v>
      </c>
      <c r="CR7" s="38">
        <v>36.67</v>
      </c>
      <c r="CS7" s="38">
        <v>36.200000000000003</v>
      </c>
      <c r="CT7" s="38">
        <v>34.74</v>
      </c>
      <c r="CU7" s="38">
        <v>41.35</v>
      </c>
      <c r="CV7" s="38">
        <v>42.9</v>
      </c>
      <c r="CW7" s="38">
        <v>42.17</v>
      </c>
      <c r="CX7" s="38">
        <v>64.510000000000005</v>
      </c>
      <c r="CY7" s="38">
        <v>65.69</v>
      </c>
      <c r="CZ7" s="38">
        <v>76.239999999999995</v>
      </c>
      <c r="DA7" s="38">
        <v>77.19</v>
      </c>
      <c r="DB7" s="38">
        <v>78.77</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KWS839</cp:lastModifiedBy>
  <dcterms:created xsi:type="dcterms:W3CDTF">2017-12-25T02:19:12Z</dcterms:created>
  <dcterms:modified xsi:type="dcterms:W3CDTF">2018-02-02T05:16:10Z</dcterms:modified>
  <cp:category/>
</cp:coreProperties>
</file>