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上下水道工務係\公共・特環下水道\⑨調査関係\Ｈ29\30.2.5〆　公営企業に係る経営比較分析表（平成28年度決算）分析について（照会）\30.2.21　確認事項照会\訂正書類\"/>
    </mc:Choice>
  </mc:AlternateContent>
  <workbookProtection workbookPassword="B319" lockStructure="1"/>
  <bookViews>
    <workbookView xWindow="0" yWindow="0" windowWidth="19200" windowHeight="11016"/>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<sst xmlns="http://schemas.openxmlformats.org/spreadsheetml/2006/main" count="276" uniqueCount="120">
  <si>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</si>
  <si>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</si>
  <si>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</si>
  <si>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</si>
  <si>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</si>
  <si>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</si>
  <si>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</si>
  <si>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</si>
  <si>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</si>
  <si>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</si>
  <si>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</si>
  <si>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</si>
  <si>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</si>
  <si>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</si>
  <si>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</si>
  <si>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</si>
  <si>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</si>
  <si>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</si>
  <si>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</si>
  <si>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</si>
  <si>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</si>
  <si>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</si>
  <si>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</si>
  <si>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</si>
  <si>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</si>
  <si>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</si>
  <si>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</si>
  <si>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</si>
  <si>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</si>
  <si>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</si>
  <si>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</si>
  <si>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</si>
  <si>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</si>
  <si>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</si>
  <si>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</si>
  <si>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</si>
  <si>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</si>
  <si>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</si>
  <si>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</si>
  <si>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</si>
  <si>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</si>
  <si>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</si>
  <si>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</si>
  <si>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</si>
  <si>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</si>
  <si>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</si>
  <si>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</si>
  <si>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</si>
  <si>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</si>
  <si>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</si>
  <si>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</si>
  <si>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</si>
  <si>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</si>
  <si>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</si>
  <si>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</si>
  <si>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</si>
  <si>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</si>
  <si>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</si>
  <si>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</si>
  <si>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</si>
  <si>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</si>
  <si>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</si>
  <si>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</si>
  <si>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</si>
  <si>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</si>
  <si>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</si>
  <si>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</si>
  <si>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</si>
  <si>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</si>
  <si>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</si>
  <si>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</si>
  <si>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</si>
  <si>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</si>
  <si>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</si>
  <si>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</si>
  <si>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</si>
  <si>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</si>
  <si>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</si>
  <si>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</si>
  <si>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</si>
  <si>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</si>
  <si>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</si>
  <si>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</si>
  <si>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</si>
  <si>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</si>
  <si>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</si>
  <si>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</si>
  <si>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</si>
  <si>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</si>
  <si>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</si>
  <si>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</si>
  <si>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</si>
  <si>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</si>
  <si>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</si>
  <si>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</si>
  <si>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</si>
  <si>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</si>
  <si>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</si>
  <si>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</si>
  <si>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</si>
  <si>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</si>
  <si>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</si>
  <si>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</si>
  <si>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</si>
  <si>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</si>
  <si>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御代田町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</si>
  <si>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</si>
  <si>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</si>
  <si>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</si>
  <si>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</si>
  <si>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</si>
  <si>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</si>
  <si>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</si>
  <si>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</si>
  <si>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</si>
  <si>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</si>
  <si>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</si>
  <si>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路経年化率を見ても法定耐用年数を経過した管路の割合はまだ高くなってはいない。しかし、管路更新率は低く、布設年度が近い管路が多いため今後急激に管路経年化率が上昇することが見込まれる。そのため、計画的に施設の更新を行っていく必要がある。</t>
    <rPh sb="1" eb="3">
      <t>カンロ</t>
    </rPh>
    <rPh sb="3" eb="6">
      <t>ケイネンカ</t>
    </rPh>
    <rPh sb="6" eb="7">
      <t>リツ</t>
    </rPh>
    <rPh sb="8" eb="9">
      <t>ミ</t>
    </rPh>
    <rPh sb="11" eb="13">
      <t>ホウテイ</t>
    </rPh>
    <rPh sb="13" eb="15">
      <t>タイヨウ</t>
    </rPh>
    <rPh sb="15" eb="17">
      <t>ネンスウ</t>
    </rPh>
    <rPh sb="18" eb="20">
      <t>ケイカ</t>
    </rPh>
    <rPh sb="22" eb="24">
      <t>カンロ</t>
    </rPh>
    <rPh sb="25" eb="27">
      <t>ワリアイ</t>
    </rPh>
    <rPh sb="30" eb="31">
      <t>タカ</t>
    </rPh>
    <rPh sb="44" eb="46">
      <t>カンロ</t>
    </rPh>
    <rPh sb="46" eb="48">
      <t>コウシン</t>
    </rPh>
    <rPh sb="48" eb="49">
      <t>リツ</t>
    </rPh>
    <rPh sb="50" eb="51">
      <t>ヒク</t>
    </rPh>
    <rPh sb="53" eb="55">
      <t>フセツ</t>
    </rPh>
    <rPh sb="55" eb="57">
      <t>ネンド</t>
    </rPh>
    <rPh sb="58" eb="59">
      <t>チカ</t>
    </rPh>
    <rPh sb="60" eb="62">
      <t>カンロ</t>
    </rPh>
    <rPh sb="63" eb="64">
      <t>オオ</t>
    </rPh>
    <rPh sb="67" eb="69">
      <t>コンゴ</t>
    </rPh>
    <rPh sb="69" eb="71">
      <t>キュウゲキ</t>
    </rPh>
    <rPh sb="72" eb="74">
      <t>カンロ</t>
    </rPh>
    <rPh sb="74" eb="77">
      <t>ケイネンカ</t>
    </rPh>
    <rPh sb="77" eb="78">
      <t>リツ</t>
    </rPh>
    <rPh sb="79" eb="81">
      <t>ジョウショウ</t>
    </rPh>
    <rPh sb="86" eb="88">
      <t>ミコ</t>
    </rPh>
    <rPh sb="97" eb="100">
      <t>ケイカクテキ</t>
    </rPh>
    <rPh sb="101" eb="103">
      <t>シセツ</t>
    </rPh>
    <rPh sb="104" eb="106">
      <t>コウシン</t>
    </rPh>
    <rPh sb="107" eb="108">
      <t>オコナ</t>
    </rPh>
    <rPh sb="112" eb="114">
      <t>ヒツヨウ</t>
    </rPh>
    <phoneticPr fontId="7"/>
  </si>
  <si>
    <t>　現在の経営状況は良好といえるが、有収率の向上や施設の計画的な更新など、投資を行う必要性が高まっている。そのため、経営戦略や公共施設総合管理計画などの長期的な計画を策定し、計画的な更新を行うとともに、全体の費用から料金水準を含め適切な収支バランスを検討していくことで、健全な経営を継続できるよう努めていく。</t>
    <rPh sb="1" eb="3">
      <t>ゲンザイ</t>
    </rPh>
    <rPh sb="4" eb="6">
      <t>ケイエイ</t>
    </rPh>
    <rPh sb="6" eb="8">
      <t>ジョウキョウ</t>
    </rPh>
    <rPh sb="9" eb="11">
      <t>リョウコウ</t>
    </rPh>
    <rPh sb="17" eb="19">
      <t>ユウシュウ</t>
    </rPh>
    <rPh sb="19" eb="20">
      <t>リツ</t>
    </rPh>
    <rPh sb="21" eb="23">
      <t>コウジョウ</t>
    </rPh>
    <rPh sb="24" eb="26">
      <t>シセツ</t>
    </rPh>
    <rPh sb="27" eb="30">
      <t>ケイカクテキ</t>
    </rPh>
    <rPh sb="31" eb="33">
      <t>コウシン</t>
    </rPh>
    <rPh sb="36" eb="38">
      <t>トウシ</t>
    </rPh>
    <rPh sb="39" eb="40">
      <t>オコナ</t>
    </rPh>
    <rPh sb="41" eb="44">
      <t>ヒツヨウセイ</t>
    </rPh>
    <rPh sb="45" eb="46">
      <t>タカ</t>
    </rPh>
    <rPh sb="57" eb="59">
      <t>ケイエイ</t>
    </rPh>
    <rPh sb="59" eb="61">
      <t>センリャク</t>
    </rPh>
    <rPh sb="62" eb="64">
      <t>コウキョウ</t>
    </rPh>
    <rPh sb="64" eb="66">
      <t>シセツ</t>
    </rPh>
    <rPh sb="66" eb="68">
      <t>ソウゴウ</t>
    </rPh>
    <rPh sb="68" eb="70">
      <t>カンリ</t>
    </rPh>
    <rPh sb="70" eb="72">
      <t>ケイカク</t>
    </rPh>
    <rPh sb="75" eb="78">
      <t>チョウキテキ</t>
    </rPh>
    <rPh sb="79" eb="81">
      <t>ケイカク</t>
    </rPh>
    <rPh sb="82" eb="84">
      <t>サクテイ</t>
    </rPh>
    <rPh sb="86" eb="89">
      <t>ケイカクテキ</t>
    </rPh>
    <rPh sb="90" eb="92">
      <t>コウシン</t>
    </rPh>
    <rPh sb="93" eb="94">
      <t>オコナ</t>
    </rPh>
    <rPh sb="100" eb="102">
      <t>ゼンタイ</t>
    </rPh>
    <rPh sb="103" eb="105">
      <t>ヒヨウ</t>
    </rPh>
    <rPh sb="107" eb="109">
      <t>リョウキン</t>
    </rPh>
    <rPh sb="109" eb="111">
      <t>スイジュン</t>
    </rPh>
    <rPh sb="112" eb="113">
      <t>フク</t>
    </rPh>
    <rPh sb="114" eb="116">
      <t>テキセツ</t>
    </rPh>
    <rPh sb="117" eb="119">
      <t>シュウシ</t>
    </rPh>
    <rPh sb="124" eb="126">
      <t>ケントウ</t>
    </rPh>
    <rPh sb="134" eb="136">
      <t>ケンゼン</t>
    </rPh>
    <rPh sb="137" eb="139">
      <t>ケイエイ</t>
    </rPh>
    <rPh sb="140" eb="142">
      <t>ケイゾク</t>
    </rPh>
    <rPh sb="147" eb="148">
      <t>ツト</t>
    </rPh>
    <phoneticPr fontId="7"/>
  </si>
  <si>
    <t>　経常収支比率は100%を超えており、企業債残高の減少により企業債残高対給水収益比率も低下している。また、流動比率も平均値を大きく上回っていることから平成28年度は健全な経営であることがうかがえる。経常収支比率、給水原価も人員適正化等により改善されている。ただし、施設利用率が向上しているがこれは有収率低下の影響と考えられる。有収率は全国平均を大きく下回っており、前年度よりも低下している。有収率の低下は経営を圧迫する要因となるため、漏水修繕等を行い有収率の改善を図る事が重要である。</t>
    <rPh sb="1" eb="3">
      <t>ケイジョウ</t>
    </rPh>
    <rPh sb="3" eb="5">
      <t>シュウシ</t>
    </rPh>
    <rPh sb="5" eb="7">
      <t>ヒリツ</t>
    </rPh>
    <rPh sb="13" eb="14">
      <t>コ</t>
    </rPh>
    <rPh sb="19" eb="21">
      <t>キギョウ</t>
    </rPh>
    <rPh sb="21" eb="22">
      <t>サイ</t>
    </rPh>
    <rPh sb="22" eb="24">
      <t>ザンダカ</t>
    </rPh>
    <rPh sb="25" eb="27">
      <t>ゲンショウ</t>
    </rPh>
    <rPh sb="30" eb="32">
      <t>キギョウ</t>
    </rPh>
    <rPh sb="32" eb="33">
      <t>サイ</t>
    </rPh>
    <rPh sb="33" eb="35">
      <t>ザンダカ</t>
    </rPh>
    <rPh sb="35" eb="36">
      <t>タイ</t>
    </rPh>
    <rPh sb="36" eb="38">
      <t>キュウスイ</t>
    </rPh>
    <rPh sb="38" eb="40">
      <t>シュウエキ</t>
    </rPh>
    <rPh sb="40" eb="42">
      <t>ヒリツ</t>
    </rPh>
    <rPh sb="43" eb="45">
      <t>テイカ</t>
    </rPh>
    <rPh sb="53" eb="55">
      <t>リュウドウ</t>
    </rPh>
    <rPh sb="55" eb="57">
      <t>ヒリツ</t>
    </rPh>
    <rPh sb="58" eb="61">
      <t>ヘイキンチ</t>
    </rPh>
    <rPh sb="62" eb="63">
      <t>オオ</t>
    </rPh>
    <rPh sb="65" eb="67">
      <t>ウワマワ</t>
    </rPh>
    <rPh sb="75" eb="77">
      <t>ヘイセイ</t>
    </rPh>
    <rPh sb="79" eb="81">
      <t>ネンド</t>
    </rPh>
    <rPh sb="82" eb="84">
      <t>ケンゼン</t>
    </rPh>
    <rPh sb="85" eb="87">
      <t>ケイエイ</t>
    </rPh>
    <rPh sb="99" eb="101">
      <t>ケイジョウ</t>
    </rPh>
    <rPh sb="101" eb="103">
      <t>シュウシ</t>
    </rPh>
    <rPh sb="103" eb="105">
      <t>ヒリツ</t>
    </rPh>
    <rPh sb="106" eb="108">
      <t>キュウスイ</t>
    </rPh>
    <rPh sb="108" eb="110">
      <t>ゲンカ</t>
    </rPh>
    <rPh sb="111" eb="113">
      <t>ジンイン</t>
    </rPh>
    <rPh sb="113" eb="116">
      <t>テキセイカ</t>
    </rPh>
    <rPh sb="116" eb="117">
      <t>トウ</t>
    </rPh>
    <rPh sb="120" eb="122">
      <t>カイゼン</t>
    </rPh>
    <rPh sb="132" eb="134">
      <t>シセツ</t>
    </rPh>
    <rPh sb="134" eb="137">
      <t>リヨウリツ</t>
    </rPh>
    <rPh sb="138" eb="140">
      <t>コウジョウ</t>
    </rPh>
    <rPh sb="148" eb="150">
      <t>ユウシュウ</t>
    </rPh>
    <rPh sb="150" eb="151">
      <t>リツ</t>
    </rPh>
    <rPh sb="151" eb="153">
      <t>テイカ</t>
    </rPh>
    <rPh sb="154" eb="156">
      <t>エイキョウ</t>
    </rPh>
    <rPh sb="157" eb="158">
      <t>カンガ</t>
    </rPh>
    <rPh sb="163" eb="165">
      <t>ユウシュウ</t>
    </rPh>
    <rPh sb="165" eb="166">
      <t>リツ</t>
    </rPh>
    <rPh sb="167" eb="169">
      <t>ゼンコク</t>
    </rPh>
    <rPh sb="169" eb="171">
      <t>ヘイキン</t>
    </rPh>
    <rPh sb="172" eb="173">
      <t>オオ</t>
    </rPh>
    <rPh sb="175" eb="177">
      <t>シタマワ</t>
    </rPh>
    <rPh sb="182" eb="185">
      <t>ゼンネンド</t>
    </rPh>
    <rPh sb="188" eb="190">
      <t>テイカ</t>
    </rPh>
    <rPh sb="195" eb="197">
      <t>ユウシュウ</t>
    </rPh>
    <rPh sb="197" eb="198">
      <t>リツ</t>
    </rPh>
    <rPh sb="199" eb="201">
      <t>テイカ</t>
    </rPh>
    <rPh sb="202" eb="204">
      <t>ケイエイ</t>
    </rPh>
    <rPh sb="205" eb="207">
      <t>アッパク</t>
    </rPh>
    <rPh sb="209" eb="211">
      <t>ヨウイン</t>
    </rPh>
    <rPh sb="217" eb="219">
      <t>ロウスイ</t>
    </rPh>
    <rPh sb="219" eb="221">
      <t>シュウゼン</t>
    </rPh>
    <rPh sb="221" eb="222">
      <t>トウ</t>
    </rPh>
    <rPh sb="223" eb="224">
      <t>オコナ</t>
    </rPh>
    <rPh sb="225" eb="227">
      <t>ユウシュウ</t>
    </rPh>
    <rPh sb="227" eb="228">
      <t>リツ</t>
    </rPh>
    <rPh sb="229" eb="231">
      <t>カイゼン</t>
    </rPh>
    <rPh sb="232" eb="233">
      <t>ハカ</t>
    </rPh>
    <rPh sb="234" eb="235">
      <t>コト</t>
    </rPh>
    <rPh sb="236" eb="238">
      <t>ジュウヨウ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</si>
</sst>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0.57999999999999996</c:v>
                </c:pt>
                <c:pt idx="3" formatCode="#,##0.00;&quot;△&quot;#,##0.00">
                  <c:v>0</c:v>
                </c:pt>
                <c:pt idx="4" formatCode="#,##0.00;&quot;△&quot;#,##0.00">
                  <c:v>0</c:v>
                </c:pt>
              </c:numCache>
            </c:numRef>
          </c:val>
        </c:ser>
        <c:dLbls>
          <c:showLegendKey val="0"/>
          <c:showVal val="0"/>
          <c:showCatName val="0"/>
          <c:showSerName val="0"/>
          <c:showPercent val="0"/>
          <c:showBubbleSize val="0"/>
        </c:dLbls>
        <c:gapWidth val="150"/>
        <c:axId val="158242944"/>
        <c:axId val="15824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58242944"/>
        <c:axId val="158243336"/>
      </c:lineChart>
      <c:dateAx>
        <c:axId val="158242944"/>
        <c:scaling>
          <c:orientation val="minMax"/>
        </c:scaling>
        <c:delete val="1"/>
        <c:axPos val="b"/>
        <c:numFmt formatCode="ge" sourceLinked="1"/>
        <c:majorTickMark val="none"/>
        <c:minorTickMark val="none"/>
        <c:tickLblPos val="none"/>
        <c:crossAx val="158243336"/>
        <c:crosses val="autoZero"/>
        <c:auto val="1"/>
        <c:lblOffset val="100"/>
        <c:baseTimeUnit val="years"/>
      </c:dateAx>
      <c:valAx>
        <c:axId val="15824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72.760000000000005</c:v>
                </c:pt>
                <c:pt idx="3">
                  <c:v>85.64</c:v>
                </c:pt>
                <c:pt idx="4">
                  <c:v>91.39</c:v>
                </c:pt>
              </c:numCache>
            </c:numRef>
          </c:val>
        </c:ser>
        <c:dLbls>
          <c:showLegendKey val="0"/>
          <c:showVal val="0"/>
          <c:showCatName val="0"/>
          <c:showSerName val="0"/>
          <c:showPercent val="0"/>
          <c:showBubbleSize val="0"/>
        </c:dLbls>
        <c:gapWidth val="150"/>
        <c:axId val="224232168"/>
        <c:axId val="22423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49.22</c:v>
                </c:pt>
                <c:pt idx="3">
                  <c:v>49.08</c:v>
                </c:pt>
                <c:pt idx="4">
                  <c:v>49.32</c:v>
                </c:pt>
              </c:numCache>
            </c:numRef>
          </c:val>
          <c:smooth val="0"/>
        </c:ser>
        <c:dLbls>
          <c:showLegendKey val="0"/>
          <c:showVal val="0"/>
          <c:showCatName val="0"/>
          <c:showSerName val="0"/>
          <c:showPercent val="0"/>
          <c:showBubbleSize val="0"/>
        </c:dLbls>
        <c:marker val="1"/>
        <c:smooth val="0"/>
        <c:axId val="224232168"/>
        <c:axId val="224232560"/>
      </c:lineChart>
      <c:dateAx>
        <c:axId val="224232168"/>
        <c:scaling>
          <c:orientation val="minMax"/>
        </c:scaling>
        <c:delete val="1"/>
        <c:axPos val="b"/>
        <c:numFmt formatCode="ge" sourceLinked="1"/>
        <c:majorTickMark val="none"/>
        <c:minorTickMark val="none"/>
        <c:tickLblPos val="none"/>
        <c:crossAx val="224232560"/>
        <c:crosses val="autoZero"/>
        <c:auto val="1"/>
        <c:lblOffset val="100"/>
        <c:baseTimeUnit val="years"/>
      </c:dateAx>
      <c:valAx>
        <c:axId val="22423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67.760000000000005</c:v>
                </c:pt>
                <c:pt idx="3">
                  <c:v>66.650000000000006</c:v>
                </c:pt>
                <c:pt idx="4">
                  <c:v>64.36</c:v>
                </c:pt>
              </c:numCache>
            </c:numRef>
          </c:val>
        </c:ser>
        <c:dLbls>
          <c:showLegendKey val="0"/>
          <c:showVal val="0"/>
          <c:showCatName val="0"/>
          <c:showSerName val="0"/>
          <c:showPercent val="0"/>
          <c:showBubbleSize val="0"/>
        </c:dLbls>
        <c:gapWidth val="150"/>
        <c:axId val="224233736"/>
        <c:axId val="22423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79.48</c:v>
                </c:pt>
                <c:pt idx="3">
                  <c:v>79.3</c:v>
                </c:pt>
                <c:pt idx="4">
                  <c:v>79.34</c:v>
                </c:pt>
              </c:numCache>
            </c:numRef>
          </c:val>
          <c:smooth val="0"/>
        </c:ser>
        <c:dLbls>
          <c:showLegendKey val="0"/>
          <c:showVal val="0"/>
          <c:showCatName val="0"/>
          <c:showSerName val="0"/>
          <c:showPercent val="0"/>
          <c:showBubbleSize val="0"/>
        </c:dLbls>
        <c:marker val="1"/>
        <c:smooth val="0"/>
        <c:axId val="224233736"/>
        <c:axId val="224234128"/>
      </c:lineChart>
      <c:dateAx>
        <c:axId val="224233736"/>
        <c:scaling>
          <c:orientation val="minMax"/>
        </c:scaling>
        <c:delete val="1"/>
        <c:axPos val="b"/>
        <c:numFmt formatCode="ge" sourceLinked="1"/>
        <c:majorTickMark val="none"/>
        <c:minorTickMark val="none"/>
        <c:tickLblPos val="none"/>
        <c:crossAx val="224234128"/>
        <c:crosses val="autoZero"/>
        <c:auto val="1"/>
        <c:lblOffset val="100"/>
        <c:baseTimeUnit val="years"/>
      </c:dateAx>
      <c:valAx>
        <c:axId val="2242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2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109.11</c:v>
                </c:pt>
                <c:pt idx="3">
                  <c:v>105.63</c:v>
                </c:pt>
                <c:pt idx="4">
                  <c:v>112.56</c:v>
                </c:pt>
              </c:numCache>
            </c:numRef>
          </c:val>
        </c:ser>
        <c:dLbls>
          <c:showLegendKey val="0"/>
          <c:showVal val="0"/>
          <c:showCatName val="0"/>
          <c:showSerName val="0"/>
          <c:showPercent val="0"/>
          <c:showBubbleSize val="0"/>
        </c:dLbls>
        <c:gapWidth val="150"/>
        <c:axId val="222998640"/>
        <c:axId val="22299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107.2</c:v>
                </c:pt>
                <c:pt idx="3">
                  <c:v>106.62</c:v>
                </c:pt>
                <c:pt idx="4">
                  <c:v>107.95</c:v>
                </c:pt>
              </c:numCache>
            </c:numRef>
          </c:val>
          <c:smooth val="0"/>
        </c:ser>
        <c:dLbls>
          <c:showLegendKey val="0"/>
          <c:showVal val="0"/>
          <c:showCatName val="0"/>
          <c:showSerName val="0"/>
          <c:showPercent val="0"/>
          <c:showBubbleSize val="0"/>
        </c:dLbls>
        <c:marker val="1"/>
        <c:smooth val="0"/>
        <c:axId val="222998640"/>
        <c:axId val="222999032"/>
      </c:lineChart>
      <c:dateAx>
        <c:axId val="222998640"/>
        <c:scaling>
          <c:orientation val="minMax"/>
        </c:scaling>
        <c:delete val="1"/>
        <c:axPos val="b"/>
        <c:numFmt formatCode="ge" sourceLinked="1"/>
        <c:majorTickMark val="none"/>
        <c:minorTickMark val="none"/>
        <c:tickLblPos val="none"/>
        <c:crossAx val="222999032"/>
        <c:crosses val="autoZero"/>
        <c:auto val="1"/>
        <c:lblOffset val="100"/>
        <c:baseTimeUnit val="years"/>
      </c:dateAx>
      <c:valAx>
        <c:axId val="22299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99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4.1100000000000003</c:v>
                </c:pt>
                <c:pt idx="3">
                  <c:v>8.09</c:v>
                </c:pt>
                <c:pt idx="4">
                  <c:v>11.91</c:v>
                </c:pt>
              </c:numCache>
            </c:numRef>
          </c:val>
        </c:ser>
        <c:dLbls>
          <c:showLegendKey val="0"/>
          <c:showVal val="0"/>
          <c:showCatName val="0"/>
          <c:showSerName val="0"/>
          <c:showPercent val="0"/>
          <c:showBubbleSize val="0"/>
        </c:dLbls>
        <c:gapWidth val="150"/>
        <c:axId val="223000208"/>
        <c:axId val="22300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46.12</c:v>
                </c:pt>
                <c:pt idx="3">
                  <c:v>47.44</c:v>
                </c:pt>
                <c:pt idx="4">
                  <c:v>48.3</c:v>
                </c:pt>
              </c:numCache>
            </c:numRef>
          </c:val>
          <c:smooth val="0"/>
        </c:ser>
        <c:dLbls>
          <c:showLegendKey val="0"/>
          <c:showVal val="0"/>
          <c:showCatName val="0"/>
          <c:showSerName val="0"/>
          <c:showPercent val="0"/>
          <c:showBubbleSize val="0"/>
        </c:dLbls>
        <c:marker val="1"/>
        <c:smooth val="0"/>
        <c:axId val="223000208"/>
        <c:axId val="223000600"/>
      </c:lineChart>
      <c:dateAx>
        <c:axId val="223000208"/>
        <c:scaling>
          <c:orientation val="minMax"/>
        </c:scaling>
        <c:delete val="1"/>
        <c:axPos val="b"/>
        <c:numFmt formatCode="ge" sourceLinked="1"/>
        <c:majorTickMark val="none"/>
        <c:minorTickMark val="none"/>
        <c:tickLblPos val="none"/>
        <c:crossAx val="223000600"/>
        <c:crosses val="autoZero"/>
        <c:auto val="1"/>
        <c:lblOffset val="100"/>
        <c:baseTimeUnit val="years"/>
      </c:dateAx>
      <c:valAx>
        <c:axId val="22300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0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1.59</c:v>
                </c:pt>
                <c:pt idx="3">
                  <c:v>1.58</c:v>
                </c:pt>
                <c:pt idx="4">
                  <c:v>1.58</c:v>
                </c:pt>
              </c:numCache>
            </c:numRef>
          </c:val>
        </c:ser>
        <c:dLbls>
          <c:showLegendKey val="0"/>
          <c:showVal val="0"/>
          <c:showCatName val="0"/>
          <c:showSerName val="0"/>
          <c:showPercent val="0"/>
          <c:showBubbleSize val="0"/>
        </c:dLbls>
        <c:gapWidth val="150"/>
        <c:axId val="223001776"/>
        <c:axId val="22300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9.86</c:v>
                </c:pt>
                <c:pt idx="3">
                  <c:v>11.16</c:v>
                </c:pt>
                <c:pt idx="4">
                  <c:v>12.43</c:v>
                </c:pt>
              </c:numCache>
            </c:numRef>
          </c:val>
          <c:smooth val="0"/>
        </c:ser>
        <c:dLbls>
          <c:showLegendKey val="0"/>
          <c:showVal val="0"/>
          <c:showCatName val="0"/>
          <c:showSerName val="0"/>
          <c:showPercent val="0"/>
          <c:showBubbleSize val="0"/>
        </c:dLbls>
        <c:marker val="1"/>
        <c:smooth val="0"/>
        <c:axId val="223001776"/>
        <c:axId val="223002168"/>
      </c:lineChart>
      <c:dateAx>
        <c:axId val="223001776"/>
        <c:scaling>
          <c:orientation val="minMax"/>
        </c:scaling>
        <c:delete val="1"/>
        <c:axPos val="b"/>
        <c:numFmt formatCode="ge" sourceLinked="1"/>
        <c:majorTickMark val="none"/>
        <c:minorTickMark val="none"/>
        <c:tickLblPos val="none"/>
        <c:crossAx val="223002168"/>
        <c:crosses val="autoZero"/>
        <c:auto val="1"/>
        <c:lblOffset val="100"/>
        <c:baseTimeUnit val="years"/>
      </c:dateAx>
      <c:valAx>
        <c:axId val="22300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3113864"/>
        <c:axId val="22311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13.46</c:v>
                </c:pt>
                <c:pt idx="3">
                  <c:v>12.59</c:v>
                </c:pt>
                <c:pt idx="4">
                  <c:v>12.44</c:v>
                </c:pt>
              </c:numCache>
            </c:numRef>
          </c:val>
          <c:smooth val="0"/>
        </c:ser>
        <c:dLbls>
          <c:showLegendKey val="0"/>
          <c:showVal val="0"/>
          <c:showCatName val="0"/>
          <c:showSerName val="0"/>
          <c:showPercent val="0"/>
          <c:showBubbleSize val="0"/>
        </c:dLbls>
        <c:marker val="1"/>
        <c:smooth val="0"/>
        <c:axId val="223113864"/>
        <c:axId val="223114256"/>
      </c:lineChart>
      <c:dateAx>
        <c:axId val="223113864"/>
        <c:scaling>
          <c:orientation val="minMax"/>
        </c:scaling>
        <c:delete val="1"/>
        <c:axPos val="b"/>
        <c:numFmt formatCode="ge" sourceLinked="1"/>
        <c:majorTickMark val="none"/>
        <c:minorTickMark val="none"/>
        <c:tickLblPos val="none"/>
        <c:crossAx val="223114256"/>
        <c:crosses val="autoZero"/>
        <c:auto val="1"/>
        <c:lblOffset val="100"/>
        <c:baseTimeUnit val="years"/>
      </c:dateAx>
      <c:valAx>
        <c:axId val="22311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1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6227.58</c:v>
                </c:pt>
                <c:pt idx="3">
                  <c:v>1748.31</c:v>
                </c:pt>
                <c:pt idx="4">
                  <c:v>1915.89</c:v>
                </c:pt>
              </c:numCache>
            </c:numRef>
          </c:val>
        </c:ser>
        <c:dLbls>
          <c:showLegendKey val="0"/>
          <c:showVal val="0"/>
          <c:showCatName val="0"/>
          <c:showSerName val="0"/>
          <c:showPercent val="0"/>
          <c:showBubbleSize val="0"/>
        </c:dLbls>
        <c:gapWidth val="150"/>
        <c:axId val="223712192"/>
        <c:axId val="22371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434.72</c:v>
                </c:pt>
                <c:pt idx="3">
                  <c:v>416.14</c:v>
                </c:pt>
                <c:pt idx="4">
                  <c:v>371.89</c:v>
                </c:pt>
              </c:numCache>
            </c:numRef>
          </c:val>
          <c:smooth val="0"/>
        </c:ser>
        <c:dLbls>
          <c:showLegendKey val="0"/>
          <c:showVal val="0"/>
          <c:showCatName val="0"/>
          <c:showSerName val="0"/>
          <c:showPercent val="0"/>
          <c:showBubbleSize val="0"/>
        </c:dLbls>
        <c:marker val="1"/>
        <c:smooth val="0"/>
        <c:axId val="223712192"/>
        <c:axId val="223712584"/>
      </c:lineChart>
      <c:dateAx>
        <c:axId val="223712192"/>
        <c:scaling>
          <c:orientation val="minMax"/>
        </c:scaling>
        <c:delete val="1"/>
        <c:axPos val="b"/>
        <c:numFmt formatCode="ge" sourceLinked="1"/>
        <c:majorTickMark val="none"/>
        <c:minorTickMark val="none"/>
        <c:tickLblPos val="none"/>
        <c:crossAx val="223712584"/>
        <c:crosses val="autoZero"/>
        <c:auto val="1"/>
        <c:lblOffset val="100"/>
        <c:baseTimeUnit val="years"/>
      </c:dateAx>
      <c:valAx>
        <c:axId val="223712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358.67</c:v>
                </c:pt>
                <c:pt idx="3">
                  <c:v>346.51</c:v>
                </c:pt>
                <c:pt idx="4">
                  <c:v>315.87</c:v>
                </c:pt>
              </c:numCache>
            </c:numRef>
          </c:val>
        </c:ser>
        <c:dLbls>
          <c:showLegendKey val="0"/>
          <c:showVal val="0"/>
          <c:showCatName val="0"/>
          <c:showSerName val="0"/>
          <c:showPercent val="0"/>
          <c:showBubbleSize val="0"/>
        </c:dLbls>
        <c:gapWidth val="150"/>
        <c:axId val="223713760"/>
        <c:axId val="22371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495.76</c:v>
                </c:pt>
                <c:pt idx="3">
                  <c:v>487.22</c:v>
                </c:pt>
                <c:pt idx="4">
                  <c:v>483.11</c:v>
                </c:pt>
              </c:numCache>
            </c:numRef>
          </c:val>
          <c:smooth val="0"/>
        </c:ser>
        <c:dLbls>
          <c:showLegendKey val="0"/>
          <c:showVal val="0"/>
          <c:showCatName val="0"/>
          <c:showSerName val="0"/>
          <c:showPercent val="0"/>
          <c:showBubbleSize val="0"/>
        </c:dLbls>
        <c:marker val="1"/>
        <c:smooth val="0"/>
        <c:axId val="223713760"/>
        <c:axId val="223714152"/>
      </c:lineChart>
      <c:dateAx>
        <c:axId val="223713760"/>
        <c:scaling>
          <c:orientation val="minMax"/>
        </c:scaling>
        <c:delete val="1"/>
        <c:axPos val="b"/>
        <c:numFmt formatCode="ge" sourceLinked="1"/>
        <c:majorTickMark val="none"/>
        <c:minorTickMark val="none"/>
        <c:tickLblPos val="none"/>
        <c:crossAx val="223714152"/>
        <c:crosses val="autoZero"/>
        <c:auto val="1"/>
        <c:lblOffset val="100"/>
        <c:baseTimeUnit val="years"/>
      </c:dateAx>
      <c:valAx>
        <c:axId val="223714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7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106.33</c:v>
                </c:pt>
                <c:pt idx="3">
                  <c:v>101.37</c:v>
                </c:pt>
                <c:pt idx="4">
                  <c:v>107.21</c:v>
                </c:pt>
              </c:numCache>
            </c:numRef>
          </c:val>
        </c:ser>
        <c:dLbls>
          <c:showLegendKey val="0"/>
          <c:showVal val="0"/>
          <c:showCatName val="0"/>
          <c:showSerName val="0"/>
          <c:showPercent val="0"/>
          <c:showBubbleSize val="0"/>
        </c:dLbls>
        <c:gapWidth val="150"/>
        <c:axId val="223113080"/>
        <c:axId val="2231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93.66</c:v>
                </c:pt>
                <c:pt idx="3">
                  <c:v>92.76</c:v>
                </c:pt>
                <c:pt idx="4">
                  <c:v>93.28</c:v>
                </c:pt>
              </c:numCache>
            </c:numRef>
          </c:val>
          <c:smooth val="0"/>
        </c:ser>
        <c:dLbls>
          <c:showLegendKey val="0"/>
          <c:showVal val="0"/>
          <c:showCatName val="0"/>
          <c:showSerName val="0"/>
          <c:showPercent val="0"/>
          <c:showBubbleSize val="0"/>
        </c:dLbls>
        <c:marker val="1"/>
        <c:smooth val="0"/>
        <c:axId val="223113080"/>
        <c:axId val="223112688"/>
      </c:lineChart>
      <c:dateAx>
        <c:axId val="223113080"/>
        <c:scaling>
          <c:orientation val="minMax"/>
        </c:scaling>
        <c:delete val="1"/>
        <c:axPos val="b"/>
        <c:numFmt formatCode="ge" sourceLinked="1"/>
        <c:majorTickMark val="none"/>
        <c:minorTickMark val="none"/>
        <c:tickLblPos val="none"/>
        <c:crossAx val="223112688"/>
        <c:crosses val="autoZero"/>
        <c:auto val="1"/>
        <c:lblOffset val="100"/>
        <c:baseTimeUnit val="years"/>
      </c:dateAx>
      <c:valAx>
        <c:axId val="2231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1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191.11</c:v>
                </c:pt>
                <c:pt idx="3">
                  <c:v>196.5</c:v>
                </c:pt>
                <c:pt idx="4">
                  <c:v>185.94</c:v>
                </c:pt>
              </c:numCache>
            </c:numRef>
          </c:val>
        </c:ser>
        <c:dLbls>
          <c:showLegendKey val="0"/>
          <c:showVal val="0"/>
          <c:showCatName val="0"/>
          <c:showSerName val="0"/>
          <c:showPercent val="0"/>
          <c:showBubbleSize val="0"/>
        </c:dLbls>
        <c:gapWidth val="150"/>
        <c:axId val="223113472"/>
        <c:axId val="223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208.21</c:v>
                </c:pt>
                <c:pt idx="3">
                  <c:v>208.67</c:v>
                </c:pt>
                <c:pt idx="4">
                  <c:v>208.29</c:v>
                </c:pt>
              </c:numCache>
            </c:numRef>
          </c:val>
          <c:smooth val="0"/>
        </c:ser>
        <c:dLbls>
          <c:showLegendKey val="0"/>
          <c:showVal val="0"/>
          <c:showCatName val="0"/>
          <c:showSerName val="0"/>
          <c:showPercent val="0"/>
          <c:showBubbleSize val="0"/>
        </c:dLbls>
        <c:marker val="1"/>
        <c:smooth val="0"/>
        <c:axId val="223113472"/>
        <c:axId val="223715328"/>
      </c:lineChart>
      <c:dateAx>
        <c:axId val="223113472"/>
        <c:scaling>
          <c:orientation val="minMax"/>
        </c:scaling>
        <c:delete val="1"/>
        <c:axPos val="b"/>
        <c:numFmt formatCode="ge" sourceLinked="1"/>
        <c:majorTickMark val="none"/>
        <c:minorTickMark val="none"/>
        <c:tickLblPos val="none"/>
        <c:crossAx val="223715328"/>
        <c:crosses val="autoZero"/>
        <c:auto val="1"/>
        <c:lblOffset val="100"/>
        <c:baseTimeUnit val="years"/>
      </c:dateAx>
      <c:valAx>
        <c:axId val="2237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長野県　御代田町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15505</v>
      </c>
      <c r="AM8" s="71"/>
      <c r="AN8" s="71"/>
      <c r="AO8" s="71"/>
      <c r="AP8" s="71"/>
      <c r="AQ8" s="71"/>
      <c r="AR8" s="71"/>
      <c r="AS8" s="71"/>
      <c r="AT8" s="67">
        <f>データ!$S$6</f>
        <v>58.79</v>
      </c>
      <c r="AU8" s="68"/>
      <c r="AV8" s="68"/>
      <c r="AW8" s="68"/>
      <c r="AX8" s="68"/>
      <c r="AY8" s="68"/>
      <c r="AZ8" s="68"/>
      <c r="BA8" s="68"/>
      <c r="BB8" s="70">
        <f>データ!$T$6</f>
        <v>263.74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80.25</v>
      </c>
      <c r="J10" s="68"/>
      <c r="K10" s="68"/>
      <c r="L10" s="68"/>
      <c r="M10" s="68"/>
      <c r="N10" s="68"/>
      <c r="O10" s="69"/>
      <c r="P10" s="70">
        <f>データ!$P$6</f>
        <v>47.96</v>
      </c>
      <c r="Q10" s="70"/>
      <c r="R10" s="70"/>
      <c r="S10" s="70"/>
      <c r="T10" s="70"/>
      <c r="U10" s="70"/>
      <c r="V10" s="70"/>
      <c r="W10" s="71">
        <f>データ!$Q$6</f>
        <v>3132</v>
      </c>
      <c r="X10" s="71"/>
      <c r="Y10" s="71"/>
      <c r="Z10" s="71"/>
      <c r="AA10" s="71"/>
      <c r="AB10" s="71"/>
      <c r="AC10" s="71"/>
      <c r="AD10" s="2"/>
      <c r="AE10" s="2"/>
      <c r="AF10" s="2"/>
      <c r="AG10" s="2"/>
      <c r="AH10" s="5"/>
      <c r="AI10" s="5"/>
      <c r="AJ10" s="5"/>
      <c r="AK10" s="5"/>
      <c r="AL10" s="71">
        <f>データ!$U$6</f>
        <v>7429</v>
      </c>
      <c r="AM10" s="71"/>
      <c r="AN10" s="71"/>
      <c r="AO10" s="71"/>
      <c r="AP10" s="71"/>
      <c r="AQ10" s="71"/>
      <c r="AR10" s="71"/>
      <c r="AS10" s="71"/>
      <c r="AT10" s="67">
        <f>データ!$V$6</f>
        <v>30</v>
      </c>
      <c r="AU10" s="68"/>
      <c r="AV10" s="68"/>
      <c r="AW10" s="68"/>
      <c r="AX10" s="68"/>
      <c r="AY10" s="68"/>
      <c r="AZ10" s="68"/>
      <c r="BA10" s="68"/>
      <c r="BB10" s="70">
        <f>データ!$W$6</f>
        <v>247.63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203238</v>
      </c>
      <c r="D6" s="34">
        <f t="shared" si="3"/>
        <v>46</v>
      </c>
      <c r="E6" s="34">
        <f t="shared" si="3"/>
        <v>1</v>
      </c>
      <c r="F6" s="34">
        <f t="shared" si="3"/>
        <v>0</v>
      </c>
      <c r="G6" s="34">
        <f t="shared" si="3"/>
        <v>1</v>
      </c>
      <c r="H6" s="34" t="str">
        <f t="shared" si="3"/>
        <v>長野県　御代田町</v>
      </c>
      <c r="I6" s="34" t="str">
        <f t="shared" si="3"/>
        <v>法適用</v>
      </c>
      <c r="J6" s="34" t="str">
        <f t="shared" si="3"/>
        <v>水道事業</v>
      </c>
      <c r="K6" s="34" t="str">
        <f t="shared" si="3"/>
        <v>末端給水事業</v>
      </c>
      <c r="L6" s="34" t="str">
        <f t="shared" si="3"/>
        <v>A8</v>
      </c>
      <c r="M6" s="34">
        <f t="shared" si="3"/>
        <v>0</v>
      </c>
      <c r="N6" s="35" t="str">
        <f t="shared" si="3"/>
        <v>-</v>
      </c>
      <c r="O6" s="35">
        <f t="shared" si="3"/>
        <v>80.25</v>
      </c>
      <c r="P6" s="35">
        <f t="shared" si="3"/>
        <v>47.96</v>
      </c>
      <c r="Q6" s="35">
        <f t="shared" si="3"/>
        <v>3132</v>
      </c>
      <c r="R6" s="35">
        <f t="shared" si="3"/>
        <v>15505</v>
      </c>
      <c r="S6" s="35">
        <f t="shared" si="3"/>
        <v>58.79</v>
      </c>
      <c r="T6" s="35">
        <f t="shared" si="3"/>
        <v>263.74</v>
      </c>
      <c r="U6" s="35">
        <f t="shared" si="3"/>
        <v>7429</v>
      </c>
      <c r="V6" s="35">
        <f t="shared" si="3"/>
        <v>30</v>
      </c>
      <c r="W6" s="35">
        <f t="shared" si="3"/>
        <v>247.63</v>
      </c>
      <c r="X6" s="36" t="str">
        <f>IF(X7="",NA(),X7)</f>
        <v>-</v>
      </c>
      <c r="Y6" s="36" t="str">
        <f t="shared" ref="Y6:AG6" si="4">IF(Y7="",NA(),Y7)</f>
        <v>-</v>
      </c>
      <c r="Z6" s="36">
        <f t="shared" si="4"/>
        <v>109.11</v>
      </c>
      <c r="AA6" s="36">
        <f t="shared" si="4"/>
        <v>105.63</v>
      </c>
      <c r="AB6" s="36">
        <f t="shared" si="4"/>
        <v>112.56</v>
      </c>
      <c r="AC6" s="36" t="str">
        <f t="shared" si="4"/>
        <v>-</v>
      </c>
      <c r="AD6" s="36" t="str">
        <f t="shared" si="4"/>
        <v>-</v>
      </c>
      <c r="AE6" s="36">
        <f t="shared" si="4"/>
        <v>107.2</v>
      </c>
      <c r="AF6" s="36">
        <f t="shared" si="4"/>
        <v>106.62</v>
      </c>
      <c r="AG6" s="36">
        <f t="shared" si="4"/>
        <v>107.95</v>
      </c>
      <c r="AH6" s="35" t="str">
        <f>IF(AH7="","",IF(AH7="-","【-】","【"&amp;SUBSTITUTE(TEXT(AH7,"#,##0.00"),"-","△")&amp;"】"))</f>
        <v>【114.35】</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13.46</v>
      </c>
      <c r="AQ6" s="36">
        <f t="shared" si="5"/>
        <v>12.59</v>
      </c>
      <c r="AR6" s="36">
        <f t="shared" si="5"/>
        <v>12.44</v>
      </c>
      <c r="AS6" s="35" t="str">
        <f>IF(AS7="","",IF(AS7="-","【-】","【"&amp;SUBSTITUTE(TEXT(AS7,"#,##0.00"),"-","△")&amp;"】"))</f>
        <v>【0.79】</v>
      </c>
      <c r="AT6" s="36" t="str">
        <f>IF(AT7="",NA(),AT7)</f>
        <v>-</v>
      </c>
      <c r="AU6" s="36" t="str">
        <f t="shared" ref="AU6:BC6" si="6">IF(AU7="",NA(),AU7)</f>
        <v>-</v>
      </c>
      <c r="AV6" s="36">
        <f t="shared" si="6"/>
        <v>6227.58</v>
      </c>
      <c r="AW6" s="36">
        <f t="shared" si="6"/>
        <v>1748.31</v>
      </c>
      <c r="AX6" s="36">
        <f t="shared" si="6"/>
        <v>1915.89</v>
      </c>
      <c r="AY6" s="36" t="str">
        <f t="shared" si="6"/>
        <v>-</v>
      </c>
      <c r="AZ6" s="36" t="str">
        <f t="shared" si="6"/>
        <v>-</v>
      </c>
      <c r="BA6" s="36">
        <f t="shared" si="6"/>
        <v>434.72</v>
      </c>
      <c r="BB6" s="36">
        <f t="shared" si="6"/>
        <v>416.14</v>
      </c>
      <c r="BC6" s="36">
        <f t="shared" si="6"/>
        <v>371.89</v>
      </c>
      <c r="BD6" s="35" t="str">
        <f>IF(BD7="","",IF(BD7="-","【-】","【"&amp;SUBSTITUTE(TEXT(BD7,"#,##0.00"),"-","△")&amp;"】"))</f>
        <v>【262.87】</v>
      </c>
      <c r="BE6" s="36" t="str">
        <f>IF(BE7="",NA(),BE7)</f>
        <v>-</v>
      </c>
      <c r="BF6" s="36" t="str">
        <f t="shared" ref="BF6:BN6" si="7">IF(BF7="",NA(),BF7)</f>
        <v>-</v>
      </c>
      <c r="BG6" s="36">
        <f t="shared" si="7"/>
        <v>358.67</v>
      </c>
      <c r="BH6" s="36">
        <f t="shared" si="7"/>
        <v>346.51</v>
      </c>
      <c r="BI6" s="36">
        <f t="shared" si="7"/>
        <v>315.87</v>
      </c>
      <c r="BJ6" s="36" t="str">
        <f t="shared" si="7"/>
        <v>-</v>
      </c>
      <c r="BK6" s="36" t="str">
        <f t="shared" si="7"/>
        <v>-</v>
      </c>
      <c r="BL6" s="36">
        <f t="shared" si="7"/>
        <v>495.76</v>
      </c>
      <c r="BM6" s="36">
        <f t="shared" si="7"/>
        <v>487.22</v>
      </c>
      <c r="BN6" s="36">
        <f t="shared" si="7"/>
        <v>483.11</v>
      </c>
      <c r="BO6" s="35" t="str">
        <f>IF(BO7="","",IF(BO7="-","【-】","【"&amp;SUBSTITUTE(TEXT(BO7,"#,##0.00"),"-","△")&amp;"】"))</f>
        <v>【270.87】</v>
      </c>
      <c r="BP6" s="36" t="str">
        <f>IF(BP7="",NA(),BP7)</f>
        <v>-</v>
      </c>
      <c r="BQ6" s="36" t="str">
        <f t="shared" ref="BQ6:BY6" si="8">IF(BQ7="",NA(),BQ7)</f>
        <v>-</v>
      </c>
      <c r="BR6" s="36">
        <f t="shared" si="8"/>
        <v>106.33</v>
      </c>
      <c r="BS6" s="36">
        <f t="shared" si="8"/>
        <v>101.37</v>
      </c>
      <c r="BT6" s="36">
        <f t="shared" si="8"/>
        <v>107.21</v>
      </c>
      <c r="BU6" s="36" t="str">
        <f t="shared" si="8"/>
        <v>-</v>
      </c>
      <c r="BV6" s="36" t="str">
        <f t="shared" si="8"/>
        <v>-</v>
      </c>
      <c r="BW6" s="36">
        <f t="shared" si="8"/>
        <v>93.66</v>
      </c>
      <c r="BX6" s="36">
        <f t="shared" si="8"/>
        <v>92.76</v>
      </c>
      <c r="BY6" s="36">
        <f t="shared" si="8"/>
        <v>93.28</v>
      </c>
      <c r="BZ6" s="35" t="str">
        <f>IF(BZ7="","",IF(BZ7="-","【-】","【"&amp;SUBSTITUTE(TEXT(BZ7,"#,##0.00"),"-","△")&amp;"】"))</f>
        <v>【105.59】</v>
      </c>
      <c r="CA6" s="36" t="str">
        <f>IF(CA7="",NA(),CA7)</f>
        <v>-</v>
      </c>
      <c r="CB6" s="36" t="str">
        <f t="shared" ref="CB6:CJ6" si="9">IF(CB7="",NA(),CB7)</f>
        <v>-</v>
      </c>
      <c r="CC6" s="36">
        <f t="shared" si="9"/>
        <v>191.11</v>
      </c>
      <c r="CD6" s="36">
        <f t="shared" si="9"/>
        <v>196.5</v>
      </c>
      <c r="CE6" s="36">
        <f t="shared" si="9"/>
        <v>185.94</v>
      </c>
      <c r="CF6" s="36" t="str">
        <f t="shared" si="9"/>
        <v>-</v>
      </c>
      <c r="CG6" s="36" t="str">
        <f t="shared" si="9"/>
        <v>-</v>
      </c>
      <c r="CH6" s="36">
        <f t="shared" si="9"/>
        <v>208.21</v>
      </c>
      <c r="CI6" s="36">
        <f t="shared" si="9"/>
        <v>208.67</v>
      </c>
      <c r="CJ6" s="36">
        <f t="shared" si="9"/>
        <v>208.29</v>
      </c>
      <c r="CK6" s="35" t="str">
        <f>IF(CK7="","",IF(CK7="-","【-】","【"&amp;SUBSTITUTE(TEXT(CK7,"#,##0.00"),"-","△")&amp;"】"))</f>
        <v>【163.27】</v>
      </c>
      <c r="CL6" s="36" t="str">
        <f>IF(CL7="",NA(),CL7)</f>
        <v>-</v>
      </c>
      <c r="CM6" s="36" t="str">
        <f t="shared" ref="CM6:CU6" si="10">IF(CM7="",NA(),CM7)</f>
        <v>-</v>
      </c>
      <c r="CN6" s="36">
        <f t="shared" si="10"/>
        <v>72.760000000000005</v>
      </c>
      <c r="CO6" s="36">
        <f t="shared" si="10"/>
        <v>85.64</v>
      </c>
      <c r="CP6" s="36">
        <f t="shared" si="10"/>
        <v>91.39</v>
      </c>
      <c r="CQ6" s="36" t="str">
        <f t="shared" si="10"/>
        <v>-</v>
      </c>
      <c r="CR6" s="36" t="str">
        <f t="shared" si="10"/>
        <v>-</v>
      </c>
      <c r="CS6" s="36">
        <f t="shared" si="10"/>
        <v>49.22</v>
      </c>
      <c r="CT6" s="36">
        <f t="shared" si="10"/>
        <v>49.08</v>
      </c>
      <c r="CU6" s="36">
        <f t="shared" si="10"/>
        <v>49.32</v>
      </c>
      <c r="CV6" s="35" t="str">
        <f>IF(CV7="","",IF(CV7="-","【-】","【"&amp;SUBSTITUTE(TEXT(CV7,"#,##0.00"),"-","△")&amp;"】"))</f>
        <v>【59.94】</v>
      </c>
      <c r="CW6" s="36" t="str">
        <f>IF(CW7="",NA(),CW7)</f>
        <v>-</v>
      </c>
      <c r="CX6" s="36" t="str">
        <f t="shared" ref="CX6:DF6" si="11">IF(CX7="",NA(),CX7)</f>
        <v>-</v>
      </c>
      <c r="CY6" s="36">
        <f t="shared" si="11"/>
        <v>67.760000000000005</v>
      </c>
      <c r="CZ6" s="36">
        <f t="shared" si="11"/>
        <v>66.650000000000006</v>
      </c>
      <c r="DA6" s="36">
        <f t="shared" si="11"/>
        <v>64.36</v>
      </c>
      <c r="DB6" s="36" t="str">
        <f t="shared" si="11"/>
        <v>-</v>
      </c>
      <c r="DC6" s="36" t="str">
        <f t="shared" si="11"/>
        <v>-</v>
      </c>
      <c r="DD6" s="36">
        <f t="shared" si="11"/>
        <v>79.48</v>
      </c>
      <c r="DE6" s="36">
        <f t="shared" si="11"/>
        <v>79.3</v>
      </c>
      <c r="DF6" s="36">
        <f t="shared" si="11"/>
        <v>79.34</v>
      </c>
      <c r="DG6" s="35" t="str">
        <f>IF(DG7="","",IF(DG7="-","【-】","【"&amp;SUBSTITUTE(TEXT(DG7,"#,##0.00"),"-","△")&amp;"】"))</f>
        <v>【90.22】</v>
      </c>
      <c r="DH6" s="36" t="str">
        <f>IF(DH7="",NA(),DH7)</f>
        <v>-</v>
      </c>
      <c r="DI6" s="36" t="str">
        <f t="shared" ref="DI6:DQ6" si="12">IF(DI7="",NA(),DI7)</f>
        <v>-</v>
      </c>
      <c r="DJ6" s="36">
        <f t="shared" si="12"/>
        <v>4.1100000000000003</v>
      </c>
      <c r="DK6" s="36">
        <f t="shared" si="12"/>
        <v>8.09</v>
      </c>
      <c r="DL6" s="36">
        <f t="shared" si="12"/>
        <v>11.91</v>
      </c>
      <c r="DM6" s="36" t="str">
        <f t="shared" si="12"/>
        <v>-</v>
      </c>
      <c r="DN6" s="36" t="str">
        <f t="shared" si="12"/>
        <v>-</v>
      </c>
      <c r="DO6" s="36">
        <f t="shared" si="12"/>
        <v>46.12</v>
      </c>
      <c r="DP6" s="36">
        <f t="shared" si="12"/>
        <v>47.44</v>
      </c>
      <c r="DQ6" s="36">
        <f t="shared" si="12"/>
        <v>48.3</v>
      </c>
      <c r="DR6" s="35" t="str">
        <f>IF(DR7="","",IF(DR7="-","【-】","【"&amp;SUBSTITUTE(TEXT(DR7,"#,##0.00"),"-","△")&amp;"】"))</f>
        <v>【47.91】</v>
      </c>
      <c r="DS6" s="36" t="str">
        <f>IF(DS7="",NA(),DS7)</f>
        <v>-</v>
      </c>
      <c r="DT6" s="36" t="str">
        <f t="shared" ref="DT6:EB6" si="13">IF(DT7="",NA(),DT7)</f>
        <v>-</v>
      </c>
      <c r="DU6" s="36">
        <f t="shared" si="13"/>
        <v>1.59</v>
      </c>
      <c r="DV6" s="36">
        <f t="shared" si="13"/>
        <v>1.58</v>
      </c>
      <c r="DW6" s="36">
        <f t="shared" si="13"/>
        <v>1.58</v>
      </c>
      <c r="DX6" s="36" t="str">
        <f t="shared" si="13"/>
        <v>-</v>
      </c>
      <c r="DY6" s="36" t="str">
        <f t="shared" si="13"/>
        <v>-</v>
      </c>
      <c r="DZ6" s="36">
        <f t="shared" si="13"/>
        <v>9.86</v>
      </c>
      <c r="EA6" s="36">
        <f t="shared" si="13"/>
        <v>11.16</v>
      </c>
      <c r="EB6" s="36">
        <f t="shared" si="13"/>
        <v>12.43</v>
      </c>
      <c r="EC6" s="35" t="str">
        <f>IF(EC7="","",IF(EC7="-","【-】","【"&amp;SUBSTITUTE(TEXT(EC7,"#,##0.00"),"-","△")&amp;"】"))</f>
        <v>【15.00】</v>
      </c>
      <c r="ED6" s="36" t="str">
        <f>IF(ED7="",NA(),ED7)</f>
        <v>-</v>
      </c>
      <c r="EE6" s="36" t="str">
        <f t="shared" ref="EE6:EM6" si="14">IF(EE7="",NA(),EE7)</f>
        <v>-</v>
      </c>
      <c r="EF6" s="36">
        <f t="shared" si="14"/>
        <v>0.57999999999999996</v>
      </c>
      <c r="EG6" s="35">
        <f t="shared" si="14"/>
        <v>0</v>
      </c>
      <c r="EH6" s="35">
        <f t="shared" si="14"/>
        <v>0</v>
      </c>
      <c r="EI6" s="36" t="str">
        <f t="shared" si="14"/>
        <v>-</v>
      </c>
      <c r="EJ6" s="36" t="str">
        <f t="shared" si="14"/>
        <v>-</v>
      </c>
      <c r="EK6" s="36">
        <f t="shared" si="14"/>
        <v>0.56000000000000005</v>
      </c>
      <c r="EL6" s="36">
        <f t="shared" si="14"/>
        <v>0.65</v>
      </c>
      <c r="EM6" s="36">
        <f t="shared" si="14"/>
        <v>0.46</v>
      </c>
      <c r="EN6" s="35" t="str">
        <f>IF(EN7="","",IF(EN7="-","【-】","【"&amp;SUBSTITUTE(TEXT(EN7,"#,##0.00"),"-","△")&amp;"】"))</f>
        <v>【0.76】</v>
      </c>
    </row>
    <row r="7" spans="1:144" s="37" customFormat="1">
      <c r="A7" s="29"/>
      <c r="B7" s="38">
        <v>2016</v>
      </c>
      <c r="C7" s="38">
        <v>203238</v>
      </c>
      <c r="D7" s="38">
        <v>46</v>
      </c>
      <c r="E7" s="38">
        <v>1</v>
      </c>
      <c r="F7" s="38">
        <v>0</v>
      </c>
      <c r="G7" s="38">
        <v>1</v>
      </c>
      <c r="H7" s="38" t="s">
        <v>105</v>
      </c>
      <c r="I7" s="38" t="s">
        <v>106</v>
      </c>
      <c r="J7" s="38" t="s">
        <v>107</v>
      </c>
      <c r="K7" s="38" t="s">
        <v>108</v>
      </c>
      <c r="L7" s="38" t="s">
        <v>109</v>
      </c>
      <c r="M7" s="38"/>
      <c r="N7" s="39" t="s">
        <v>110</v>
      </c>
      <c r="O7" s="39">
        <v>80.25</v>
      </c>
      <c r="P7" s="39">
        <v>47.96</v>
      </c>
      <c r="Q7" s="39">
        <v>3132</v>
      </c>
      <c r="R7" s="39">
        <v>15505</v>
      </c>
      <c r="S7" s="39">
        <v>58.79</v>
      </c>
      <c r="T7" s="39">
        <v>263.74</v>
      </c>
      <c r="U7" s="39">
        <v>7429</v>
      </c>
      <c r="V7" s="39">
        <v>30</v>
      </c>
      <c r="W7" s="39">
        <v>247.63</v>
      </c>
      <c r="X7" s="39" t="s">
        <v>110</v>
      </c>
      <c r="Y7" s="39" t="s">
        <v>110</v>
      </c>
      <c r="Z7" s="39">
        <v>109.11</v>
      </c>
      <c r="AA7" s="39">
        <v>105.63</v>
      </c>
      <c r="AB7" s="39">
        <v>112.56</v>
      </c>
      <c r="AC7" s="39" t="s">
        <v>110</v>
      </c>
      <c r="AD7" s="39" t="s">
        <v>110</v>
      </c>
      <c r="AE7" s="39">
        <v>107.2</v>
      </c>
      <c r="AF7" s="39">
        <v>106.62</v>
      </c>
      <c r="AG7" s="39">
        <v>107.95</v>
      </c>
      <c r="AH7" s="39">
        <v>114.35</v>
      </c>
      <c r="AI7" s="39" t="s">
        <v>110</v>
      </c>
      <c r="AJ7" s="39" t="s">
        <v>110</v>
      </c>
      <c r="AK7" s="39">
        <v>0</v>
      </c>
      <c r="AL7" s="39">
        <v>0</v>
      </c>
      <c r="AM7" s="39">
        <v>0</v>
      </c>
      <c r="AN7" s="39" t="s">
        <v>110</v>
      </c>
      <c r="AO7" s="39" t="s">
        <v>110</v>
      </c>
      <c r="AP7" s="39">
        <v>13.46</v>
      </c>
      <c r="AQ7" s="39">
        <v>12.59</v>
      </c>
      <c r="AR7" s="39">
        <v>12.44</v>
      </c>
      <c r="AS7" s="39">
        <v>0.79</v>
      </c>
      <c r="AT7" s="39" t="s">
        <v>110</v>
      </c>
      <c r="AU7" s="39" t="s">
        <v>110</v>
      </c>
      <c r="AV7" s="39">
        <v>6227.58</v>
      </c>
      <c r="AW7" s="39">
        <v>1748.31</v>
      </c>
      <c r="AX7" s="39">
        <v>1915.89</v>
      </c>
      <c r="AY7" s="39" t="s">
        <v>110</v>
      </c>
      <c r="AZ7" s="39" t="s">
        <v>110</v>
      </c>
      <c r="BA7" s="39">
        <v>434.72</v>
      </c>
      <c r="BB7" s="39">
        <v>416.14</v>
      </c>
      <c r="BC7" s="39">
        <v>371.89</v>
      </c>
      <c r="BD7" s="39">
        <v>262.87</v>
      </c>
      <c r="BE7" s="39" t="s">
        <v>110</v>
      </c>
      <c r="BF7" s="39" t="s">
        <v>110</v>
      </c>
      <c r="BG7" s="39">
        <v>358.67</v>
      </c>
      <c r="BH7" s="39">
        <v>346.51</v>
      </c>
      <c r="BI7" s="39">
        <v>315.87</v>
      </c>
      <c r="BJ7" s="39" t="s">
        <v>110</v>
      </c>
      <c r="BK7" s="39" t="s">
        <v>110</v>
      </c>
      <c r="BL7" s="39">
        <v>495.76</v>
      </c>
      <c r="BM7" s="39">
        <v>487.22</v>
      </c>
      <c r="BN7" s="39">
        <v>483.11</v>
      </c>
      <c r="BO7" s="39">
        <v>270.87</v>
      </c>
      <c r="BP7" s="39" t="s">
        <v>110</v>
      </c>
      <c r="BQ7" s="39" t="s">
        <v>110</v>
      </c>
      <c r="BR7" s="39">
        <v>106.33</v>
      </c>
      <c r="BS7" s="39">
        <v>101.37</v>
      </c>
      <c r="BT7" s="39">
        <v>107.21</v>
      </c>
      <c r="BU7" s="39" t="s">
        <v>110</v>
      </c>
      <c r="BV7" s="39" t="s">
        <v>110</v>
      </c>
      <c r="BW7" s="39">
        <v>93.66</v>
      </c>
      <c r="BX7" s="39">
        <v>92.76</v>
      </c>
      <c r="BY7" s="39">
        <v>93.28</v>
      </c>
      <c r="BZ7" s="39">
        <v>105.59</v>
      </c>
      <c r="CA7" s="39" t="s">
        <v>110</v>
      </c>
      <c r="CB7" s="39" t="s">
        <v>110</v>
      </c>
      <c r="CC7" s="39">
        <v>191.11</v>
      </c>
      <c r="CD7" s="39">
        <v>196.5</v>
      </c>
      <c r="CE7" s="39">
        <v>185.94</v>
      </c>
      <c r="CF7" s="39" t="s">
        <v>110</v>
      </c>
      <c r="CG7" s="39" t="s">
        <v>110</v>
      </c>
      <c r="CH7" s="39">
        <v>208.21</v>
      </c>
      <c r="CI7" s="39">
        <v>208.67</v>
      </c>
      <c r="CJ7" s="39">
        <v>208.29</v>
      </c>
      <c r="CK7" s="39">
        <v>163.27000000000001</v>
      </c>
      <c r="CL7" s="39" t="s">
        <v>110</v>
      </c>
      <c r="CM7" s="39" t="s">
        <v>110</v>
      </c>
      <c r="CN7" s="39">
        <v>72.760000000000005</v>
      </c>
      <c r="CO7" s="39">
        <v>85.64</v>
      </c>
      <c r="CP7" s="39">
        <v>91.39</v>
      </c>
      <c r="CQ7" s="39" t="s">
        <v>110</v>
      </c>
      <c r="CR7" s="39" t="s">
        <v>110</v>
      </c>
      <c r="CS7" s="39">
        <v>49.22</v>
      </c>
      <c r="CT7" s="39">
        <v>49.08</v>
      </c>
      <c r="CU7" s="39">
        <v>49.32</v>
      </c>
      <c r="CV7" s="39">
        <v>59.94</v>
      </c>
      <c r="CW7" s="39" t="s">
        <v>110</v>
      </c>
      <c r="CX7" s="39" t="s">
        <v>110</v>
      </c>
      <c r="CY7" s="39">
        <v>67.760000000000005</v>
      </c>
      <c r="CZ7" s="39">
        <v>66.650000000000006</v>
      </c>
      <c r="DA7" s="39">
        <v>64.36</v>
      </c>
      <c r="DB7" s="39" t="s">
        <v>110</v>
      </c>
      <c r="DC7" s="39" t="s">
        <v>110</v>
      </c>
      <c r="DD7" s="39">
        <v>79.48</v>
      </c>
      <c r="DE7" s="39">
        <v>79.3</v>
      </c>
      <c r="DF7" s="39">
        <v>79.34</v>
      </c>
      <c r="DG7" s="39">
        <v>90.22</v>
      </c>
      <c r="DH7" s="39" t="s">
        <v>110</v>
      </c>
      <c r="DI7" s="39" t="s">
        <v>110</v>
      </c>
      <c r="DJ7" s="39">
        <v>4.1100000000000003</v>
      </c>
      <c r="DK7" s="39">
        <v>8.09</v>
      </c>
      <c r="DL7" s="39">
        <v>11.91</v>
      </c>
      <c r="DM7" s="39" t="s">
        <v>110</v>
      </c>
      <c r="DN7" s="39" t="s">
        <v>110</v>
      </c>
      <c r="DO7" s="39">
        <v>46.12</v>
      </c>
      <c r="DP7" s="39">
        <v>47.44</v>
      </c>
      <c r="DQ7" s="39">
        <v>48.3</v>
      </c>
      <c r="DR7" s="39">
        <v>47.91</v>
      </c>
      <c r="DS7" s="39" t="s">
        <v>110</v>
      </c>
      <c r="DT7" s="39" t="s">
        <v>110</v>
      </c>
      <c r="DU7" s="39">
        <v>1.59</v>
      </c>
      <c r="DV7" s="39">
        <v>1.58</v>
      </c>
      <c r="DW7" s="39">
        <v>1.58</v>
      </c>
      <c r="DX7" s="39" t="s">
        <v>110</v>
      </c>
      <c r="DY7" s="39" t="s">
        <v>110</v>
      </c>
      <c r="DZ7" s="39">
        <v>9.86</v>
      </c>
      <c r="EA7" s="39">
        <v>11.16</v>
      </c>
      <c r="EB7" s="39">
        <v>12.43</v>
      </c>
      <c r="EC7" s="39">
        <v>15</v>
      </c>
      <c r="ED7" s="39" t="s">
        <v>110</v>
      </c>
      <c r="EE7" s="39" t="s">
        <v>110</v>
      </c>
      <c r="EF7" s="39">
        <v>0.57999999999999996</v>
      </c>
      <c r="EG7" s="39">
        <v>0</v>
      </c>
      <c r="EH7" s="39">
        <v>0</v>
      </c>
      <c r="EI7" s="39" t="s">
        <v>110</v>
      </c>
      <c r="EJ7" s="39" t="s">
        <v>110</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KWS839</cp:lastModifiedBy>
  <dcterms:created xsi:type="dcterms:W3CDTF">2017-12-25T01:28:23Z</dcterms:created>
  <dcterms:modified xsi:type="dcterms:W3CDTF">2018-02-21T04:03:13Z</dcterms:modified>
  <cp:category/>
</cp:coreProperties>
</file>