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K:\企画課\財政係\01 財政\09 財政調査\01 財政一般調\平成２９年度調査\その他\経営比較分析表\"/>
    </mc:Choice>
  </mc:AlternateContent>
  <workbookProtection workbookPassword="B319" lockStructure="1"/>
  <bookViews>
    <workbookView xWindow="0" yWindow="0" windowWidth="19560" windowHeight="879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<sst xmlns="http://schemas.openxmlformats.org/spreadsheetml/2006/main" count="240" uniqueCount="125">
  <si>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</si>
  <si>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</si>
  <si>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</si>
  <si>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</si>
  <si>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</si>
  <si>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</si>
  <si>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</si>
  <si>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</si>
  <si>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</si>
  <si>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</si>
  <si>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</si>
  <si>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</si>
  <si>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</si>
  <si>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</si>
  <si>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</si>
  <si>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</si>
  <si>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</si>
  <si>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</si>
  <si>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</si>
  <si>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</si>
  <si>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</si>
  <si>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</si>
  <si>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</si>
  <si>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</si>
  <si>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</si>
  <si>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</si>
  <si>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</si>
  <si>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</si>
  <si>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</si>
  <si>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</si>
  <si>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</si>
  <si>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</si>
  <si>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</si>
  <si>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</si>
  <si>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</si>
  <si>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</si>
  <si>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</si>
  <si>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</si>
  <si>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</si>
  <si>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</si>
  <si>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</si>
  <si>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</si>
  <si>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</si>
  <si>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</si>
  <si>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</si>
  <si>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</si>
  <si>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</si>
  <si>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</si>
  <si>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</si>
  <si>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</si>
  <si>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</si>
  <si>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</si>
  <si>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</si>
  <si>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</si>
  <si>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</si>
  <si>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</si>
  <si>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</si>
  <si>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</si>
  <si>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</si>
  <si>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</si>
  <si>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</si>
  <si>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</si>
  <si>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</si>
  <si>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</si>
  <si>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</si>
  <si>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</si>
  <si>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</si>
  <si>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</si>
  <si>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</si>
  <si>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</si>
  <si>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</si>
  <si>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</si>
  <si>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</si>
  <si>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</si>
  <si>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</si>
  <si>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</si>
  <si>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</si>
  <si>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</si>
  <si>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</si>
  <si>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</si>
  <si>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</si>
  <si>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</si>
  <si>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</si>
  <si>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</si>
  <si>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</si>
  <si>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</si>
  <si>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</si>
  <si>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</si>
  <si>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</si>
  <si>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</si>
  <si>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</si>
  <si>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</si>
  <si>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</si>
  <si>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</si>
  <si>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</si>
  <si>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</si>
  <si>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</si>
  <si>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</si>
  <si>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</si>
  <si>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</si>
  <si>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</si>
  <si>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</si>
  <si>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</si>
  <si>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</si>
  <si>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</si>
  <si>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</si>
  <si>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</si>
  <si>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</si>
  <si>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</si>
  <si>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川上村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</si>
  <si>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</si>
  <si>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</si>
  <si>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</si>
  <si>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</si>
  <si>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</si>
  <si>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</si>
  <si>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</si>
  <si>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</si>
  <si>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</si>
  <si>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</si>
  <si>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</si>
  <si>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供用開始以来16年が経過し今後処理施設、マンホールポンプ場の機器更新及び修繕が増加してくる。</t>
    <phoneticPr fontId="4"/>
  </si>
  <si>
    <t>一般会計繰入金が総収入の81.0%を占めており、料金収入では施設管理費も賄えない状況である。現在の下水道使用料の5～6倍に値上げしないと使用料収入では事業が運営出来ないが、水洗化率が低迷している状態での下水道料金の値上げも難しい状態にある。下水道事業開始以前は合併浄化槽の普及を進めていたため、現在も水洗化率が低迷している。啓発活動を強化して水洗化率の向上に努め、施設の有効利用をしていく。なお、平成28年度において固定資産台帳整備（事業費7,560千円）を行っており、一般会計からの繰入金は7,798千円増加している。収益的収支比率は100％を超えたが、更新投資等に充てる財源が確保されているとは言えないため、今後も継続して水洗化率向上のための広報に努める必要がある。</t>
    <rPh sb="198" eb="200">
      <t>ヘイセイ</t>
    </rPh>
    <rPh sb="202" eb="204">
      <t>ネンド</t>
    </rPh>
    <rPh sb="208" eb="210">
      <t>コテイ</t>
    </rPh>
    <rPh sb="210" eb="212">
      <t>シサン</t>
    </rPh>
    <rPh sb="212" eb="214">
      <t>ダイチョウ</t>
    </rPh>
    <rPh sb="214" eb="216">
      <t>セイビ</t>
    </rPh>
    <rPh sb="217" eb="219">
      <t>ジギョウ</t>
    </rPh>
    <rPh sb="219" eb="220">
      <t>ヒ</t>
    </rPh>
    <rPh sb="225" eb="227">
      <t>センエン</t>
    </rPh>
    <rPh sb="229" eb="230">
      <t>オコナ</t>
    </rPh>
    <rPh sb="235" eb="237">
      <t>イッパン</t>
    </rPh>
    <rPh sb="237" eb="239">
      <t>カイケイ</t>
    </rPh>
    <rPh sb="242" eb="244">
      <t>クリイレ</t>
    </rPh>
    <rPh sb="244" eb="245">
      <t>キン</t>
    </rPh>
    <rPh sb="251" eb="253">
      <t>センエン</t>
    </rPh>
    <rPh sb="253" eb="255">
      <t>ゾウカ</t>
    </rPh>
    <rPh sb="260" eb="263">
      <t>シュウエキテキ</t>
    </rPh>
    <rPh sb="263" eb="265">
      <t>シュウシ</t>
    </rPh>
    <rPh sb="265" eb="267">
      <t>ヒリツ</t>
    </rPh>
    <rPh sb="273" eb="274">
      <t>コ</t>
    </rPh>
    <rPh sb="278" eb="280">
      <t>コウシン</t>
    </rPh>
    <rPh sb="280" eb="282">
      <t>トウシ</t>
    </rPh>
    <rPh sb="282" eb="283">
      <t>トウ</t>
    </rPh>
    <rPh sb="284" eb="285">
      <t>ア</t>
    </rPh>
    <rPh sb="287" eb="289">
      <t>ザイゲン</t>
    </rPh>
    <rPh sb="290" eb="292">
      <t>カクホ</t>
    </rPh>
    <rPh sb="299" eb="300">
      <t>イ</t>
    </rPh>
    <rPh sb="306" eb="308">
      <t>コンゴ</t>
    </rPh>
    <rPh sb="309" eb="311">
      <t>ケイゾク</t>
    </rPh>
    <rPh sb="313" eb="316">
      <t>スイセンカ</t>
    </rPh>
    <rPh sb="316" eb="317">
      <t>リツ</t>
    </rPh>
    <rPh sb="317" eb="319">
      <t>コウジョウ</t>
    </rPh>
    <rPh sb="323" eb="325">
      <t>コウホウ</t>
    </rPh>
    <rPh sb="326" eb="327">
      <t>ツト</t>
    </rPh>
    <rPh sb="329" eb="331">
      <t>ヒツヨウ</t>
    </rPh>
    <phoneticPr fontId="4"/>
  </si>
  <si>
    <t>非設置</t>
    <rPh sb="0" eb="1">
      <t>ヒ</t>
    </rPh>
    <rPh sb="1" eb="3">
      <t>セッチ</t>
    </rPh>
    <phoneticPr fontId="4"/>
  </si>
  <si>
    <t>今後も一般会計繰入金を充当する経営が続くが、面整備は100％終了しているため、今後増加する維持管理費を補うために水洗化率の向上に努め料金収入の増加に努めていく。平成30年度より農集、特環統合に向けて計画を検討していく。</t>
    <rPh sb="80" eb="82">
      <t>ヘイセイ</t>
    </rPh>
    <rPh sb="84" eb="86">
      <t>ネンド</t>
    </rPh>
    <rPh sb="88" eb="90">
      <t>ノウシュウ</t>
    </rPh>
    <rPh sb="91" eb="92">
      <t>トク</t>
    </rPh>
    <rPh sb="92" eb="93">
      <t>カン</t>
    </rPh>
    <rPh sb="93" eb="95">
      <t>トウゴウ</t>
    </rPh>
    <rPh sb="96" eb="97">
      <t>ム</t>
    </rPh>
    <rPh sb="99" eb="101">
      <t>ケイカク</t>
    </rPh>
    <rPh sb="102" eb="10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</si>
</sst>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D3-4E2C-8D30-B530D2F0638C}"/>
            </c:ext>
          </c:extLst>
        </c:ser>
        <c:dLbls>
          <c:showLegendKey val="0"/>
          <c:showVal val="0"/>
          <c:showCatName val="0"/>
          <c:showSerName val="0"/>
          <c:showPercent val="0"/>
          <c:showBubbleSize val="0"/>
        </c:dLbls>
        <c:gapWidth val="150"/>
        <c:axId val="100280576"/>
        <c:axId val="1183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extLst>
            <c:ext xmlns:c16="http://schemas.microsoft.com/office/drawing/2014/chart" uri="{C3380CC4-5D6E-409C-BE32-E72D297353CC}">
              <c16:uniqueId val="{00000001-90D3-4E2C-8D30-B530D2F0638C}"/>
            </c:ext>
          </c:extLst>
        </c:ser>
        <c:dLbls>
          <c:showLegendKey val="0"/>
          <c:showVal val="0"/>
          <c:showCatName val="0"/>
          <c:showSerName val="0"/>
          <c:showPercent val="0"/>
          <c:showBubbleSize val="0"/>
        </c:dLbls>
        <c:marker val="1"/>
        <c:smooth val="0"/>
        <c:axId val="100280576"/>
        <c:axId val="118350208"/>
      </c:lineChart>
      <c:dateAx>
        <c:axId val="100280576"/>
        <c:scaling>
          <c:orientation val="minMax"/>
        </c:scaling>
        <c:delete val="1"/>
        <c:axPos val="b"/>
        <c:numFmt formatCode="ge" sourceLinked="1"/>
        <c:majorTickMark val="none"/>
        <c:minorTickMark val="none"/>
        <c:tickLblPos val="none"/>
        <c:crossAx val="118350208"/>
        <c:crosses val="autoZero"/>
        <c:auto val="1"/>
        <c:lblOffset val="100"/>
        <c:baseTimeUnit val="years"/>
      </c:dateAx>
      <c:valAx>
        <c:axId val="1183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54.14</c:v>
                </c:pt>
                <c:pt idx="1">
                  <c:v>57.71</c:v>
                </c:pt>
                <c:pt idx="2">
                  <c:v>56.43</c:v>
                </c:pt>
                <c:pt idx="3">
                  <c:v>57.86</c:v>
                </c:pt>
                <c:pt idx="4">
                  <c:v>57</c:v>
                </c:pt>
              </c:numCache>
            </c:numRef>
          </c:val>
          <c:extLst>
            <c:ext xmlns:c16="http://schemas.microsoft.com/office/drawing/2014/chart" uri="{C3380CC4-5D6E-409C-BE32-E72D297353CC}">
              <c16:uniqueId val="{00000000-3F62-4E3B-87BA-A4C04292D407}"/>
            </c:ext>
          </c:extLst>
        </c:ser>
        <c:dLbls>
          <c:showLegendKey val="0"/>
          <c:showVal val="0"/>
          <c:showCatName val="0"/>
          <c:showSerName val="0"/>
          <c:showPercent val="0"/>
          <c:showBubbleSize val="0"/>
        </c:dLbls>
        <c:gapWidth val="150"/>
        <c:axId val="131571072"/>
        <c:axId val="1315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extLst>
            <c:ext xmlns:c16="http://schemas.microsoft.com/office/drawing/2014/chart" uri="{C3380CC4-5D6E-409C-BE32-E72D297353CC}">
              <c16:uniqueId val="{00000001-3F62-4E3B-87BA-A4C04292D407}"/>
            </c:ext>
          </c:extLst>
        </c:ser>
        <c:dLbls>
          <c:showLegendKey val="0"/>
          <c:showVal val="0"/>
          <c:showCatName val="0"/>
          <c:showSerName val="0"/>
          <c:showPercent val="0"/>
          <c:showBubbleSize val="0"/>
        </c:dLbls>
        <c:marker val="1"/>
        <c:smooth val="0"/>
        <c:axId val="131571072"/>
        <c:axId val="131573248"/>
      </c:lineChart>
      <c:dateAx>
        <c:axId val="131571072"/>
        <c:scaling>
          <c:orientation val="minMax"/>
        </c:scaling>
        <c:delete val="1"/>
        <c:axPos val="b"/>
        <c:numFmt formatCode="ge" sourceLinked="1"/>
        <c:majorTickMark val="none"/>
        <c:minorTickMark val="none"/>
        <c:tickLblPos val="none"/>
        <c:crossAx val="131573248"/>
        <c:crosses val="autoZero"/>
        <c:auto val="1"/>
        <c:lblOffset val="100"/>
        <c:baseTimeUnit val="years"/>
      </c:dateAx>
      <c:valAx>
        <c:axId val="131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61.77</c:v>
                </c:pt>
                <c:pt idx="1">
                  <c:v>64.099999999999994</c:v>
                </c:pt>
                <c:pt idx="2">
                  <c:v>66.16</c:v>
                </c:pt>
                <c:pt idx="3">
                  <c:v>67.62</c:v>
                </c:pt>
                <c:pt idx="4">
                  <c:v>66.84</c:v>
                </c:pt>
              </c:numCache>
            </c:numRef>
          </c:val>
          <c:extLst>
            <c:ext xmlns:c16="http://schemas.microsoft.com/office/drawing/2014/chart" uri="{C3380CC4-5D6E-409C-BE32-E72D297353CC}">
              <c16:uniqueId val="{00000000-5A9C-4CF6-BCB8-5B6E3C24EBD0}"/>
            </c:ext>
          </c:extLst>
        </c:ser>
        <c:dLbls>
          <c:showLegendKey val="0"/>
          <c:showVal val="0"/>
          <c:showCatName val="0"/>
          <c:showSerName val="0"/>
          <c:showPercent val="0"/>
          <c:showBubbleSize val="0"/>
        </c:dLbls>
        <c:gapWidth val="150"/>
        <c:axId val="131681280"/>
        <c:axId val="1316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extLst>
            <c:ext xmlns:c16="http://schemas.microsoft.com/office/drawing/2014/chart" uri="{C3380CC4-5D6E-409C-BE32-E72D297353CC}">
              <c16:uniqueId val="{00000001-5A9C-4CF6-BCB8-5B6E3C24EBD0}"/>
            </c:ext>
          </c:extLst>
        </c:ser>
        <c:dLbls>
          <c:showLegendKey val="0"/>
          <c:showVal val="0"/>
          <c:showCatName val="0"/>
          <c:showSerName val="0"/>
          <c:showPercent val="0"/>
          <c:showBubbleSize val="0"/>
        </c:dLbls>
        <c:marker val="1"/>
        <c:smooth val="0"/>
        <c:axId val="131681280"/>
        <c:axId val="131683456"/>
      </c:lineChart>
      <c:dateAx>
        <c:axId val="131681280"/>
        <c:scaling>
          <c:orientation val="minMax"/>
        </c:scaling>
        <c:delete val="1"/>
        <c:axPos val="b"/>
        <c:numFmt formatCode="ge" sourceLinked="1"/>
        <c:majorTickMark val="none"/>
        <c:minorTickMark val="none"/>
        <c:tickLblPos val="none"/>
        <c:crossAx val="131683456"/>
        <c:crosses val="autoZero"/>
        <c:auto val="1"/>
        <c:lblOffset val="100"/>
        <c:baseTimeUnit val="years"/>
      </c:dateAx>
      <c:valAx>
        <c:axId val="131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98.65</c:v>
                </c:pt>
                <c:pt idx="1">
                  <c:v>98.57</c:v>
                </c:pt>
                <c:pt idx="2">
                  <c:v>97.1</c:v>
                </c:pt>
                <c:pt idx="3">
                  <c:v>96.89</c:v>
                </c:pt>
                <c:pt idx="4">
                  <c:v>102.92</c:v>
                </c:pt>
              </c:numCache>
            </c:numRef>
          </c:val>
          <c:extLst>
            <c:ext xmlns:c16="http://schemas.microsoft.com/office/drawing/2014/chart" uri="{C3380CC4-5D6E-409C-BE32-E72D297353CC}">
              <c16:uniqueId val="{00000000-9F4F-4E49-ABA6-46BB0B2595AD}"/>
            </c:ext>
          </c:extLst>
        </c:ser>
        <c:dLbls>
          <c:showLegendKey val="0"/>
          <c:showVal val="0"/>
          <c:showCatName val="0"/>
          <c:showSerName val="0"/>
          <c:showPercent val="0"/>
          <c:showBubbleSize val="0"/>
        </c:dLbls>
        <c:gapWidth val="150"/>
        <c:axId val="118335360"/>
        <c:axId val="1188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F-4E49-ABA6-46BB0B2595AD}"/>
            </c:ext>
          </c:extLst>
        </c:ser>
        <c:dLbls>
          <c:showLegendKey val="0"/>
          <c:showVal val="0"/>
          <c:showCatName val="0"/>
          <c:showSerName val="0"/>
          <c:showPercent val="0"/>
          <c:showBubbleSize val="0"/>
        </c:dLbls>
        <c:marker val="1"/>
        <c:smooth val="0"/>
        <c:axId val="118335360"/>
        <c:axId val="118816768"/>
      </c:lineChart>
      <c:dateAx>
        <c:axId val="118335360"/>
        <c:scaling>
          <c:orientation val="minMax"/>
        </c:scaling>
        <c:delete val="1"/>
        <c:axPos val="b"/>
        <c:numFmt formatCode="ge" sourceLinked="1"/>
        <c:majorTickMark val="none"/>
        <c:minorTickMark val="none"/>
        <c:tickLblPos val="none"/>
        <c:crossAx val="118816768"/>
        <c:crosses val="autoZero"/>
        <c:auto val="1"/>
        <c:lblOffset val="100"/>
        <c:baseTimeUnit val="years"/>
      </c:dateAx>
      <c:valAx>
        <c:axId val="1188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DB-41E7-98C0-E91E58A88BB6}"/>
            </c:ext>
          </c:extLst>
        </c:ser>
        <c:dLbls>
          <c:showLegendKey val="0"/>
          <c:showVal val="0"/>
          <c:showCatName val="0"/>
          <c:showSerName val="0"/>
          <c:showPercent val="0"/>
          <c:showBubbleSize val="0"/>
        </c:dLbls>
        <c:gapWidth val="150"/>
        <c:axId val="118855168"/>
        <c:axId val="1188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DB-41E7-98C0-E91E58A88BB6}"/>
            </c:ext>
          </c:extLst>
        </c:ser>
        <c:dLbls>
          <c:showLegendKey val="0"/>
          <c:showVal val="0"/>
          <c:showCatName val="0"/>
          <c:showSerName val="0"/>
          <c:showPercent val="0"/>
          <c:showBubbleSize val="0"/>
        </c:dLbls>
        <c:marker val="1"/>
        <c:smooth val="0"/>
        <c:axId val="118855168"/>
        <c:axId val="118857088"/>
      </c:lineChart>
      <c:dateAx>
        <c:axId val="118855168"/>
        <c:scaling>
          <c:orientation val="minMax"/>
        </c:scaling>
        <c:delete val="1"/>
        <c:axPos val="b"/>
        <c:numFmt formatCode="ge" sourceLinked="1"/>
        <c:majorTickMark val="none"/>
        <c:minorTickMark val="none"/>
        <c:tickLblPos val="none"/>
        <c:crossAx val="118857088"/>
        <c:crosses val="autoZero"/>
        <c:auto val="1"/>
        <c:lblOffset val="100"/>
        <c:baseTimeUnit val="years"/>
      </c:dateAx>
      <c:valAx>
        <c:axId val="1188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88-484E-91A0-593FEB80127A}"/>
            </c:ext>
          </c:extLst>
        </c:ser>
        <c:dLbls>
          <c:showLegendKey val="0"/>
          <c:showVal val="0"/>
          <c:showCatName val="0"/>
          <c:showSerName val="0"/>
          <c:showPercent val="0"/>
          <c:showBubbleSize val="0"/>
        </c:dLbls>
        <c:gapWidth val="150"/>
        <c:axId val="118899840"/>
        <c:axId val="118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8-484E-91A0-593FEB80127A}"/>
            </c:ext>
          </c:extLst>
        </c:ser>
        <c:dLbls>
          <c:showLegendKey val="0"/>
          <c:showVal val="0"/>
          <c:showCatName val="0"/>
          <c:showSerName val="0"/>
          <c:showPercent val="0"/>
          <c:showBubbleSize val="0"/>
        </c:dLbls>
        <c:marker val="1"/>
        <c:smooth val="0"/>
        <c:axId val="118899840"/>
        <c:axId val="118901760"/>
      </c:lineChart>
      <c:dateAx>
        <c:axId val="118899840"/>
        <c:scaling>
          <c:orientation val="minMax"/>
        </c:scaling>
        <c:delete val="1"/>
        <c:axPos val="b"/>
        <c:numFmt formatCode="ge" sourceLinked="1"/>
        <c:majorTickMark val="none"/>
        <c:minorTickMark val="none"/>
        <c:tickLblPos val="none"/>
        <c:crossAx val="118901760"/>
        <c:crosses val="autoZero"/>
        <c:auto val="1"/>
        <c:lblOffset val="100"/>
        <c:baseTimeUnit val="years"/>
      </c:dateAx>
      <c:valAx>
        <c:axId val="118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3-4DD4-8E51-8213250179F4}"/>
            </c:ext>
          </c:extLst>
        </c:ser>
        <c:dLbls>
          <c:showLegendKey val="0"/>
          <c:showVal val="0"/>
          <c:showCatName val="0"/>
          <c:showSerName val="0"/>
          <c:showPercent val="0"/>
          <c:showBubbleSize val="0"/>
        </c:dLbls>
        <c:gapWidth val="150"/>
        <c:axId val="118916224"/>
        <c:axId val="1189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3-4DD4-8E51-8213250179F4}"/>
            </c:ext>
          </c:extLst>
        </c:ser>
        <c:dLbls>
          <c:showLegendKey val="0"/>
          <c:showVal val="0"/>
          <c:showCatName val="0"/>
          <c:showSerName val="0"/>
          <c:showPercent val="0"/>
          <c:showBubbleSize val="0"/>
        </c:dLbls>
        <c:marker val="1"/>
        <c:smooth val="0"/>
        <c:axId val="118916224"/>
        <c:axId val="118918144"/>
      </c:lineChart>
      <c:dateAx>
        <c:axId val="118916224"/>
        <c:scaling>
          <c:orientation val="minMax"/>
        </c:scaling>
        <c:delete val="1"/>
        <c:axPos val="b"/>
        <c:numFmt formatCode="ge" sourceLinked="1"/>
        <c:majorTickMark val="none"/>
        <c:minorTickMark val="none"/>
        <c:tickLblPos val="none"/>
        <c:crossAx val="118918144"/>
        <c:crosses val="autoZero"/>
        <c:auto val="1"/>
        <c:lblOffset val="100"/>
        <c:baseTimeUnit val="years"/>
      </c:dateAx>
      <c:valAx>
        <c:axId val="1189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3A-43CD-85A7-478AB5E98744}"/>
            </c:ext>
          </c:extLst>
        </c:ser>
        <c:dLbls>
          <c:showLegendKey val="0"/>
          <c:showVal val="0"/>
          <c:showCatName val="0"/>
          <c:showSerName val="0"/>
          <c:showPercent val="0"/>
          <c:showBubbleSize val="0"/>
        </c:dLbls>
        <c:gapWidth val="150"/>
        <c:axId val="119214848"/>
        <c:axId val="1192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3A-43CD-85A7-478AB5E98744}"/>
            </c:ext>
          </c:extLst>
        </c:ser>
        <c:dLbls>
          <c:showLegendKey val="0"/>
          <c:showVal val="0"/>
          <c:showCatName val="0"/>
          <c:showSerName val="0"/>
          <c:showPercent val="0"/>
          <c:showBubbleSize val="0"/>
        </c:dLbls>
        <c:marker val="1"/>
        <c:smooth val="0"/>
        <c:axId val="119214848"/>
        <c:axId val="119216768"/>
      </c:lineChart>
      <c:dateAx>
        <c:axId val="119214848"/>
        <c:scaling>
          <c:orientation val="minMax"/>
        </c:scaling>
        <c:delete val="1"/>
        <c:axPos val="b"/>
        <c:numFmt formatCode="ge" sourceLinked="1"/>
        <c:majorTickMark val="none"/>
        <c:minorTickMark val="none"/>
        <c:tickLblPos val="none"/>
        <c:crossAx val="119216768"/>
        <c:crosses val="autoZero"/>
        <c:auto val="1"/>
        <c:lblOffset val="100"/>
        <c:baseTimeUnit val="years"/>
      </c:dateAx>
      <c:valAx>
        <c:axId val="1192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3621.2</c:v>
                </c:pt>
              </c:numCache>
            </c:numRef>
          </c:val>
          <c:extLst>
            <c:ext xmlns:c16="http://schemas.microsoft.com/office/drawing/2014/chart" uri="{C3380CC4-5D6E-409C-BE32-E72D297353CC}">
              <c16:uniqueId val="{00000000-3CBA-47D4-A0CE-2848CD6BB602}"/>
            </c:ext>
          </c:extLst>
        </c:ser>
        <c:dLbls>
          <c:showLegendKey val="0"/>
          <c:showVal val="0"/>
          <c:showCatName val="0"/>
          <c:showSerName val="0"/>
          <c:showPercent val="0"/>
          <c:showBubbleSize val="0"/>
        </c:dLbls>
        <c:gapWidth val="150"/>
        <c:axId val="119255424"/>
        <c:axId val="1192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extLst>
            <c:ext xmlns:c16="http://schemas.microsoft.com/office/drawing/2014/chart" uri="{C3380CC4-5D6E-409C-BE32-E72D297353CC}">
              <c16:uniqueId val="{00000001-3CBA-47D4-A0CE-2848CD6BB602}"/>
            </c:ext>
          </c:extLst>
        </c:ser>
        <c:dLbls>
          <c:showLegendKey val="0"/>
          <c:showVal val="0"/>
          <c:showCatName val="0"/>
          <c:showSerName val="0"/>
          <c:showPercent val="0"/>
          <c:showBubbleSize val="0"/>
        </c:dLbls>
        <c:marker val="1"/>
        <c:smooth val="0"/>
        <c:axId val="119255424"/>
        <c:axId val="119257344"/>
      </c:lineChart>
      <c:dateAx>
        <c:axId val="119255424"/>
        <c:scaling>
          <c:orientation val="minMax"/>
        </c:scaling>
        <c:delete val="1"/>
        <c:axPos val="b"/>
        <c:numFmt formatCode="ge" sourceLinked="1"/>
        <c:majorTickMark val="none"/>
        <c:minorTickMark val="none"/>
        <c:tickLblPos val="none"/>
        <c:crossAx val="119257344"/>
        <c:crosses val="autoZero"/>
        <c:auto val="1"/>
        <c:lblOffset val="100"/>
        <c:baseTimeUnit val="years"/>
      </c:dateAx>
      <c:valAx>
        <c:axId val="1192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50.8</c:v>
                </c:pt>
                <c:pt idx="1">
                  <c:v>60.79</c:v>
                </c:pt>
                <c:pt idx="2">
                  <c:v>61.58</c:v>
                </c:pt>
                <c:pt idx="3">
                  <c:v>61.61</c:v>
                </c:pt>
                <c:pt idx="4">
                  <c:v>63.65</c:v>
                </c:pt>
              </c:numCache>
            </c:numRef>
          </c:val>
          <c:extLst>
            <c:ext xmlns:c16="http://schemas.microsoft.com/office/drawing/2014/chart" uri="{C3380CC4-5D6E-409C-BE32-E72D297353CC}">
              <c16:uniqueId val="{00000000-7533-4F30-8E91-ED0510B87020}"/>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extLst>
            <c:ext xmlns:c16="http://schemas.microsoft.com/office/drawing/2014/chart" uri="{C3380CC4-5D6E-409C-BE32-E72D297353CC}">
              <c16:uniqueId val="{00000001-7533-4F30-8E91-ED0510B87020}"/>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246.08</c:v>
                </c:pt>
                <c:pt idx="1">
                  <c:v>197.38</c:v>
                </c:pt>
                <c:pt idx="2">
                  <c:v>203.34</c:v>
                </c:pt>
                <c:pt idx="3">
                  <c:v>203.18</c:v>
                </c:pt>
                <c:pt idx="4">
                  <c:v>309.7</c:v>
                </c:pt>
              </c:numCache>
            </c:numRef>
          </c:val>
          <c:extLst>
            <c:ext xmlns:c16="http://schemas.microsoft.com/office/drawing/2014/chart" uri="{C3380CC4-5D6E-409C-BE32-E72D297353CC}">
              <c16:uniqueId val="{00000000-C9F8-4D81-9538-68875FA75792}"/>
            </c:ext>
          </c:extLst>
        </c:ser>
        <c:dLbls>
          <c:showLegendKey val="0"/>
          <c:showVal val="0"/>
          <c:showCatName val="0"/>
          <c:showSerName val="0"/>
          <c:showPercent val="0"/>
          <c:showBubbleSize val="0"/>
        </c:dLbls>
        <c:gapWidth val="150"/>
        <c:axId val="131543040"/>
        <c:axId val="131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extLst>
            <c:ext xmlns:c16="http://schemas.microsoft.com/office/drawing/2014/chart" uri="{C3380CC4-5D6E-409C-BE32-E72D297353CC}">
              <c16:uniqueId val="{00000001-C9F8-4D81-9538-68875FA75792}"/>
            </c:ext>
          </c:extLst>
        </c:ser>
        <c:dLbls>
          <c:showLegendKey val="0"/>
          <c:showVal val="0"/>
          <c:showCatName val="0"/>
          <c:showSerName val="0"/>
          <c:showPercent val="0"/>
          <c:showBubbleSize val="0"/>
        </c:dLbls>
        <c:marker val="1"/>
        <c:smooth val="0"/>
        <c:axId val="131543040"/>
        <c:axId val="131544960"/>
      </c:lineChart>
      <c:dateAx>
        <c:axId val="131543040"/>
        <c:scaling>
          <c:orientation val="minMax"/>
        </c:scaling>
        <c:delete val="1"/>
        <c:axPos val="b"/>
        <c:numFmt formatCode="ge" sourceLinked="1"/>
        <c:majorTickMark val="none"/>
        <c:minorTickMark val="none"/>
        <c:tickLblPos val="none"/>
        <c:crossAx val="131544960"/>
        <c:crosses val="autoZero"/>
        <c:auto val="1"/>
        <c:lblOffset val="100"/>
        <c:baseTimeUnit val="years"/>
      </c:dateAx>
      <c:valAx>
        <c:axId val="1315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49"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川上村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4025</v>
      </c>
      <c r="AM8" s="67"/>
      <c r="AN8" s="67"/>
      <c r="AO8" s="67"/>
      <c r="AP8" s="67"/>
      <c r="AQ8" s="67"/>
      <c r="AR8" s="67"/>
      <c r="AS8" s="67"/>
      <c r="AT8" s="66">
        <f>データ!T6</f>
        <v>209.61</v>
      </c>
      <c r="AU8" s="66"/>
      <c r="AV8" s="66"/>
      <c r="AW8" s="66"/>
      <c r="AX8" s="66"/>
      <c r="AY8" s="66"/>
      <c r="AZ8" s="66"/>
      <c r="BA8" s="66"/>
      <c r="BB8" s="66">
        <f>データ!U6</f>
        <v>19.2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47.68</v>
      </c>
      <c r="Q10" s="66"/>
      <c r="R10" s="66"/>
      <c r="S10" s="66"/>
      <c r="T10" s="66"/>
      <c r="U10" s="66"/>
      <c r="V10" s="66"/>
      <c r="W10" s="66">
        <f>データ!Q6</f>
        <v>98.38</v>
      </c>
      <c r="X10" s="66"/>
      <c r="Y10" s="66"/>
      <c r="Z10" s="66"/>
      <c r="AA10" s="66"/>
      <c r="AB10" s="66"/>
      <c r="AC10" s="66"/>
      <c r="AD10" s="67">
        <f>データ!R6</f>
        <v>4420</v>
      </c>
      <c r="AE10" s="67"/>
      <c r="AF10" s="67"/>
      <c r="AG10" s="67"/>
      <c r="AH10" s="67"/>
      <c r="AI10" s="67"/>
      <c r="AJ10" s="67"/>
      <c r="AK10" s="2"/>
      <c r="AL10" s="67">
        <f>データ!V6</f>
        <v>1939</v>
      </c>
      <c r="AM10" s="67"/>
      <c r="AN10" s="67"/>
      <c r="AO10" s="67"/>
      <c r="AP10" s="67"/>
      <c r="AQ10" s="67"/>
      <c r="AR10" s="67"/>
      <c r="AS10" s="67"/>
      <c r="AT10" s="66">
        <f>データ!W6</f>
        <v>0.65</v>
      </c>
      <c r="AU10" s="66"/>
      <c r="AV10" s="66"/>
      <c r="AW10" s="66"/>
      <c r="AX10" s="66"/>
      <c r="AY10" s="66"/>
      <c r="AZ10" s="66"/>
      <c r="BA10" s="66"/>
      <c r="BB10" s="66">
        <f>データ!X6</f>
        <v>2983.08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203041</v>
      </c>
      <c r="D6" s="33">
        <f t="shared" si="3"/>
        <v>47</v>
      </c>
      <c r="E6" s="33">
        <f t="shared" si="3"/>
        <v>17</v>
      </c>
      <c r="F6" s="33">
        <f t="shared" si="3"/>
        <v>4</v>
      </c>
      <c r="G6" s="33">
        <f t="shared" si="3"/>
        <v>0</v>
      </c>
      <c r="H6" s="33" t="str">
        <f t="shared" si="3"/>
        <v>長野県　川上村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47.68</v>
      </c>
      <c r="Q6" s="34">
        <f t="shared" si="3"/>
        <v>98.38</v>
      </c>
      <c r="R6" s="34">
        <f t="shared" si="3"/>
        <v>4420</v>
      </c>
      <c r="S6" s="34">
        <f t="shared" si="3"/>
        <v>4025</v>
      </c>
      <c r="T6" s="34">
        <f t="shared" si="3"/>
        <v>209.61</v>
      </c>
      <c r="U6" s="34">
        <f t="shared" si="3"/>
        <v>19.2</v>
      </c>
      <c r="V6" s="34">
        <f t="shared" si="3"/>
        <v>1939</v>
      </c>
      <c r="W6" s="34">
        <f t="shared" si="3"/>
        <v>0.65</v>
      </c>
      <c r="X6" s="34">
        <f t="shared" si="3"/>
        <v>2983.08</v>
      </c>
      <c r="Y6" s="35">
        <f>IF(Y7="",NA(),Y7)</f>
        <v>98.65</v>
      </c>
      <c r="Z6" s="35">
        <f t="shared" ref="Z6:AH6" si="4">IF(Z7="",NA(),Z7)</f>
        <v>98.57</v>
      </c>
      <c r="AA6" s="35">
        <f t="shared" si="4"/>
        <v>97.1</v>
      </c>
      <c r="AB6" s="35">
        <f t="shared" si="4"/>
        <v>96.89</v>
      </c>
      <c r="AC6" s="35">
        <f t="shared" si="4"/>
        <v>102.92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3621.2</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50.8</v>
      </c>
      <c r="BR6" s="35">
        <f t="shared" ref="BR6:BZ6" si="8">IF(BR7="",NA(),BR7)</f>
        <v>60.79</v>
      </c>
      <c r="BS6" s="35">
        <f t="shared" si="8"/>
        <v>61.58</v>
      </c>
      <c r="BT6" s="35">
        <f t="shared" si="8"/>
        <v>61.61</v>
      </c>
      <c r="BU6" s="35">
        <f t="shared" si="8"/>
        <v>63.65</v>
      </c>
      <c r="BV6" s="35">
        <f t="shared" si="8"/>
        <v>51.73</v>
      </c>
      <c r="BW6" s="35">
        <f t="shared" si="8"/>
        <v>53.01</v>
      </c>
      <c r="BX6" s="35">
        <f t="shared" si="8"/>
        <v>50.54</v>
      </c>
      <c r="BY6" s="35">
        <f t="shared" si="8"/>
        <v>66.22</v>
      </c>
      <c r="BZ6" s="35">
        <f t="shared" si="8"/>
        <v>69.87</v>
      </c>
      <c r="CA6" s="34" t="str">
        <f>IF(CA7="","",IF(CA7="-","【-】","【"&amp;SUBSTITUTE(TEXT(CA7,"#,##0.00"),"-","△")&amp;"】"))</f>
        <v>【69.80】</v>
      </c>
      <c r="CB6" s="35">
        <f>IF(CB7="",NA(),CB7)</f>
        <v>246.08</v>
      </c>
      <c r="CC6" s="35">
        <f t="shared" ref="CC6:CK6" si="9">IF(CC7="",NA(),CC7)</f>
        <v>197.38</v>
      </c>
      <c r="CD6" s="35">
        <f t="shared" si="9"/>
        <v>203.34</v>
      </c>
      <c r="CE6" s="35">
        <f t="shared" si="9"/>
        <v>203.18</v>
      </c>
      <c r="CF6" s="35">
        <f t="shared" si="9"/>
        <v>309.7</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54.14</v>
      </c>
      <c r="CN6" s="35">
        <f t="shared" ref="CN6:CV6" si="10">IF(CN7="",NA(),CN7)</f>
        <v>57.71</v>
      </c>
      <c r="CO6" s="35">
        <f t="shared" si="10"/>
        <v>56.43</v>
      </c>
      <c r="CP6" s="35">
        <f t="shared" si="10"/>
        <v>57.86</v>
      </c>
      <c r="CQ6" s="35">
        <f t="shared" si="10"/>
        <v>57</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61.77</v>
      </c>
      <c r="CY6" s="35">
        <f t="shared" ref="CY6:DG6" si="11">IF(CY7="",NA(),CY7)</f>
        <v>64.099999999999994</v>
      </c>
      <c r="CZ6" s="35">
        <f t="shared" si="11"/>
        <v>66.16</v>
      </c>
      <c r="DA6" s="35">
        <f t="shared" si="11"/>
        <v>67.62</v>
      </c>
      <c r="DB6" s="35">
        <f t="shared" si="11"/>
        <v>66.84</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x14ac:dyDescent="0.15">
      <c r="A7" s="28"/>
      <c r="B7" s="37">
        <v>2016</v>
      </c>
      <c r="C7" s="37">
        <v>203041</v>
      </c>
      <c r="D7" s="37">
        <v>47</v>
      </c>
      <c r="E7" s="37">
        <v>17</v>
      </c>
      <c r="F7" s="37">
        <v>4</v>
      </c>
      <c r="G7" s="37">
        <v>0</v>
      </c>
      <c r="H7" s="37" t="s">
        <v>109</v>
      </c>
      <c r="I7" s="37" t="s">
        <v>110</v>
      </c>
      <c r="J7" s="37" t="s">
        <v>111</v>
      </c>
      <c r="K7" s="37" t="s">
        <v>112</v>
      </c>
      <c r="L7" s="37" t="s">
        <v>113</v>
      </c>
      <c r="M7" s="37"/>
      <c r="N7" s="38" t="s">
        <v>114</v>
      </c>
      <c r="O7" s="38" t="s">
        <v>115</v>
      </c>
      <c r="P7" s="38">
        <v>47.68</v>
      </c>
      <c r="Q7" s="38">
        <v>98.38</v>
      </c>
      <c r="R7" s="38">
        <v>4420</v>
      </c>
      <c r="S7" s="38">
        <v>4025</v>
      </c>
      <c r="T7" s="38">
        <v>209.61</v>
      </c>
      <c r="U7" s="38">
        <v>19.2</v>
      </c>
      <c r="V7" s="38">
        <v>1939</v>
      </c>
      <c r="W7" s="38">
        <v>0.65</v>
      </c>
      <c r="X7" s="38">
        <v>2983.08</v>
      </c>
      <c r="Y7" s="38">
        <v>98.65</v>
      </c>
      <c r="Z7" s="38">
        <v>98.57</v>
      </c>
      <c r="AA7" s="38">
        <v>97.1</v>
      </c>
      <c r="AB7" s="38">
        <v>96.89</v>
      </c>
      <c r="AC7" s="38">
        <v>102.92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3621.2</v>
      </c>
      <c r="BK7" s="38">
        <v>1716.82</v>
      </c>
      <c r="BL7" s="38">
        <v>1554.05</v>
      </c>
      <c r="BM7" s="38">
        <v>1671.86</v>
      </c>
      <c r="BN7" s="38">
        <v>1434.89</v>
      </c>
      <c r="BO7" s="38">
        <v>1298.9100000000001</v>
      </c>
      <c r="BP7" s="38">
        <v>1348.09</v>
      </c>
      <c r="BQ7" s="38">
        <v>50.8</v>
      </c>
      <c r="BR7" s="38">
        <v>60.79</v>
      </c>
      <c r="BS7" s="38">
        <v>61.58</v>
      </c>
      <c r="BT7" s="38">
        <v>61.61</v>
      </c>
      <c r="BU7" s="38">
        <v>63.65</v>
      </c>
      <c r="BV7" s="38">
        <v>51.73</v>
      </c>
      <c r="BW7" s="38">
        <v>53.01</v>
      </c>
      <c r="BX7" s="38">
        <v>50.54</v>
      </c>
      <c r="BY7" s="38">
        <v>66.22</v>
      </c>
      <c r="BZ7" s="38">
        <v>69.87</v>
      </c>
      <c r="CA7" s="38">
        <v>69.8</v>
      </c>
      <c r="CB7" s="38">
        <v>246.08</v>
      </c>
      <c r="CC7" s="38">
        <v>197.38</v>
      </c>
      <c r="CD7" s="38">
        <v>203.34</v>
      </c>
      <c r="CE7" s="38">
        <v>203.18</v>
      </c>
      <c r="CF7" s="38">
        <v>309.7</v>
      </c>
      <c r="CG7" s="38">
        <v>310.47000000000003</v>
      </c>
      <c r="CH7" s="38">
        <v>299.39</v>
      </c>
      <c r="CI7" s="38">
        <v>320.36</v>
      </c>
      <c r="CJ7" s="38">
        <v>246.72</v>
      </c>
      <c r="CK7" s="38">
        <v>234.96</v>
      </c>
      <c r="CL7" s="38">
        <v>232.54</v>
      </c>
      <c r="CM7" s="38">
        <v>54.14</v>
      </c>
      <c r="CN7" s="38">
        <v>57.71</v>
      </c>
      <c r="CO7" s="38">
        <v>56.43</v>
      </c>
      <c r="CP7" s="38">
        <v>57.86</v>
      </c>
      <c r="CQ7" s="38">
        <v>57</v>
      </c>
      <c r="CR7" s="38">
        <v>36.67</v>
      </c>
      <c r="CS7" s="38">
        <v>36.200000000000003</v>
      </c>
      <c r="CT7" s="38">
        <v>34.74</v>
      </c>
      <c r="CU7" s="38">
        <v>41.35</v>
      </c>
      <c r="CV7" s="38">
        <v>42.9</v>
      </c>
      <c r="CW7" s="38">
        <v>42.17</v>
      </c>
      <c r="CX7" s="38">
        <v>61.77</v>
      </c>
      <c r="CY7" s="38">
        <v>64.099999999999994</v>
      </c>
      <c r="CZ7" s="38">
        <v>66.16</v>
      </c>
      <c r="DA7" s="38">
        <v>67.62</v>
      </c>
      <c r="DB7" s="38">
        <v>66.84</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2017-12-25T02:19:10Z</dcterms:created>
  <dcterms:modified xsi:type="dcterms:W3CDTF">2018-02-21T02:39:15Z</dcterms:modified>
  <cp:category/>
</cp:coreProperties>
</file>