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aku\share\企画振興\財政\02 各種調査\13 公営企業 経営比較分析\H29\市町村回答\202207安曇野市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I10" i="4"/>
  <c r="B10" i="4"/>
  <c r="BB8" i="4"/>
  <c r="AT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<sst xmlns="http://schemas.openxmlformats.org/spreadsheetml/2006/main" count="232" uniqueCount="120">
  <si>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</si>
  <si>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</si>
  <si>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</si>
  <si>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</si>
  <si>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</si>
  <si>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</si>
  <si>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</si>
  <si>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</si>
  <si>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</si>
  <si>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</si>
  <si>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</si>
  <si>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</si>
  <si>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</si>
  <si>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</si>
  <si>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</si>
  <si>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</si>
  <si>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</si>
  <si>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</si>
  <si>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</si>
  <si>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</si>
  <si>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</si>
  <si>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</si>
  <si>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</si>
  <si>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</si>
  <si>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</si>
  <si>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</si>
  <si>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</si>
  <si>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</si>
  <si>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</si>
  <si>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</si>
  <si>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</si>
  <si>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</si>
  <si>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</si>
  <si>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</si>
  <si>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</si>
  <si>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</si>
  <si>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</si>
  <si>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</si>
  <si>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</si>
  <si>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</si>
  <si>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</si>
  <si>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</si>
  <si>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</si>
  <si>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</si>
  <si>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</si>
  <si>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</si>
  <si>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</si>
  <si>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</si>
  <si>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</si>
  <si>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</si>
  <si>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</si>
  <si>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</si>
  <si>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</si>
  <si>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</si>
  <si>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</si>
  <si>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</si>
  <si>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</si>
  <si>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</si>
  <si>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</si>
  <si>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</si>
  <si>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</si>
  <si>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</si>
  <si>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</si>
  <si>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</si>
  <si>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</si>
  <si>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</si>
  <si>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</si>
  <si>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</si>
  <si>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</si>
  <si>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</si>
  <si>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</si>
  <si>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</si>
  <si>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</si>
  <si>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</si>
  <si>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</si>
  <si>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</si>
  <si>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</si>
  <si>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</si>
  <si>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</si>
  <si>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</si>
  <si>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</si>
  <si>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</si>
  <si>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</si>
  <si>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</si>
  <si>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</si>
  <si>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</si>
  <si>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</si>
  <si>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</si>
  <si>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</si>
  <si>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</si>
  <si>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</si>
  <si>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</si>
  <si>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</si>
  <si>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</si>
  <si>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</si>
  <si>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</si>
  <si>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</si>
  <si>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</si>
  <si>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</si>
  <si>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</si>
  <si>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</si>
  <si>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</si>
  <si>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</si>
  <si>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</si>
  <si>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</si>
  <si>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安曇野市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</si>
  <si>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</si>
  <si>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</si>
  <si>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</si>
  <si>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</si>
  <si>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</si>
  <si>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</si>
  <si>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</si>
  <si>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</si>
  <si>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</si>
  <si>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</si>
  <si>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経常収支比率、流動比率が良好な数値であり、健全な経営状況にあるといえる。
　一方で、施設利用率に比べて有収率が低く、効率性に課題があるといえる。施設利用率が高くても、有収率が低水準にある場合、収益につながらないこととなる。対策として、平成27年度より有収率の低い地域から漏水調査を行っており、今後も漏水管の修理や老朽管布設替工事を実施し、有収率の向上を図っていく。</t>
    <rPh sb="1" eb="3">
      <t>ケイジョウ</t>
    </rPh>
    <rPh sb="3" eb="5">
      <t>シュウシ</t>
    </rPh>
    <rPh sb="5" eb="7">
      <t>ヒリツ</t>
    </rPh>
    <rPh sb="8" eb="10">
      <t>リュウドウ</t>
    </rPh>
    <rPh sb="10" eb="12">
      <t>ヒリツ</t>
    </rPh>
    <rPh sb="13" eb="15">
      <t>リョウコウ</t>
    </rPh>
    <rPh sb="16" eb="18">
      <t>スウチ</t>
    </rPh>
    <rPh sb="22" eb="24">
      <t>ケンゼン</t>
    </rPh>
    <rPh sb="25" eb="27">
      <t>ケイエイ</t>
    </rPh>
    <rPh sb="27" eb="29">
      <t>ジョウキョウ</t>
    </rPh>
    <rPh sb="39" eb="41">
      <t>イッポウ</t>
    </rPh>
    <rPh sb="43" eb="45">
      <t>シセツ</t>
    </rPh>
    <rPh sb="45" eb="48">
      <t>リヨウリツ</t>
    </rPh>
    <rPh sb="49" eb="50">
      <t>クラ</t>
    </rPh>
    <rPh sb="52" eb="55">
      <t>ユウシュウリツ</t>
    </rPh>
    <rPh sb="56" eb="57">
      <t>ヒク</t>
    </rPh>
    <rPh sb="59" eb="62">
      <t>コウリツセイ</t>
    </rPh>
    <rPh sb="63" eb="65">
      <t>カダイ</t>
    </rPh>
    <rPh sb="73" eb="75">
      <t>シセツ</t>
    </rPh>
    <rPh sb="75" eb="78">
      <t>リヨウリツ</t>
    </rPh>
    <rPh sb="79" eb="80">
      <t>タカ</t>
    </rPh>
    <rPh sb="84" eb="87">
      <t>ユウシュウリツ</t>
    </rPh>
    <rPh sb="88" eb="91">
      <t>テイスイジュン</t>
    </rPh>
    <rPh sb="94" eb="96">
      <t>バアイ</t>
    </rPh>
    <rPh sb="97" eb="99">
      <t>シュウエキ</t>
    </rPh>
    <rPh sb="112" eb="114">
      <t>タイサク</t>
    </rPh>
    <rPh sb="118" eb="120">
      <t>ヘイセイ</t>
    </rPh>
    <rPh sb="122" eb="124">
      <t>ネンド</t>
    </rPh>
    <rPh sb="126" eb="129">
      <t>ユウシュウリツ</t>
    </rPh>
    <rPh sb="130" eb="131">
      <t>ヒク</t>
    </rPh>
    <rPh sb="132" eb="134">
      <t>チイキ</t>
    </rPh>
    <rPh sb="136" eb="138">
      <t>ロウスイ</t>
    </rPh>
    <rPh sb="138" eb="140">
      <t>チョウサ</t>
    </rPh>
    <rPh sb="141" eb="142">
      <t>オコナ</t>
    </rPh>
    <rPh sb="147" eb="149">
      <t>コンゴ</t>
    </rPh>
    <rPh sb="150" eb="152">
      <t>ロウスイ</t>
    </rPh>
    <rPh sb="152" eb="153">
      <t>カン</t>
    </rPh>
    <rPh sb="154" eb="156">
      <t>シュウリ</t>
    </rPh>
    <rPh sb="157" eb="159">
      <t>ロウキュウ</t>
    </rPh>
    <rPh sb="159" eb="160">
      <t>カン</t>
    </rPh>
    <rPh sb="160" eb="163">
      <t>フセツガ</t>
    </rPh>
    <rPh sb="163" eb="165">
      <t>コウジ</t>
    </rPh>
    <rPh sb="166" eb="168">
      <t>ジッシ</t>
    </rPh>
    <rPh sb="170" eb="173">
      <t>ユウシュウリツ</t>
    </rPh>
    <rPh sb="174" eb="176">
      <t>コウジョウ</t>
    </rPh>
    <rPh sb="177" eb="178">
      <t>ハカ</t>
    </rPh>
    <phoneticPr fontId="4"/>
  </si>
  <si>
    <t>　有形固定資産減価償却率が年々上昇している。平成30年度は、更新時期の過ぎている水源施設の調査、診断を実施し、診断結果を基に更新計画を立てる。
　管路の老朽化を示す指標は高い値ではないが、経年劣化した管が漏水の原因にもなっているため、「安曇野市水道ビジョン」で推進する管路の更新を計画的に行っていく。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ネンネン</t>
    </rPh>
    <rPh sb="15" eb="17">
      <t>ジョウショウ</t>
    </rPh>
    <rPh sb="22" eb="24">
      <t>ヘイセイ</t>
    </rPh>
    <rPh sb="26" eb="28">
      <t>ネンド</t>
    </rPh>
    <rPh sb="30" eb="32">
      <t>コウシン</t>
    </rPh>
    <rPh sb="32" eb="34">
      <t>ジキ</t>
    </rPh>
    <rPh sb="35" eb="36">
      <t>ス</t>
    </rPh>
    <rPh sb="40" eb="42">
      <t>スイゲン</t>
    </rPh>
    <rPh sb="42" eb="44">
      <t>シセツ</t>
    </rPh>
    <rPh sb="45" eb="47">
      <t>チョウサ</t>
    </rPh>
    <rPh sb="48" eb="50">
      <t>シンダン</t>
    </rPh>
    <rPh sb="51" eb="53">
      <t>ジッシ</t>
    </rPh>
    <rPh sb="55" eb="57">
      <t>シンダン</t>
    </rPh>
    <rPh sb="57" eb="59">
      <t>ケッカ</t>
    </rPh>
    <rPh sb="60" eb="61">
      <t>モト</t>
    </rPh>
    <rPh sb="62" eb="64">
      <t>コウシン</t>
    </rPh>
    <rPh sb="64" eb="66">
      <t>ケイカク</t>
    </rPh>
    <rPh sb="67" eb="68">
      <t>タ</t>
    </rPh>
    <rPh sb="73" eb="75">
      <t>カンロ</t>
    </rPh>
    <rPh sb="76" eb="79">
      <t>ロウキュウカ</t>
    </rPh>
    <rPh sb="80" eb="81">
      <t>シメ</t>
    </rPh>
    <rPh sb="82" eb="84">
      <t>シヒョウ</t>
    </rPh>
    <rPh sb="85" eb="86">
      <t>タカ</t>
    </rPh>
    <rPh sb="87" eb="88">
      <t>アタイ</t>
    </rPh>
    <rPh sb="94" eb="96">
      <t>ケイネン</t>
    </rPh>
    <rPh sb="96" eb="98">
      <t>レッカ</t>
    </rPh>
    <rPh sb="100" eb="101">
      <t>カン</t>
    </rPh>
    <rPh sb="102" eb="104">
      <t>ロウスイ</t>
    </rPh>
    <rPh sb="105" eb="107">
      <t>ゲンイン</t>
    </rPh>
    <rPh sb="118" eb="121">
      <t>アズミノ</t>
    </rPh>
    <rPh sb="121" eb="122">
      <t>シ</t>
    </rPh>
    <rPh sb="122" eb="124">
      <t>スイドウ</t>
    </rPh>
    <rPh sb="130" eb="132">
      <t>スイシン</t>
    </rPh>
    <rPh sb="134" eb="136">
      <t>カンロ</t>
    </rPh>
    <rPh sb="137" eb="139">
      <t>コウシン</t>
    </rPh>
    <rPh sb="140" eb="143">
      <t>ケイカクテキ</t>
    </rPh>
    <rPh sb="144" eb="145">
      <t>オコナ</t>
    </rPh>
    <phoneticPr fontId="4"/>
  </si>
  <si>
    <t>　安曇野市では、平成28年度に事業経営の収支バランスがとれた中長期計画「安曇野市水道ビジョン」を策定した。主な計画事業は、有収率向上のための漏水対策の推進、投資計画に基づく老朽管の更新及び施設の耐震化などである。現在の健全な経営状況を今後も継続するために、ビジョンに基づくこれらの事業を実施していく。</t>
    <rPh sb="1" eb="4">
      <t>アズミノ</t>
    </rPh>
    <rPh sb="4" eb="5">
      <t>シ</t>
    </rPh>
    <rPh sb="8" eb="10">
      <t>ヘイセイ</t>
    </rPh>
    <rPh sb="12" eb="13">
      <t>ネン</t>
    </rPh>
    <rPh sb="13" eb="14">
      <t>ド</t>
    </rPh>
    <rPh sb="15" eb="17">
      <t>ジギョウ</t>
    </rPh>
    <rPh sb="17" eb="19">
      <t>ケイエイ</t>
    </rPh>
    <rPh sb="20" eb="22">
      <t>シュウシ</t>
    </rPh>
    <rPh sb="30" eb="33">
      <t>チュウチョウキ</t>
    </rPh>
    <rPh sb="33" eb="35">
      <t>ケイカク</t>
    </rPh>
    <rPh sb="36" eb="42">
      <t>アズミノシスイドウ</t>
    </rPh>
    <rPh sb="48" eb="50">
      <t>サクテイ</t>
    </rPh>
    <rPh sb="53" eb="54">
      <t>オモ</t>
    </rPh>
    <rPh sb="55" eb="57">
      <t>ケイカク</t>
    </rPh>
    <rPh sb="57" eb="59">
      <t>ジギョウ</t>
    </rPh>
    <rPh sb="61" eb="64">
      <t>ユウシュウリツ</t>
    </rPh>
    <rPh sb="64" eb="66">
      <t>コウジョウ</t>
    </rPh>
    <rPh sb="70" eb="72">
      <t>ロウスイ</t>
    </rPh>
    <rPh sb="72" eb="74">
      <t>タイサク</t>
    </rPh>
    <rPh sb="75" eb="77">
      <t>スイシン</t>
    </rPh>
    <rPh sb="78" eb="80">
      <t>トウシ</t>
    </rPh>
    <rPh sb="80" eb="82">
      <t>ケイカク</t>
    </rPh>
    <rPh sb="83" eb="84">
      <t>モト</t>
    </rPh>
    <rPh sb="86" eb="88">
      <t>ロウキュウ</t>
    </rPh>
    <rPh sb="88" eb="89">
      <t>カン</t>
    </rPh>
    <rPh sb="90" eb="92">
      <t>コウシン</t>
    </rPh>
    <rPh sb="92" eb="93">
      <t>オヨ</t>
    </rPh>
    <rPh sb="94" eb="96">
      <t>シセツ</t>
    </rPh>
    <rPh sb="97" eb="100">
      <t>タイシンカ</t>
    </rPh>
    <rPh sb="106" eb="108">
      <t>ゲンザイ</t>
    </rPh>
    <rPh sb="109" eb="111">
      <t>ケンゼン</t>
    </rPh>
    <rPh sb="112" eb="116">
      <t>ケイエイジョウキョウ</t>
    </rPh>
    <rPh sb="117" eb="119">
      <t>コンゴ</t>
    </rPh>
    <rPh sb="120" eb="122">
      <t>ケイゾク</t>
    </rPh>
    <rPh sb="133" eb="134">
      <t>モト</t>
    </rPh>
    <rPh sb="140" eb="142">
      <t>ジギョウ</t>
    </rPh>
    <rPh sb="143" eb="145">
      <t>ジッシ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</si>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</sst>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0.94</c:v>
                </c:pt>
                <c:pt idx="1">
                  <c:v>1.75</c:v>
                </c:pt>
                <c:pt idx="2">
                  <c:v>1.08</c:v>
                </c:pt>
                <c:pt idx="3">
                  <c:v>0.4</c:v>
                </c:pt>
                <c:pt idx="4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13376"/>
        <c:axId val="11444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3376"/>
        <c:axId val="114445680"/>
      </c:lineChart>
      <c:dateAx>
        <c:axId val="11461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45680"/>
        <c:crosses val="autoZero"/>
        <c:auto val="1"/>
        <c:lblOffset val="100"/>
        <c:baseTimeUnit val="years"/>
      </c:dateAx>
      <c:valAx>
        <c:axId val="11444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1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55.33</c:v>
                </c:pt>
                <c:pt idx="1">
                  <c:v>55.48</c:v>
                </c:pt>
                <c:pt idx="2">
                  <c:v>52.93</c:v>
                </c:pt>
                <c:pt idx="3">
                  <c:v>65.84</c:v>
                </c:pt>
                <c:pt idx="4">
                  <c:v>64.62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973888"/>
        <c:axId val="31997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73888"/>
        <c:axId val="319973496"/>
      </c:lineChart>
      <c:dateAx>
        <c:axId val="31997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973496"/>
        <c:crosses val="autoZero"/>
        <c:auto val="1"/>
        <c:lblOffset val="100"/>
        <c:baseTimeUnit val="years"/>
      </c:dateAx>
      <c:valAx>
        <c:axId val="31997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97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77.63</c:v>
                </c:pt>
                <c:pt idx="1">
                  <c:v>76.599999999999994</c:v>
                </c:pt>
                <c:pt idx="2">
                  <c:v>79.349999999999994</c:v>
                </c:pt>
                <c:pt idx="3">
                  <c:v>77.91</c:v>
                </c:pt>
                <c:pt idx="4">
                  <c:v>79.58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974672"/>
        <c:axId val="31996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74672"/>
        <c:axId val="319967224"/>
      </c:lineChart>
      <c:dateAx>
        <c:axId val="31997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967224"/>
        <c:crosses val="autoZero"/>
        <c:auto val="1"/>
        <c:lblOffset val="100"/>
        <c:baseTimeUnit val="years"/>
      </c:dateAx>
      <c:valAx>
        <c:axId val="319967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97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110.24</c:v>
                </c:pt>
                <c:pt idx="1">
                  <c:v>108.53</c:v>
                </c:pt>
                <c:pt idx="2">
                  <c:v>117.09</c:v>
                </c:pt>
                <c:pt idx="3">
                  <c:v>113.21</c:v>
                </c:pt>
                <c:pt idx="4">
                  <c:v>118.45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44112"/>
        <c:axId val="11444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4112"/>
        <c:axId val="114444504"/>
      </c:lineChart>
      <c:dateAx>
        <c:axId val="11444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44504"/>
        <c:crosses val="autoZero"/>
        <c:auto val="1"/>
        <c:lblOffset val="100"/>
        <c:baseTimeUnit val="years"/>
      </c:dateAx>
      <c:valAx>
        <c:axId val="114444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4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36.58</c:v>
                </c:pt>
                <c:pt idx="1">
                  <c:v>38.04</c:v>
                </c:pt>
                <c:pt idx="2">
                  <c:v>42.28</c:v>
                </c:pt>
                <c:pt idx="3">
                  <c:v>44.24</c:v>
                </c:pt>
                <c:pt idx="4">
                  <c:v>46.44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42544"/>
        <c:axId val="11444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2544"/>
        <c:axId val="114442936"/>
      </c:lineChart>
      <c:dateAx>
        <c:axId val="11444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42936"/>
        <c:crosses val="autoZero"/>
        <c:auto val="1"/>
        <c:lblOffset val="100"/>
        <c:baseTimeUnit val="years"/>
      </c:dateAx>
      <c:valAx>
        <c:axId val="114442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4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2.02</c:v>
                </c:pt>
                <c:pt idx="1">
                  <c:v>1.91</c:v>
                </c:pt>
                <c:pt idx="2">
                  <c:v>1.89</c:v>
                </c:pt>
                <c:pt idx="3">
                  <c:v>2.09</c:v>
                </c:pt>
                <c:pt idx="4">
                  <c:v>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25464"/>
        <c:axId val="31932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25464"/>
        <c:axId val="319324680"/>
      </c:lineChart>
      <c:dateAx>
        <c:axId val="31932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324680"/>
        <c:crosses val="autoZero"/>
        <c:auto val="1"/>
        <c:lblOffset val="100"/>
        <c:baseTimeUnit val="years"/>
      </c:dateAx>
      <c:valAx>
        <c:axId val="31932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325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21544"/>
        <c:axId val="31932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21544"/>
        <c:axId val="319320760"/>
      </c:lineChart>
      <c:dateAx>
        <c:axId val="31932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320760"/>
        <c:crosses val="autoZero"/>
        <c:auto val="1"/>
        <c:lblOffset val="100"/>
        <c:baseTimeUnit val="years"/>
      </c:dateAx>
      <c:valAx>
        <c:axId val="319320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321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2020.57</c:v>
                </c:pt>
                <c:pt idx="1">
                  <c:v>567.63</c:v>
                </c:pt>
                <c:pt idx="2">
                  <c:v>291.55</c:v>
                </c:pt>
                <c:pt idx="3">
                  <c:v>344.17</c:v>
                </c:pt>
                <c:pt idx="4">
                  <c:v>412.73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23896"/>
        <c:axId val="31932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23896"/>
        <c:axId val="319320368"/>
      </c:lineChart>
      <c:dateAx>
        <c:axId val="319323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320368"/>
        <c:crosses val="autoZero"/>
        <c:auto val="1"/>
        <c:lblOffset val="100"/>
        <c:baseTimeUnit val="years"/>
      </c:dateAx>
      <c:valAx>
        <c:axId val="319320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323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575.96</c:v>
                </c:pt>
                <c:pt idx="1">
                  <c:v>542.49</c:v>
                </c:pt>
                <c:pt idx="2">
                  <c:v>510.92</c:v>
                </c:pt>
                <c:pt idx="3">
                  <c:v>479.16</c:v>
                </c:pt>
                <c:pt idx="4">
                  <c:v>435.11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24288"/>
        <c:axId val="31932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24288"/>
        <c:axId val="319322720"/>
      </c:lineChart>
      <c:dateAx>
        <c:axId val="31932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322720"/>
        <c:crosses val="autoZero"/>
        <c:auto val="1"/>
        <c:lblOffset val="100"/>
        <c:baseTimeUnit val="years"/>
      </c:dateAx>
      <c:valAx>
        <c:axId val="31932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32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101.5</c:v>
                </c:pt>
                <c:pt idx="1">
                  <c:v>99.88</c:v>
                </c:pt>
                <c:pt idx="2">
                  <c:v>110.71</c:v>
                </c:pt>
                <c:pt idx="3">
                  <c:v>106.03</c:v>
                </c:pt>
                <c:pt idx="4">
                  <c:v>111.77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25856"/>
        <c:axId val="319326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25856"/>
        <c:axId val="319326248"/>
      </c:lineChart>
      <c:dateAx>
        <c:axId val="31932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326248"/>
        <c:crosses val="autoZero"/>
        <c:auto val="1"/>
        <c:lblOffset val="100"/>
        <c:baseTimeUnit val="years"/>
      </c:dateAx>
      <c:valAx>
        <c:axId val="319326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32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173.82</c:v>
                </c:pt>
                <c:pt idx="1">
                  <c:v>178.2</c:v>
                </c:pt>
                <c:pt idx="2">
                  <c:v>161.5</c:v>
                </c:pt>
                <c:pt idx="3">
                  <c:v>168.33</c:v>
                </c:pt>
                <c:pt idx="4">
                  <c:v>159.57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972320"/>
        <c:axId val="31996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72320"/>
        <c:axId val="319969968"/>
      </c:lineChart>
      <c:dateAx>
        <c:axId val="31997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969968"/>
        <c:crosses val="autoZero"/>
        <c:auto val="1"/>
        <c:lblOffset val="100"/>
        <c:baseTimeUnit val="years"/>
      </c:dateAx>
      <c:valAx>
        <c:axId val="31996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97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長野県　安曇野市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98099</v>
      </c>
      <c r="AM8" s="61"/>
      <c r="AN8" s="61"/>
      <c r="AO8" s="61"/>
      <c r="AP8" s="61"/>
      <c r="AQ8" s="61"/>
      <c r="AR8" s="61"/>
      <c r="AS8" s="61"/>
      <c r="AT8" s="51">
        <f>データ!$S$6</f>
        <v>331.78</v>
      </c>
      <c r="AU8" s="52"/>
      <c r="AV8" s="52"/>
      <c r="AW8" s="52"/>
      <c r="AX8" s="52"/>
      <c r="AY8" s="52"/>
      <c r="AZ8" s="52"/>
      <c r="BA8" s="52"/>
      <c r="BB8" s="53">
        <f>データ!$T$6</f>
        <v>295.67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70.36</v>
      </c>
      <c r="J10" s="52"/>
      <c r="K10" s="52"/>
      <c r="L10" s="52"/>
      <c r="M10" s="52"/>
      <c r="N10" s="52"/>
      <c r="O10" s="64"/>
      <c r="P10" s="53">
        <f>データ!$P$6</f>
        <v>98.99</v>
      </c>
      <c r="Q10" s="53"/>
      <c r="R10" s="53"/>
      <c r="S10" s="53"/>
      <c r="T10" s="53"/>
      <c r="U10" s="53"/>
      <c r="V10" s="53"/>
      <c r="W10" s="61">
        <f>データ!$Q$6</f>
        <v>3080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97027</v>
      </c>
      <c r="AM10" s="61"/>
      <c r="AN10" s="61"/>
      <c r="AO10" s="61"/>
      <c r="AP10" s="61"/>
      <c r="AQ10" s="61"/>
      <c r="AR10" s="61"/>
      <c r="AS10" s="61"/>
      <c r="AT10" s="51">
        <f>データ!$V$6</f>
        <v>150.54</v>
      </c>
      <c r="AU10" s="52"/>
      <c r="AV10" s="52"/>
      <c r="AW10" s="52"/>
      <c r="AX10" s="52"/>
      <c r="AY10" s="52"/>
      <c r="AZ10" s="52"/>
      <c r="BA10" s="52"/>
      <c r="BB10" s="53">
        <f>データ!$W$6</f>
        <v>644.53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202207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長野県　安曇野市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70.36</v>
      </c>
      <c r="P6" s="35">
        <f t="shared" si="3"/>
        <v>98.99</v>
      </c>
      <c r="Q6" s="35">
        <f t="shared" si="3"/>
        <v>3080</v>
      </c>
      <c r="R6" s="35">
        <f t="shared" si="3"/>
        <v>98099</v>
      </c>
      <c r="S6" s="35">
        <f t="shared" si="3"/>
        <v>331.78</v>
      </c>
      <c r="T6" s="35">
        <f t="shared" si="3"/>
        <v>295.67</v>
      </c>
      <c r="U6" s="35">
        <f t="shared" si="3"/>
        <v>97027</v>
      </c>
      <c r="V6" s="35">
        <f t="shared" si="3"/>
        <v>150.54</v>
      </c>
      <c r="W6" s="35">
        <f t="shared" si="3"/>
        <v>644.53</v>
      </c>
      <c r="X6" s="36">
        <f>IF(X7="",NA(),X7)</f>
        <v>110.24</v>
      </c>
      <c r="Y6" s="36">
        <f t="shared" ref="Y6:AG6" si="4">IF(Y7="",NA(),Y7)</f>
        <v>108.53</v>
      </c>
      <c r="Z6" s="36">
        <f t="shared" si="4"/>
        <v>117.09</v>
      </c>
      <c r="AA6" s="36">
        <f t="shared" si="4"/>
        <v>113.21</v>
      </c>
      <c r="AB6" s="36">
        <f t="shared" si="4"/>
        <v>118.45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2020.57</v>
      </c>
      <c r="AU6" s="36">
        <f t="shared" ref="AU6:BC6" si="6">IF(AU7="",NA(),AU7)</f>
        <v>567.63</v>
      </c>
      <c r="AV6" s="36">
        <f t="shared" si="6"/>
        <v>291.55</v>
      </c>
      <c r="AW6" s="36">
        <f t="shared" si="6"/>
        <v>344.17</v>
      </c>
      <c r="AX6" s="36">
        <f t="shared" si="6"/>
        <v>412.73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575.96</v>
      </c>
      <c r="BF6" s="36">
        <f t="shared" ref="BF6:BN6" si="7">IF(BF7="",NA(),BF7)</f>
        <v>542.49</v>
      </c>
      <c r="BG6" s="36">
        <f t="shared" si="7"/>
        <v>510.92</v>
      </c>
      <c r="BH6" s="36">
        <f t="shared" si="7"/>
        <v>479.16</v>
      </c>
      <c r="BI6" s="36">
        <f t="shared" si="7"/>
        <v>435.11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101.5</v>
      </c>
      <c r="BQ6" s="36">
        <f t="shared" ref="BQ6:BY6" si="8">IF(BQ7="",NA(),BQ7)</f>
        <v>99.88</v>
      </c>
      <c r="BR6" s="36">
        <f t="shared" si="8"/>
        <v>110.71</v>
      </c>
      <c r="BS6" s="36">
        <f t="shared" si="8"/>
        <v>106.03</v>
      </c>
      <c r="BT6" s="36">
        <f t="shared" si="8"/>
        <v>111.77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173.82</v>
      </c>
      <c r="CB6" s="36">
        <f t="shared" ref="CB6:CJ6" si="9">IF(CB7="",NA(),CB7)</f>
        <v>178.2</v>
      </c>
      <c r="CC6" s="36">
        <f t="shared" si="9"/>
        <v>161.5</v>
      </c>
      <c r="CD6" s="36">
        <f t="shared" si="9"/>
        <v>168.33</v>
      </c>
      <c r="CE6" s="36">
        <f t="shared" si="9"/>
        <v>159.57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55.33</v>
      </c>
      <c r="CM6" s="36">
        <f t="shared" ref="CM6:CU6" si="10">IF(CM7="",NA(),CM7)</f>
        <v>55.48</v>
      </c>
      <c r="CN6" s="36">
        <f t="shared" si="10"/>
        <v>52.93</v>
      </c>
      <c r="CO6" s="36">
        <f t="shared" si="10"/>
        <v>65.84</v>
      </c>
      <c r="CP6" s="36">
        <f t="shared" si="10"/>
        <v>64.62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77.63</v>
      </c>
      <c r="CX6" s="36">
        <f t="shared" ref="CX6:DF6" si="11">IF(CX7="",NA(),CX7)</f>
        <v>76.599999999999994</v>
      </c>
      <c r="CY6" s="36">
        <f t="shared" si="11"/>
        <v>79.349999999999994</v>
      </c>
      <c r="CZ6" s="36">
        <f t="shared" si="11"/>
        <v>77.91</v>
      </c>
      <c r="DA6" s="36">
        <f t="shared" si="11"/>
        <v>79.58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36.58</v>
      </c>
      <c r="DI6" s="36">
        <f t="shared" ref="DI6:DQ6" si="12">IF(DI7="",NA(),DI7)</f>
        <v>38.04</v>
      </c>
      <c r="DJ6" s="36">
        <f t="shared" si="12"/>
        <v>42.28</v>
      </c>
      <c r="DK6" s="36">
        <f t="shared" si="12"/>
        <v>44.24</v>
      </c>
      <c r="DL6" s="36">
        <f t="shared" si="12"/>
        <v>46.44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2.02</v>
      </c>
      <c r="DT6" s="36">
        <f t="shared" ref="DT6:EB6" si="13">IF(DT7="",NA(),DT7)</f>
        <v>1.91</v>
      </c>
      <c r="DU6" s="36">
        <f t="shared" si="13"/>
        <v>1.89</v>
      </c>
      <c r="DV6" s="36">
        <f t="shared" si="13"/>
        <v>2.09</v>
      </c>
      <c r="DW6" s="36">
        <f t="shared" si="13"/>
        <v>1.05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0.94</v>
      </c>
      <c r="EE6" s="36">
        <f t="shared" ref="EE6:EM6" si="14">IF(EE7="",NA(),EE7)</f>
        <v>1.75</v>
      </c>
      <c r="EF6" s="36">
        <f t="shared" si="14"/>
        <v>1.08</v>
      </c>
      <c r="EG6" s="36">
        <f t="shared" si="14"/>
        <v>0.4</v>
      </c>
      <c r="EH6" s="36">
        <f t="shared" si="14"/>
        <v>0.78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202207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70.36</v>
      </c>
      <c r="P7" s="39">
        <v>98.99</v>
      </c>
      <c r="Q7" s="39">
        <v>3080</v>
      </c>
      <c r="R7" s="39">
        <v>98099</v>
      </c>
      <c r="S7" s="39">
        <v>331.78</v>
      </c>
      <c r="T7" s="39">
        <v>295.67</v>
      </c>
      <c r="U7" s="39">
        <v>97027</v>
      </c>
      <c r="V7" s="39">
        <v>150.54</v>
      </c>
      <c r="W7" s="39">
        <v>644.53</v>
      </c>
      <c r="X7" s="39">
        <v>110.24</v>
      </c>
      <c r="Y7" s="39">
        <v>108.53</v>
      </c>
      <c r="Z7" s="39">
        <v>117.09</v>
      </c>
      <c r="AA7" s="39">
        <v>113.21</v>
      </c>
      <c r="AB7" s="39">
        <v>118.45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2020.57</v>
      </c>
      <c r="AU7" s="39">
        <v>567.63</v>
      </c>
      <c r="AV7" s="39">
        <v>291.55</v>
      </c>
      <c r="AW7" s="39">
        <v>344.17</v>
      </c>
      <c r="AX7" s="39">
        <v>412.73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575.96</v>
      </c>
      <c r="BF7" s="39">
        <v>542.49</v>
      </c>
      <c r="BG7" s="39">
        <v>510.92</v>
      </c>
      <c r="BH7" s="39">
        <v>479.16</v>
      </c>
      <c r="BI7" s="39">
        <v>435.11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101.5</v>
      </c>
      <c r="BQ7" s="39">
        <v>99.88</v>
      </c>
      <c r="BR7" s="39">
        <v>110.71</v>
      </c>
      <c r="BS7" s="39">
        <v>106.03</v>
      </c>
      <c r="BT7" s="39">
        <v>111.77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173.82</v>
      </c>
      <c r="CB7" s="39">
        <v>178.2</v>
      </c>
      <c r="CC7" s="39">
        <v>161.5</v>
      </c>
      <c r="CD7" s="39">
        <v>168.33</v>
      </c>
      <c r="CE7" s="39">
        <v>159.57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55.33</v>
      </c>
      <c r="CM7" s="39">
        <v>55.48</v>
      </c>
      <c r="CN7" s="39">
        <v>52.93</v>
      </c>
      <c r="CO7" s="39">
        <v>65.84</v>
      </c>
      <c r="CP7" s="39">
        <v>64.62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77.63</v>
      </c>
      <c r="CX7" s="39">
        <v>76.599999999999994</v>
      </c>
      <c r="CY7" s="39">
        <v>79.349999999999994</v>
      </c>
      <c r="CZ7" s="39">
        <v>77.91</v>
      </c>
      <c r="DA7" s="39">
        <v>79.58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36.58</v>
      </c>
      <c r="DI7" s="39">
        <v>38.04</v>
      </c>
      <c r="DJ7" s="39">
        <v>42.28</v>
      </c>
      <c r="DK7" s="39">
        <v>44.24</v>
      </c>
      <c r="DL7" s="39">
        <v>46.44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2.02</v>
      </c>
      <c r="DT7" s="39">
        <v>1.91</v>
      </c>
      <c r="DU7" s="39">
        <v>1.89</v>
      </c>
      <c r="DV7" s="39">
        <v>2.09</v>
      </c>
      <c r="DW7" s="39">
        <v>1.05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0.94</v>
      </c>
      <c r="EE7" s="39">
        <v>1.75</v>
      </c>
      <c r="EF7" s="39">
        <v>1.08</v>
      </c>
      <c r="EG7" s="39">
        <v>0.4</v>
      </c>
      <c r="EH7" s="39">
        <v>0.78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2018-02-06T07:35:36Z</cp:lastPrinted>
  <dcterms:created xsi:type="dcterms:W3CDTF">2017-12-25T01:28:21Z</dcterms:created>
  <dcterms:modified xsi:type="dcterms:W3CDTF">2018-02-06T07:35:37Z</dcterms:modified>
  <cp:category/>
</cp:coreProperties>
</file>