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H29\020 業務係\020 共通財務\020 経営\040 経営比較分析表\202193東御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<sst xmlns="http://schemas.openxmlformats.org/spreadsheetml/2006/main" count="235" uniqueCount="123">
  <si>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</si>
  <si>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</si>
  <si>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</si>
  <si>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</si>
  <si>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</si>
  <si>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</si>
  <si>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</si>
  <si>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</si>
  <si>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</si>
  <si>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</si>
  <si>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</si>
  <si>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</si>
  <si>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</si>
  <si>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</si>
  <si>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</si>
  <si>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</si>
  <si>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</si>
  <si>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</si>
  <si>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</si>
  <si>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</si>
  <si>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</si>
  <si>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</si>
  <si>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</si>
  <si>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</si>
  <si>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</si>
  <si>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</si>
  <si>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</si>
  <si>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</si>
  <si>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</si>
  <si>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</si>
  <si>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</si>
  <si>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</si>
  <si>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</si>
  <si>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</si>
  <si>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</si>
  <si>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</si>
  <si>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</si>
  <si>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</si>
  <si>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</si>
  <si>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</si>
  <si>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</si>
  <si>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</si>
  <si>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</si>
  <si>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</si>
  <si>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</si>
  <si>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</si>
  <si>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</si>
  <si>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</si>
  <si>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</si>
  <si>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</si>
  <si>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</si>
  <si>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</si>
  <si>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</si>
  <si>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</si>
  <si>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</si>
  <si>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</si>
  <si>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</si>
  <si>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</si>
  <si>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</si>
  <si>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</si>
  <si>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</si>
  <si>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</si>
  <si>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</si>
  <si>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</si>
  <si>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</si>
  <si>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</si>
  <si>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</si>
  <si>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</si>
  <si>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</si>
  <si>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</si>
  <si>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</si>
  <si>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</si>
  <si>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</si>
  <si>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</si>
  <si>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</si>
  <si>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</si>
  <si>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</si>
  <si>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</si>
  <si>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</si>
  <si>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</si>
  <si>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</si>
  <si>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</si>
  <si>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</si>
  <si>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</si>
  <si>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</si>
  <si>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</si>
  <si>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</si>
  <si>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</si>
  <si>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</si>
  <si>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</si>
  <si>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</si>
  <si>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</si>
  <si>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</si>
  <si>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</si>
  <si>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</si>
  <si>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</si>
  <si>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</si>
  <si>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</si>
  <si>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</si>
  <si>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</si>
  <si>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</si>
  <si>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</si>
  <si>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</si>
  <si>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</si>
  <si>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</si>
  <si>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</si>
  <si>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</si>
  <si>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</si>
  <si>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東御市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</si>
  <si>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</si>
  <si>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</si>
  <si>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</si>
  <si>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</si>
  <si>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</si>
  <si>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</si>
  <si>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</si>
  <si>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</si>
  <si>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</si>
  <si>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</si>
  <si>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低く短期間の支払能力が著しく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また、「企業債残高対事業規模比率」が低い傾向にあることから、施設の能力規模に余裕があり、効率性に乏しい傾向が窺えます。
</t>
    <phoneticPr fontId="4"/>
  </si>
  <si>
    <t xml:space="preserve">　「有形固定資産減価償却率」は、平均より低く、比較的新しい傾向があるものと考えられ、更新需要計画などの早期対策が比較的講じやすい状況にあることが窺えます。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phoneticPr fontId="4"/>
  </si>
  <si>
    <t>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</si>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</sst>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0.04</c:v>
                </c:pt>
                <c:pt idx="4" formatCode="#,##0.00;&quot;△&quot;#,##0.00;&quot;-&quot;">
                  <c:v>0.03</c:v>
                </c:pt>
              </c:numCache>
            </c:numRef>
          </c:val>
        </c:ser>
        <c:dLbls>
          <c:showLegendKey val="0"/>
          <c:showVal val="0"/>
          <c:showCatName val="0"/>
          <c:showSerName val="0"/>
          <c:showPercent val="0"/>
          <c:showBubbleSize val="0"/>
        </c:dLbls>
        <c:gapWidth val="150"/>
        <c:axId val="213795384"/>
        <c:axId val="21380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13795384"/>
        <c:axId val="213801912"/>
      </c:lineChart>
      <c:dateAx>
        <c:axId val="213795384"/>
        <c:scaling>
          <c:orientation val="minMax"/>
        </c:scaling>
        <c:delete val="1"/>
        <c:axPos val="b"/>
        <c:numFmt formatCode="ge" sourceLinked="1"/>
        <c:majorTickMark val="none"/>
        <c:minorTickMark val="none"/>
        <c:tickLblPos val="none"/>
        <c:crossAx val="213801912"/>
        <c:crosses val="autoZero"/>
        <c:auto val="1"/>
        <c:lblOffset val="100"/>
        <c:baseTimeUnit val="years"/>
      </c:dateAx>
      <c:valAx>
        <c:axId val="2138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45.2</c:v>
                </c:pt>
                <c:pt idx="1">
                  <c:v>63.56</c:v>
                </c:pt>
                <c:pt idx="2">
                  <c:v>64.95</c:v>
                </c:pt>
                <c:pt idx="3">
                  <c:v>68.22</c:v>
                </c:pt>
                <c:pt idx="4">
                  <c:v>66.42</c:v>
                </c:pt>
              </c:numCache>
            </c:numRef>
          </c:val>
        </c:ser>
        <c:dLbls>
          <c:showLegendKey val="0"/>
          <c:showVal val="0"/>
          <c:showCatName val="0"/>
          <c:showSerName val="0"/>
          <c:showPercent val="0"/>
          <c:showBubbleSize val="0"/>
        </c:dLbls>
        <c:gapWidth val="150"/>
        <c:axId val="214005704"/>
        <c:axId val="21421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14005704"/>
        <c:axId val="214214104"/>
      </c:lineChart>
      <c:dateAx>
        <c:axId val="214005704"/>
        <c:scaling>
          <c:orientation val="minMax"/>
        </c:scaling>
        <c:delete val="1"/>
        <c:axPos val="b"/>
        <c:numFmt formatCode="ge" sourceLinked="1"/>
        <c:majorTickMark val="none"/>
        <c:minorTickMark val="none"/>
        <c:tickLblPos val="none"/>
        <c:crossAx val="214214104"/>
        <c:crosses val="autoZero"/>
        <c:auto val="1"/>
        <c:lblOffset val="100"/>
        <c:baseTimeUnit val="years"/>
      </c:dateAx>
      <c:valAx>
        <c:axId val="2142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93.62</c:v>
                </c:pt>
                <c:pt idx="1">
                  <c:v>94.1</c:v>
                </c:pt>
                <c:pt idx="2">
                  <c:v>93.83</c:v>
                </c:pt>
                <c:pt idx="3">
                  <c:v>93.99</c:v>
                </c:pt>
                <c:pt idx="4">
                  <c:v>94.12</c:v>
                </c:pt>
              </c:numCache>
            </c:numRef>
          </c:val>
        </c:ser>
        <c:dLbls>
          <c:showLegendKey val="0"/>
          <c:showVal val="0"/>
          <c:showCatName val="0"/>
          <c:showSerName val="0"/>
          <c:showPercent val="0"/>
          <c:showBubbleSize val="0"/>
        </c:dLbls>
        <c:gapWidth val="150"/>
        <c:axId val="214215280"/>
        <c:axId val="21421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14215280"/>
        <c:axId val="214215672"/>
      </c:lineChart>
      <c:dateAx>
        <c:axId val="214215280"/>
        <c:scaling>
          <c:orientation val="minMax"/>
        </c:scaling>
        <c:delete val="1"/>
        <c:axPos val="b"/>
        <c:numFmt formatCode="ge" sourceLinked="1"/>
        <c:majorTickMark val="none"/>
        <c:minorTickMark val="none"/>
        <c:tickLblPos val="none"/>
        <c:crossAx val="214215672"/>
        <c:crosses val="autoZero"/>
        <c:auto val="1"/>
        <c:lblOffset val="100"/>
        <c:baseTimeUnit val="years"/>
      </c:dateAx>
      <c:valAx>
        <c:axId val="21421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1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115.81</c:v>
                </c:pt>
                <c:pt idx="1">
                  <c:v>114.46</c:v>
                </c:pt>
                <c:pt idx="2">
                  <c:v>111.49</c:v>
                </c:pt>
                <c:pt idx="3">
                  <c:v>112.59</c:v>
                </c:pt>
                <c:pt idx="4">
                  <c:v>113.59</c:v>
                </c:pt>
              </c:numCache>
            </c:numRef>
          </c:val>
        </c:ser>
        <c:dLbls>
          <c:showLegendKey val="0"/>
          <c:showVal val="0"/>
          <c:showCatName val="0"/>
          <c:showSerName val="0"/>
          <c:showPercent val="0"/>
          <c:showBubbleSize val="0"/>
        </c:dLbls>
        <c:gapWidth val="150"/>
        <c:axId val="213851056"/>
        <c:axId val="21385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213851056"/>
        <c:axId val="213855536"/>
      </c:lineChart>
      <c:dateAx>
        <c:axId val="213851056"/>
        <c:scaling>
          <c:orientation val="minMax"/>
        </c:scaling>
        <c:delete val="1"/>
        <c:axPos val="b"/>
        <c:numFmt formatCode="ge" sourceLinked="1"/>
        <c:majorTickMark val="none"/>
        <c:minorTickMark val="none"/>
        <c:tickLblPos val="none"/>
        <c:crossAx val="213855536"/>
        <c:crosses val="autoZero"/>
        <c:auto val="1"/>
        <c:lblOffset val="100"/>
        <c:baseTimeUnit val="years"/>
      </c:dateAx>
      <c:valAx>
        <c:axId val="2138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8.93</c:v>
                </c:pt>
                <c:pt idx="1">
                  <c:v>10.64</c:v>
                </c:pt>
                <c:pt idx="2">
                  <c:v>18.100000000000001</c:v>
                </c:pt>
                <c:pt idx="3">
                  <c:v>20.440000000000001</c:v>
                </c:pt>
                <c:pt idx="4">
                  <c:v>22.63</c:v>
                </c:pt>
              </c:numCache>
            </c:numRef>
          </c:val>
        </c:ser>
        <c:dLbls>
          <c:showLegendKey val="0"/>
          <c:showVal val="0"/>
          <c:showCatName val="0"/>
          <c:showSerName val="0"/>
          <c:showPercent val="0"/>
          <c:showBubbleSize val="0"/>
        </c:dLbls>
        <c:gapWidth val="150"/>
        <c:axId val="213907152"/>
        <c:axId val="21390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213907152"/>
        <c:axId val="213907536"/>
      </c:lineChart>
      <c:dateAx>
        <c:axId val="213907152"/>
        <c:scaling>
          <c:orientation val="minMax"/>
        </c:scaling>
        <c:delete val="1"/>
        <c:axPos val="b"/>
        <c:numFmt formatCode="ge" sourceLinked="1"/>
        <c:majorTickMark val="none"/>
        <c:minorTickMark val="none"/>
        <c:tickLblPos val="none"/>
        <c:crossAx val="213907536"/>
        <c:crosses val="autoZero"/>
        <c:auto val="1"/>
        <c:lblOffset val="100"/>
        <c:baseTimeUnit val="years"/>
      </c:dateAx>
      <c:valAx>
        <c:axId val="2139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955016"/>
        <c:axId val="14581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3955016"/>
        <c:axId val="145813112"/>
      </c:lineChart>
      <c:dateAx>
        <c:axId val="213955016"/>
        <c:scaling>
          <c:orientation val="minMax"/>
        </c:scaling>
        <c:delete val="1"/>
        <c:axPos val="b"/>
        <c:numFmt formatCode="ge" sourceLinked="1"/>
        <c:majorTickMark val="none"/>
        <c:minorTickMark val="none"/>
        <c:tickLblPos val="none"/>
        <c:crossAx val="145813112"/>
        <c:crosses val="autoZero"/>
        <c:auto val="1"/>
        <c:lblOffset val="100"/>
        <c:baseTimeUnit val="years"/>
      </c:dateAx>
      <c:valAx>
        <c:axId val="14581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007664"/>
        <c:axId val="21400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214007664"/>
        <c:axId val="214008056"/>
      </c:lineChart>
      <c:dateAx>
        <c:axId val="214007664"/>
        <c:scaling>
          <c:orientation val="minMax"/>
        </c:scaling>
        <c:delete val="1"/>
        <c:axPos val="b"/>
        <c:numFmt formatCode="ge" sourceLinked="1"/>
        <c:majorTickMark val="none"/>
        <c:minorTickMark val="none"/>
        <c:tickLblPos val="none"/>
        <c:crossAx val="214008056"/>
        <c:crosses val="autoZero"/>
        <c:auto val="1"/>
        <c:lblOffset val="100"/>
        <c:baseTimeUnit val="years"/>
      </c:dateAx>
      <c:valAx>
        <c:axId val="21400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465.12</c:v>
                </c:pt>
                <c:pt idx="1">
                  <c:v>397.07</c:v>
                </c:pt>
                <c:pt idx="2">
                  <c:v>42.15</c:v>
                </c:pt>
                <c:pt idx="3">
                  <c:v>51.06</c:v>
                </c:pt>
                <c:pt idx="4">
                  <c:v>59.24</c:v>
                </c:pt>
              </c:numCache>
            </c:numRef>
          </c:val>
        </c:ser>
        <c:dLbls>
          <c:showLegendKey val="0"/>
          <c:showVal val="0"/>
          <c:showCatName val="0"/>
          <c:showSerName val="0"/>
          <c:showPercent val="0"/>
          <c:showBubbleSize val="0"/>
        </c:dLbls>
        <c:gapWidth val="150"/>
        <c:axId val="214009232"/>
        <c:axId val="21413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214009232"/>
        <c:axId val="214139416"/>
      </c:lineChart>
      <c:dateAx>
        <c:axId val="214009232"/>
        <c:scaling>
          <c:orientation val="minMax"/>
        </c:scaling>
        <c:delete val="1"/>
        <c:axPos val="b"/>
        <c:numFmt formatCode="ge" sourceLinked="1"/>
        <c:majorTickMark val="none"/>
        <c:minorTickMark val="none"/>
        <c:tickLblPos val="none"/>
        <c:crossAx val="214139416"/>
        <c:crosses val="autoZero"/>
        <c:auto val="1"/>
        <c:lblOffset val="100"/>
        <c:baseTimeUnit val="years"/>
      </c:dateAx>
      <c:valAx>
        <c:axId val="21413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615.96</c:v>
                </c:pt>
                <c:pt idx="1">
                  <c:v>570.38</c:v>
                </c:pt>
                <c:pt idx="2">
                  <c:v>556.01</c:v>
                </c:pt>
                <c:pt idx="3">
                  <c:v>654.66999999999996</c:v>
                </c:pt>
                <c:pt idx="4">
                  <c:v>680.14</c:v>
                </c:pt>
              </c:numCache>
            </c:numRef>
          </c:val>
        </c:ser>
        <c:dLbls>
          <c:showLegendKey val="0"/>
          <c:showVal val="0"/>
          <c:showCatName val="0"/>
          <c:showSerName val="0"/>
          <c:showPercent val="0"/>
          <c:showBubbleSize val="0"/>
        </c:dLbls>
        <c:gapWidth val="150"/>
        <c:axId val="214140592"/>
        <c:axId val="21414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14140592"/>
        <c:axId val="214140984"/>
      </c:lineChart>
      <c:dateAx>
        <c:axId val="214140592"/>
        <c:scaling>
          <c:orientation val="minMax"/>
        </c:scaling>
        <c:delete val="1"/>
        <c:axPos val="b"/>
        <c:numFmt formatCode="ge" sourceLinked="1"/>
        <c:majorTickMark val="none"/>
        <c:minorTickMark val="none"/>
        <c:tickLblPos val="none"/>
        <c:crossAx val="214140984"/>
        <c:crosses val="autoZero"/>
        <c:auto val="1"/>
        <c:lblOffset val="100"/>
        <c:baseTimeUnit val="years"/>
      </c:dateAx>
      <c:valAx>
        <c:axId val="21414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4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142.47</c:v>
                </c:pt>
                <c:pt idx="1">
                  <c:v>135.63999999999999</c:v>
                </c:pt>
                <c:pt idx="2">
                  <c:v>134.02000000000001</c:v>
                </c:pt>
                <c:pt idx="3">
                  <c:v>138.27000000000001</c:v>
                </c:pt>
                <c:pt idx="4">
                  <c:v>139.56</c:v>
                </c:pt>
              </c:numCache>
            </c:numRef>
          </c:val>
        </c:ser>
        <c:dLbls>
          <c:showLegendKey val="0"/>
          <c:showVal val="0"/>
          <c:showCatName val="0"/>
          <c:showSerName val="0"/>
          <c:showPercent val="0"/>
          <c:showBubbleSize val="0"/>
        </c:dLbls>
        <c:gapWidth val="150"/>
        <c:axId val="214142160"/>
        <c:axId val="21414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14142160"/>
        <c:axId val="214142552"/>
      </c:lineChart>
      <c:dateAx>
        <c:axId val="214142160"/>
        <c:scaling>
          <c:orientation val="minMax"/>
        </c:scaling>
        <c:delete val="1"/>
        <c:axPos val="b"/>
        <c:numFmt formatCode="ge" sourceLinked="1"/>
        <c:majorTickMark val="none"/>
        <c:minorTickMark val="none"/>
        <c:tickLblPos val="none"/>
        <c:crossAx val="214142552"/>
        <c:crosses val="autoZero"/>
        <c:auto val="1"/>
        <c:lblOffset val="100"/>
        <c:baseTimeUnit val="years"/>
      </c:dateAx>
      <c:valAx>
        <c:axId val="21414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115.48</c:v>
                </c:pt>
                <c:pt idx="1">
                  <c:v>121.75</c:v>
                </c:pt>
                <c:pt idx="2">
                  <c:v>123.54</c:v>
                </c:pt>
                <c:pt idx="3">
                  <c:v>120.12</c:v>
                </c:pt>
                <c:pt idx="4">
                  <c:v>119.26</c:v>
                </c:pt>
              </c:numCache>
            </c:numRef>
          </c:val>
        </c:ser>
        <c:dLbls>
          <c:showLegendKey val="0"/>
          <c:showVal val="0"/>
          <c:showCatName val="0"/>
          <c:showSerName val="0"/>
          <c:showPercent val="0"/>
          <c:showBubbleSize val="0"/>
        </c:dLbls>
        <c:gapWidth val="150"/>
        <c:axId val="214007272"/>
        <c:axId val="2140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14007272"/>
        <c:axId val="214006880"/>
      </c:lineChart>
      <c:dateAx>
        <c:axId val="214007272"/>
        <c:scaling>
          <c:orientation val="minMax"/>
        </c:scaling>
        <c:delete val="1"/>
        <c:axPos val="b"/>
        <c:numFmt formatCode="ge" sourceLinked="1"/>
        <c:majorTickMark val="none"/>
        <c:minorTickMark val="none"/>
        <c:tickLblPos val="none"/>
        <c:crossAx val="214006880"/>
        <c:crosses val="autoZero"/>
        <c:auto val="1"/>
        <c:lblOffset val="100"/>
        <c:baseTimeUnit val="years"/>
      </c:dateAx>
      <c:valAx>
        <c:axId val="2140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東御市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122</v>
      </c>
      <c r="AE8" s="50"/>
      <c r="AF8" s="50"/>
      <c r="AG8" s="50"/>
      <c r="AH8" s="50"/>
      <c r="AI8" s="50"/>
      <c r="AJ8" s="50"/>
      <c r="AK8" s="4"/>
      <c r="AL8" s="51">
        <f>データ!S6</f>
        <v>30586</v>
      </c>
      <c r="AM8" s="51"/>
      <c r="AN8" s="51"/>
      <c r="AO8" s="51"/>
      <c r="AP8" s="51"/>
      <c r="AQ8" s="51"/>
      <c r="AR8" s="51"/>
      <c r="AS8" s="51"/>
      <c r="AT8" s="46">
        <f>データ!T6</f>
        <v>112.37</v>
      </c>
      <c r="AU8" s="46"/>
      <c r="AV8" s="46"/>
      <c r="AW8" s="46"/>
      <c r="AX8" s="46"/>
      <c r="AY8" s="46"/>
      <c r="AZ8" s="46"/>
      <c r="BA8" s="46"/>
      <c r="BB8" s="46">
        <f>データ!U6</f>
        <v>272.19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57.14</v>
      </c>
      <c r="J10" s="46"/>
      <c r="K10" s="46"/>
      <c r="L10" s="46"/>
      <c r="M10" s="46"/>
      <c r="N10" s="46"/>
      <c r="O10" s="46"/>
      <c r="P10" s="46">
        <f>データ!P6</f>
        <v>57.01</v>
      </c>
      <c r="Q10" s="46"/>
      <c r="R10" s="46"/>
      <c r="S10" s="46"/>
      <c r="T10" s="46"/>
      <c r="U10" s="46"/>
      <c r="V10" s="46"/>
      <c r="W10" s="46">
        <f>データ!Q6</f>
        <v>81.56</v>
      </c>
      <c r="X10" s="46"/>
      <c r="Y10" s="46"/>
      <c r="Z10" s="46"/>
      <c r="AA10" s="46"/>
      <c r="AB10" s="46"/>
      <c r="AC10" s="46"/>
      <c r="AD10" s="51">
        <f>データ!R6</f>
        <v>3202</v>
      </c>
      <c r="AE10" s="51"/>
      <c r="AF10" s="51"/>
      <c r="AG10" s="51"/>
      <c r="AH10" s="51"/>
      <c r="AI10" s="51"/>
      <c r="AJ10" s="51"/>
      <c r="AK10" s="2"/>
      <c r="AL10" s="51">
        <f>データ!V6</f>
        <v>17370</v>
      </c>
      <c r="AM10" s="51"/>
      <c r="AN10" s="51"/>
      <c r="AO10" s="51"/>
      <c r="AP10" s="51"/>
      <c r="AQ10" s="51"/>
      <c r="AR10" s="51"/>
      <c r="AS10" s="51"/>
      <c r="AT10" s="46">
        <f>データ!W6</f>
        <v>8.42</v>
      </c>
      <c r="AU10" s="46"/>
      <c r="AV10" s="46"/>
      <c r="AW10" s="46"/>
      <c r="AX10" s="46"/>
      <c r="AY10" s="46"/>
      <c r="AZ10" s="46"/>
      <c r="BA10" s="46"/>
      <c r="BB10" s="46">
        <f>データ!X6</f>
        <v>2062.9499999999998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202193</v>
      </c>
      <c r="D6" s="34">
        <f t="shared" si="3"/>
        <v>46</v>
      </c>
      <c r="E6" s="34">
        <f t="shared" si="3"/>
        <v>17</v>
      </c>
      <c r="F6" s="34">
        <f t="shared" si="3"/>
        <v>1</v>
      </c>
      <c r="G6" s="34">
        <f t="shared" si="3"/>
        <v>0</v>
      </c>
      <c r="H6" s="34" t="str">
        <f t="shared" si="3"/>
        <v>長野県　東御市</v>
      </c>
      <c r="I6" s="34" t="str">
        <f t="shared" si="3"/>
        <v>法適用</v>
      </c>
      <c r="J6" s="34" t="str">
        <f t="shared" si="3"/>
        <v>下水道事業</v>
      </c>
      <c r="K6" s="34" t="str">
        <f t="shared" si="3"/>
        <v>公共下水道</v>
      </c>
      <c r="L6" s="34" t="str">
        <f t="shared" si="3"/>
        <v>Cd2</v>
      </c>
      <c r="M6" s="34">
        <f t="shared" si="3"/>
        <v>0</v>
      </c>
      <c r="N6" s="35" t="str">
        <f t="shared" si="3"/>
        <v>-</v>
      </c>
      <c r="O6" s="35">
        <f t="shared" si="3"/>
        <v>57.14</v>
      </c>
      <c r="P6" s="35">
        <f t="shared" si="3"/>
        <v>57.01</v>
      </c>
      <c r="Q6" s="35">
        <f t="shared" si="3"/>
        <v>81.56</v>
      </c>
      <c r="R6" s="35">
        <f t="shared" si="3"/>
        <v>3202</v>
      </c>
      <c r="S6" s="35">
        <f t="shared" si="3"/>
        <v>30586</v>
      </c>
      <c r="T6" s="35">
        <f t="shared" si="3"/>
        <v>112.37</v>
      </c>
      <c r="U6" s="35">
        <f t="shared" si="3"/>
        <v>272.19</v>
      </c>
      <c r="V6" s="35">
        <f t="shared" si="3"/>
        <v>17370</v>
      </c>
      <c r="W6" s="35">
        <f t="shared" si="3"/>
        <v>8.42</v>
      </c>
      <c r="X6" s="35">
        <f t="shared" si="3"/>
        <v>2062.9499999999998</v>
      </c>
      <c r="Y6" s="36">
        <f>IF(Y7="",NA(),Y7)</f>
        <v>115.81</v>
      </c>
      <c r="Z6" s="36">
        <f t="shared" ref="Z6:AH6" si="4">IF(Z7="",NA(),Z7)</f>
        <v>114.46</v>
      </c>
      <c r="AA6" s="36">
        <f t="shared" si="4"/>
        <v>111.49</v>
      </c>
      <c r="AB6" s="36">
        <f t="shared" si="4"/>
        <v>112.59</v>
      </c>
      <c r="AC6" s="36">
        <f t="shared" si="4"/>
        <v>113.59</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465.12</v>
      </c>
      <c r="AV6" s="36">
        <f t="shared" ref="AV6:BD6" si="6">IF(AV7="",NA(),AV7)</f>
        <v>397.07</v>
      </c>
      <c r="AW6" s="36">
        <f t="shared" si="6"/>
        <v>42.15</v>
      </c>
      <c r="AX6" s="36">
        <f t="shared" si="6"/>
        <v>51.06</v>
      </c>
      <c r="AY6" s="36">
        <f t="shared" si="6"/>
        <v>59.24</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615.96</v>
      </c>
      <c r="BG6" s="36">
        <f t="shared" ref="BG6:BO6" si="7">IF(BG7="",NA(),BG7)</f>
        <v>570.38</v>
      </c>
      <c r="BH6" s="36">
        <f t="shared" si="7"/>
        <v>556.01</v>
      </c>
      <c r="BI6" s="36">
        <f t="shared" si="7"/>
        <v>654.66999999999996</v>
      </c>
      <c r="BJ6" s="36">
        <f t="shared" si="7"/>
        <v>680.14</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142.47</v>
      </c>
      <c r="BR6" s="36">
        <f t="shared" ref="BR6:BZ6" si="8">IF(BR7="",NA(),BR7)</f>
        <v>135.63999999999999</v>
      </c>
      <c r="BS6" s="36">
        <f t="shared" si="8"/>
        <v>134.02000000000001</v>
      </c>
      <c r="BT6" s="36">
        <f t="shared" si="8"/>
        <v>138.27000000000001</v>
      </c>
      <c r="BU6" s="36">
        <f t="shared" si="8"/>
        <v>139.56</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115.48</v>
      </c>
      <c r="CC6" s="36">
        <f t="shared" ref="CC6:CK6" si="9">IF(CC7="",NA(),CC7)</f>
        <v>121.75</v>
      </c>
      <c r="CD6" s="36">
        <f t="shared" si="9"/>
        <v>123.54</v>
      </c>
      <c r="CE6" s="36">
        <f t="shared" si="9"/>
        <v>120.12</v>
      </c>
      <c r="CF6" s="36">
        <f t="shared" si="9"/>
        <v>119.26</v>
      </c>
      <c r="CG6" s="36">
        <f t="shared" si="9"/>
        <v>251.88</v>
      </c>
      <c r="CH6" s="36">
        <f t="shared" si="9"/>
        <v>247.43</v>
      </c>
      <c r="CI6" s="36">
        <f t="shared" si="9"/>
        <v>248.89</v>
      </c>
      <c r="CJ6" s="36">
        <f t="shared" si="9"/>
        <v>250.84</v>
      </c>
      <c r="CK6" s="36">
        <f t="shared" si="9"/>
        <v>235.61</v>
      </c>
      <c r="CL6" s="35" t="str">
        <f>IF(CL7="","",IF(CL7="-","【-】","【"&amp;SUBSTITUTE(TEXT(CL7,"#,##0.00"),"-","△")&amp;"】"))</f>
        <v>【137.82】</v>
      </c>
      <c r="CM6" s="36">
        <f>IF(CM7="",NA(),CM7)</f>
        <v>45.2</v>
      </c>
      <c r="CN6" s="36">
        <f t="shared" ref="CN6:CV6" si="10">IF(CN7="",NA(),CN7)</f>
        <v>63.56</v>
      </c>
      <c r="CO6" s="36">
        <f t="shared" si="10"/>
        <v>64.95</v>
      </c>
      <c r="CP6" s="36">
        <f t="shared" si="10"/>
        <v>68.22</v>
      </c>
      <c r="CQ6" s="36">
        <f t="shared" si="10"/>
        <v>66.42</v>
      </c>
      <c r="CR6" s="36">
        <f t="shared" si="10"/>
        <v>49.29</v>
      </c>
      <c r="CS6" s="36">
        <f t="shared" si="10"/>
        <v>50.32</v>
      </c>
      <c r="CT6" s="36">
        <f t="shared" si="10"/>
        <v>49.89</v>
      </c>
      <c r="CU6" s="36">
        <f t="shared" si="10"/>
        <v>49.39</v>
      </c>
      <c r="CV6" s="36">
        <f t="shared" si="10"/>
        <v>49.25</v>
      </c>
      <c r="CW6" s="35" t="str">
        <f>IF(CW7="","",IF(CW7="-","【-】","【"&amp;SUBSTITUTE(TEXT(CW7,"#,##0.00"),"-","△")&amp;"】"))</f>
        <v>【60.09】</v>
      </c>
      <c r="CX6" s="36">
        <f>IF(CX7="",NA(),CX7)</f>
        <v>93.62</v>
      </c>
      <c r="CY6" s="36">
        <f t="shared" ref="CY6:DG6" si="11">IF(CY7="",NA(),CY7)</f>
        <v>94.1</v>
      </c>
      <c r="CZ6" s="36">
        <f t="shared" si="11"/>
        <v>93.83</v>
      </c>
      <c r="DA6" s="36">
        <f t="shared" si="11"/>
        <v>93.99</v>
      </c>
      <c r="DB6" s="36">
        <f t="shared" si="11"/>
        <v>94.12</v>
      </c>
      <c r="DC6" s="36">
        <f t="shared" si="11"/>
        <v>84.31</v>
      </c>
      <c r="DD6" s="36">
        <f t="shared" si="11"/>
        <v>84.57</v>
      </c>
      <c r="DE6" s="36">
        <f t="shared" si="11"/>
        <v>84.73</v>
      </c>
      <c r="DF6" s="36">
        <f t="shared" si="11"/>
        <v>83.96</v>
      </c>
      <c r="DG6" s="36">
        <f t="shared" si="11"/>
        <v>84.12</v>
      </c>
      <c r="DH6" s="35" t="str">
        <f>IF(DH7="","",IF(DH7="-","【-】","【"&amp;SUBSTITUTE(TEXT(DH7,"#,##0.00"),"-","△")&amp;"】"))</f>
        <v>【94.90】</v>
      </c>
      <c r="DI6" s="36">
        <f>IF(DI7="",NA(),DI7)</f>
        <v>8.93</v>
      </c>
      <c r="DJ6" s="36">
        <f t="shared" ref="DJ6:DR6" si="12">IF(DJ7="",NA(),DJ7)</f>
        <v>10.64</v>
      </c>
      <c r="DK6" s="36">
        <f t="shared" si="12"/>
        <v>18.100000000000001</v>
      </c>
      <c r="DL6" s="36">
        <f t="shared" si="12"/>
        <v>20.440000000000001</v>
      </c>
      <c r="DM6" s="36">
        <f t="shared" si="12"/>
        <v>22.63</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0.04</v>
      </c>
      <c r="EI6" s="36">
        <f t="shared" si="14"/>
        <v>0.03</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202193</v>
      </c>
      <c r="D7" s="38">
        <v>46</v>
      </c>
      <c r="E7" s="38">
        <v>17</v>
      </c>
      <c r="F7" s="38">
        <v>1</v>
      </c>
      <c r="G7" s="38">
        <v>0</v>
      </c>
      <c r="H7" s="38" t="s">
        <v>108</v>
      </c>
      <c r="I7" s="38" t="s">
        <v>109</v>
      </c>
      <c r="J7" s="38" t="s">
        <v>110</v>
      </c>
      <c r="K7" s="38" t="s">
        <v>111</v>
      </c>
      <c r="L7" s="38" t="s">
        <v>112</v>
      </c>
      <c r="M7" s="38"/>
      <c r="N7" s="39" t="s">
        <v>113</v>
      </c>
      <c r="O7" s="39">
        <v>57.14</v>
      </c>
      <c r="P7" s="39">
        <v>57.01</v>
      </c>
      <c r="Q7" s="39">
        <v>81.56</v>
      </c>
      <c r="R7" s="39">
        <v>3202</v>
      </c>
      <c r="S7" s="39">
        <v>30586</v>
      </c>
      <c r="T7" s="39">
        <v>112.37</v>
      </c>
      <c r="U7" s="39">
        <v>272.19</v>
      </c>
      <c r="V7" s="39">
        <v>17370</v>
      </c>
      <c r="W7" s="39">
        <v>8.42</v>
      </c>
      <c r="X7" s="39">
        <v>2062.9499999999998</v>
      </c>
      <c r="Y7" s="39">
        <v>115.81</v>
      </c>
      <c r="Z7" s="39">
        <v>114.46</v>
      </c>
      <c r="AA7" s="39">
        <v>111.49</v>
      </c>
      <c r="AB7" s="39">
        <v>112.59</v>
      </c>
      <c r="AC7" s="39">
        <v>113.59</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465.12</v>
      </c>
      <c r="AV7" s="39">
        <v>397.07</v>
      </c>
      <c r="AW7" s="39">
        <v>42.15</v>
      </c>
      <c r="AX7" s="39">
        <v>51.06</v>
      </c>
      <c r="AY7" s="39">
        <v>59.24</v>
      </c>
      <c r="AZ7" s="39">
        <v>372.33</v>
      </c>
      <c r="BA7" s="39">
        <v>318.06</v>
      </c>
      <c r="BB7" s="39">
        <v>68.510000000000005</v>
      </c>
      <c r="BC7" s="39">
        <v>70.16</v>
      </c>
      <c r="BD7" s="39">
        <v>79.709999999999994</v>
      </c>
      <c r="BE7" s="39">
        <v>59.95</v>
      </c>
      <c r="BF7" s="39">
        <v>615.96</v>
      </c>
      <c r="BG7" s="39">
        <v>570.38</v>
      </c>
      <c r="BH7" s="39">
        <v>556.01</v>
      </c>
      <c r="BI7" s="39">
        <v>654.66999999999996</v>
      </c>
      <c r="BJ7" s="39">
        <v>680.14</v>
      </c>
      <c r="BK7" s="39">
        <v>1309.43</v>
      </c>
      <c r="BL7" s="39">
        <v>1306.92</v>
      </c>
      <c r="BM7" s="39">
        <v>1203.71</v>
      </c>
      <c r="BN7" s="39">
        <v>1162.3599999999999</v>
      </c>
      <c r="BO7" s="39">
        <v>1047.6500000000001</v>
      </c>
      <c r="BP7" s="39">
        <v>728.3</v>
      </c>
      <c r="BQ7" s="39">
        <v>142.47</v>
      </c>
      <c r="BR7" s="39">
        <v>135.63999999999999</v>
      </c>
      <c r="BS7" s="39">
        <v>134.02000000000001</v>
      </c>
      <c r="BT7" s="39">
        <v>138.27000000000001</v>
      </c>
      <c r="BU7" s="39">
        <v>139.56</v>
      </c>
      <c r="BV7" s="39">
        <v>67.59</v>
      </c>
      <c r="BW7" s="39">
        <v>68.510000000000005</v>
      </c>
      <c r="BX7" s="39">
        <v>69.739999999999995</v>
      </c>
      <c r="BY7" s="39">
        <v>68.209999999999994</v>
      </c>
      <c r="BZ7" s="39">
        <v>74.040000000000006</v>
      </c>
      <c r="CA7" s="39">
        <v>100.04</v>
      </c>
      <c r="CB7" s="39">
        <v>115.48</v>
      </c>
      <c r="CC7" s="39">
        <v>121.75</v>
      </c>
      <c r="CD7" s="39">
        <v>123.54</v>
      </c>
      <c r="CE7" s="39">
        <v>120.12</v>
      </c>
      <c r="CF7" s="39">
        <v>119.26</v>
      </c>
      <c r="CG7" s="39">
        <v>251.88</v>
      </c>
      <c r="CH7" s="39">
        <v>247.43</v>
      </c>
      <c r="CI7" s="39">
        <v>248.89</v>
      </c>
      <c r="CJ7" s="39">
        <v>250.84</v>
      </c>
      <c r="CK7" s="39">
        <v>235.61</v>
      </c>
      <c r="CL7" s="39">
        <v>137.82</v>
      </c>
      <c r="CM7" s="39">
        <v>45.2</v>
      </c>
      <c r="CN7" s="39">
        <v>63.56</v>
      </c>
      <c r="CO7" s="39">
        <v>64.95</v>
      </c>
      <c r="CP7" s="39">
        <v>68.22</v>
      </c>
      <c r="CQ7" s="39">
        <v>66.42</v>
      </c>
      <c r="CR7" s="39">
        <v>49.29</v>
      </c>
      <c r="CS7" s="39">
        <v>50.32</v>
      </c>
      <c r="CT7" s="39">
        <v>49.89</v>
      </c>
      <c r="CU7" s="39">
        <v>49.39</v>
      </c>
      <c r="CV7" s="39">
        <v>49.25</v>
      </c>
      <c r="CW7" s="39">
        <v>60.09</v>
      </c>
      <c r="CX7" s="39">
        <v>93.62</v>
      </c>
      <c r="CY7" s="39">
        <v>94.1</v>
      </c>
      <c r="CZ7" s="39">
        <v>93.83</v>
      </c>
      <c r="DA7" s="39">
        <v>93.99</v>
      </c>
      <c r="DB7" s="39">
        <v>94.12</v>
      </c>
      <c r="DC7" s="39">
        <v>84.31</v>
      </c>
      <c r="DD7" s="39">
        <v>84.57</v>
      </c>
      <c r="DE7" s="39">
        <v>84.73</v>
      </c>
      <c r="DF7" s="39">
        <v>83.96</v>
      </c>
      <c r="DG7" s="39">
        <v>84.12</v>
      </c>
      <c r="DH7" s="39">
        <v>94.9</v>
      </c>
      <c r="DI7" s="39">
        <v>8.93</v>
      </c>
      <c r="DJ7" s="39">
        <v>10.64</v>
      </c>
      <c r="DK7" s="39">
        <v>18.100000000000001</v>
      </c>
      <c r="DL7" s="39">
        <v>20.440000000000001</v>
      </c>
      <c r="DM7" s="39">
        <v>22.63</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0.04</v>
      </c>
      <c r="EI7" s="39">
        <v>0.03</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2018-02-01T08:10:48Z</cp:lastPrinted>
  <dcterms:created xsi:type="dcterms:W3CDTF">2017-12-25T01:51:30Z</dcterms:created>
  <dcterms:modified xsi:type="dcterms:W3CDTF">2018-02-01T08:10:49Z</dcterms:modified>
  <cp:category/>
</cp:coreProperties>
</file>