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P10" i="4" s="1"/>
  <c r="O6" i="5"/>
  <c r="I10" i="4" s="1"/>
  <c r="N6" i="5"/>
  <c r="B10" i="4" s="1"/>
  <c r="M6" i="5"/>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H86" i="4"/>
  <c r="G86" i="4"/>
  <c r="BB10" i="4"/>
  <c r="W10" i="4"/>
  <c r="BB8" i="4"/>
  <c r="AT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<sst xmlns="http://schemas.openxmlformats.org/spreadsheetml/2006/main" count="235" uniqueCount="123">
  <si>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</si>
  <si>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</si>
  <si>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</si>
  <si>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</si>
  <si>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</si>
  <si>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</si>
  <si>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</si>
  <si>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</si>
  <si>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</si>
  <si>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</si>
  <si>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</si>
  <si>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</si>
  <si>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</si>
  <si>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</si>
  <si>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</si>
  <si>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</si>
  <si>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</si>
  <si>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</si>
  <si>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</si>
  <si>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</si>
  <si>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</si>
  <si>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</si>
  <si>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</si>
  <si>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</si>
  <si>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</si>
  <si>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</si>
  <si>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</si>
  <si>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</si>
  <si>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</si>
  <si>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</si>
  <si>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</si>
  <si>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</si>
  <si>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</si>
  <si>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</si>
  <si>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</si>
  <si>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</si>
  <si>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</si>
  <si>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</si>
  <si>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</si>
  <si>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</si>
  <si>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</si>
  <si>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</si>
  <si>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</si>
  <si>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</si>
  <si>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</si>
  <si>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</si>
  <si>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</si>
  <si>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</si>
  <si>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</si>
  <si>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</si>
  <si>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</si>
  <si>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</si>
  <si>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</si>
  <si>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</si>
  <si>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</si>
  <si>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</si>
  <si>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</si>
  <si>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</si>
  <si>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</si>
  <si>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</si>
  <si>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</si>
  <si>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</si>
  <si>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</si>
  <si>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</si>
  <si>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</si>
  <si>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</si>
  <si>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</si>
  <si>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</si>
  <si>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</si>
  <si>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</si>
  <si>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</si>
  <si>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</si>
  <si>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</si>
  <si>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</si>
  <si>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</si>
  <si>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</si>
  <si>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</si>
  <si>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</si>
  <si>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</si>
  <si>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</si>
  <si>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</si>
  <si>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</si>
  <si>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</si>
  <si>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</si>
  <si>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</si>
  <si>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</si>
  <si>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</si>
  <si>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</si>
  <si>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</si>
  <si>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</si>
  <si>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</si>
  <si>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</si>
  <si>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</si>
  <si>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</si>
  <si>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</si>
  <si>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</si>
  <si>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</si>
  <si>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</si>
  <si>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</si>
  <si>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</si>
  <si>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</si>
  <si>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</si>
  <si>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</si>
  <si>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</si>
  <si>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</si>
  <si>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</si>
  <si>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</si>
  <si>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</si>
  <si>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千曲市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</si>
  <si>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</si>
  <si>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</si>
  <si>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</si>
  <si>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</si>
  <si>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</si>
  <si>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</si>
  <si>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</si>
  <si>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</si>
  <si>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</si>
  <si>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</si>
  <si>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</si>
  <si>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①有形固定資産減価償却率は、全国平均及び類似団体平均より若干高い数値となっていますが、ほぼ同程度の老朽化度となっています。
②管渠老朽化率は、比較的施設が新しく法定耐用年数を経過した管路延長がないため、該当はありません。
③管渠改善率は、比較的施設が新しく改善管渠延長がないため、該当はありません。</t>
    <rPh sb="1" eb="3">
      <t>ユウケイ</t>
    </rPh>
    <rPh sb="3" eb="5">
      <t>コテイ</t>
    </rPh>
    <rPh sb="5" eb="7">
      <t>シサン</t>
    </rPh>
    <rPh sb="7" eb="9">
      <t>ゲンカ</t>
    </rPh>
    <rPh sb="9" eb="11">
      <t>ショウキャク</t>
    </rPh>
    <rPh sb="11" eb="12">
      <t>リツ</t>
    </rPh>
    <rPh sb="14" eb="16">
      <t>ゼンコク</t>
    </rPh>
    <rPh sb="16" eb="18">
      <t>ヘイキン</t>
    </rPh>
    <rPh sb="18" eb="19">
      <t>オヨ</t>
    </rPh>
    <rPh sb="20" eb="22">
      <t>ルイジ</t>
    </rPh>
    <rPh sb="22" eb="24">
      <t>ダンタイ</t>
    </rPh>
    <rPh sb="24" eb="26">
      <t>ヘイキン</t>
    </rPh>
    <rPh sb="28" eb="30">
      <t>ジャッカン</t>
    </rPh>
    <rPh sb="30" eb="31">
      <t>タカ</t>
    </rPh>
    <rPh sb="32" eb="34">
      <t>スウチ</t>
    </rPh>
    <rPh sb="45" eb="48">
      <t>ドウテイド</t>
    </rPh>
    <rPh sb="49" eb="51">
      <t>ロウキュウ</t>
    </rPh>
    <rPh sb="63" eb="64">
      <t>カン</t>
    </rPh>
    <rPh sb="64" eb="65">
      <t>キョ</t>
    </rPh>
    <rPh sb="65" eb="68">
      <t>ロウキュウカ</t>
    </rPh>
    <rPh sb="68" eb="69">
      <t>リツ</t>
    </rPh>
    <rPh sb="71" eb="74">
      <t>ヒカクテキ</t>
    </rPh>
    <rPh sb="74" eb="76">
      <t>シセツ</t>
    </rPh>
    <rPh sb="77" eb="78">
      <t>アタラ</t>
    </rPh>
    <rPh sb="80" eb="82">
      <t>ホウテイ</t>
    </rPh>
    <rPh sb="82" eb="84">
      <t>タイヨウ</t>
    </rPh>
    <rPh sb="84" eb="86">
      <t>ネンスウ</t>
    </rPh>
    <rPh sb="87" eb="89">
      <t>ケイカ</t>
    </rPh>
    <rPh sb="91" eb="93">
      <t>カンロ</t>
    </rPh>
    <rPh sb="93" eb="95">
      <t>エンチョウ</t>
    </rPh>
    <rPh sb="101" eb="103">
      <t>ガイトウ</t>
    </rPh>
    <rPh sb="112" eb="113">
      <t>カン</t>
    </rPh>
    <rPh sb="113" eb="114">
      <t>キョ</t>
    </rPh>
    <rPh sb="114" eb="116">
      <t>カイゼン</t>
    </rPh>
    <rPh sb="116" eb="117">
      <t>リツ</t>
    </rPh>
    <rPh sb="119" eb="122">
      <t>ヒカクテキ</t>
    </rPh>
    <rPh sb="122" eb="124">
      <t>シセツ</t>
    </rPh>
    <rPh sb="125" eb="126">
      <t>アタラ</t>
    </rPh>
    <rPh sb="128" eb="130">
      <t>カイゼン</t>
    </rPh>
    <rPh sb="130" eb="131">
      <t>カン</t>
    </rPh>
    <rPh sb="131" eb="132">
      <t>キョ</t>
    </rPh>
    <rPh sb="132" eb="134">
      <t>エンチョウ</t>
    </rPh>
    <rPh sb="140" eb="142">
      <t>ガイトウ</t>
    </rPh>
    <phoneticPr fontId="4"/>
  </si>
  <si>
    <t>①経常収支比率は、企業債支払利息の減少などにより100％を上回り経営の安定化が図られていますが、②累積欠損金比率が発生しているため、経営改善の必要があるといえます。
②累積欠損金比率は、Ｈ26年度以降については純利益が生じ数値が改善されてきているものの、多額の累積欠損金を抱え全国平均及び類似団体平均を上回るなど厳しい状況が続いています。
③流動比率は、Ｈ24年度以降、多額の現金預金不足の影響で大きくマイナスとなっており、債務に対する支払能力がなく、厳しい状況が続いています。
④企業債残高対事業規模比率は、企業債現在高の減少などにより改善が図られ、全国平均及び類似団体平均を大きく下回り、適切な水準となっています。
⑤経費回収率は、全国平均及び類似団体平均を大きく上回り、Ｈ28年度には100％を上回ったため、料金水準は適正といえます。
⑥汚水処理原価は、Ｈ24年度の処理施設大規模修繕実施により数値が悪化しましたが、その後は年々減少しており、全国平均及び類似団体平均を大きく下回り適切な水準となっています。
⑦施設利用率は、全国平均及び類似団体を上回っており、適切な施設規模を維持しています。
⑧水洗化率は、90％台と全国平均及び類似団体平均を上回っていますが、100％を目指して接続率の向上に努めていきます。</t>
    <rPh sb="1" eb="3">
      <t>ケイジョウ</t>
    </rPh>
    <rPh sb="3" eb="5">
      <t>シュウシ</t>
    </rPh>
    <rPh sb="5" eb="7">
      <t>ヒリツ</t>
    </rPh>
    <rPh sb="9" eb="11">
      <t>キギョウ</t>
    </rPh>
    <rPh sb="11" eb="12">
      <t>サイ</t>
    </rPh>
    <rPh sb="12" eb="14">
      <t>シハライ</t>
    </rPh>
    <rPh sb="14" eb="16">
      <t>リソク</t>
    </rPh>
    <rPh sb="17" eb="19">
      <t>ゲンショウ</t>
    </rPh>
    <rPh sb="29" eb="31">
      <t>ウワマワ</t>
    </rPh>
    <rPh sb="32" eb="34">
      <t>ケイエイ</t>
    </rPh>
    <rPh sb="35" eb="38">
      <t>アンテイカ</t>
    </rPh>
    <rPh sb="39" eb="40">
      <t>ハカ</t>
    </rPh>
    <rPh sb="49" eb="51">
      <t>ルイセキ</t>
    </rPh>
    <rPh sb="51" eb="54">
      <t>ケッソンキン</t>
    </rPh>
    <rPh sb="54" eb="56">
      <t>ヒリツ</t>
    </rPh>
    <rPh sb="57" eb="59">
      <t>ハッセイ</t>
    </rPh>
    <rPh sb="66" eb="68">
      <t>ケイエイ</t>
    </rPh>
    <rPh sb="68" eb="70">
      <t>カイゼン</t>
    </rPh>
    <rPh sb="71" eb="73">
      <t>ヒツヨウ</t>
    </rPh>
    <rPh sb="84" eb="86">
      <t>ルイセキ</t>
    </rPh>
    <rPh sb="86" eb="89">
      <t>ケッソンキン</t>
    </rPh>
    <rPh sb="89" eb="91">
      <t>ヒリツ</t>
    </rPh>
    <rPh sb="96" eb="98">
      <t>ネンド</t>
    </rPh>
    <rPh sb="98" eb="100">
      <t>イコウ</t>
    </rPh>
    <rPh sb="105" eb="108">
      <t>ジュンリエキ</t>
    </rPh>
    <rPh sb="109" eb="110">
      <t>ショウ</t>
    </rPh>
    <rPh sb="111" eb="113">
      <t>スウチ</t>
    </rPh>
    <rPh sb="114" eb="116">
      <t>カイゼン</t>
    </rPh>
    <rPh sb="127" eb="129">
      <t>タガク</t>
    </rPh>
    <rPh sb="130" eb="132">
      <t>ルイセキ</t>
    </rPh>
    <rPh sb="132" eb="135">
      <t>ケッソンキン</t>
    </rPh>
    <rPh sb="136" eb="137">
      <t>カカ</t>
    </rPh>
    <rPh sb="138" eb="140">
      <t>ゼンコク</t>
    </rPh>
    <rPh sb="140" eb="142">
      <t>ヘイキン</t>
    </rPh>
    <rPh sb="142" eb="143">
      <t>オヨ</t>
    </rPh>
    <rPh sb="144" eb="146">
      <t>ルイジ</t>
    </rPh>
    <rPh sb="146" eb="148">
      <t>ダンタイ</t>
    </rPh>
    <rPh sb="148" eb="150">
      <t>ヘイキン</t>
    </rPh>
    <rPh sb="151" eb="153">
      <t>ウワマワ</t>
    </rPh>
    <rPh sb="156" eb="157">
      <t>キビ</t>
    </rPh>
    <rPh sb="159" eb="161">
      <t>ジョウキョウ</t>
    </rPh>
    <rPh sb="162" eb="163">
      <t>ツヅ</t>
    </rPh>
    <rPh sb="171" eb="173">
      <t>リュウドウ</t>
    </rPh>
    <rPh sb="173" eb="175">
      <t>ヒリツ</t>
    </rPh>
    <rPh sb="180" eb="184">
      <t>ネンドイコウ</t>
    </rPh>
    <rPh sb="185" eb="187">
      <t>タガク</t>
    </rPh>
    <rPh sb="188" eb="190">
      <t>ゲンキン</t>
    </rPh>
    <rPh sb="190" eb="192">
      <t>ヨキン</t>
    </rPh>
    <rPh sb="192" eb="194">
      <t>ブソク</t>
    </rPh>
    <rPh sb="195" eb="197">
      <t>エイキョウ</t>
    </rPh>
    <rPh sb="198" eb="199">
      <t>オオ</t>
    </rPh>
    <rPh sb="212" eb="214">
      <t>サイム</t>
    </rPh>
    <rPh sb="215" eb="216">
      <t>タイ</t>
    </rPh>
    <rPh sb="218" eb="220">
      <t>シハラ</t>
    </rPh>
    <rPh sb="220" eb="222">
      <t>ノウリョク</t>
    </rPh>
    <rPh sb="226" eb="227">
      <t>キビ</t>
    </rPh>
    <rPh sb="229" eb="231">
      <t>ジョウキョウ</t>
    </rPh>
    <rPh sb="232" eb="233">
      <t>ツヅ</t>
    </rPh>
    <rPh sb="241" eb="243">
      <t>キギョウ</t>
    </rPh>
    <rPh sb="243" eb="244">
      <t>サイ</t>
    </rPh>
    <rPh sb="244" eb="246">
      <t>ザンダカ</t>
    </rPh>
    <rPh sb="246" eb="247">
      <t>タイ</t>
    </rPh>
    <rPh sb="247" eb="249">
      <t>ジギョウ</t>
    </rPh>
    <rPh sb="249" eb="251">
      <t>キボ</t>
    </rPh>
    <rPh sb="251" eb="253">
      <t>ヒリツ</t>
    </rPh>
    <rPh sb="255" eb="257">
      <t>キギョウ</t>
    </rPh>
    <rPh sb="257" eb="258">
      <t>サイ</t>
    </rPh>
    <rPh sb="258" eb="261">
      <t>ゲンザイダカ</t>
    </rPh>
    <rPh sb="262" eb="264">
      <t>ゲンショウ</t>
    </rPh>
    <rPh sb="269" eb="271">
      <t>カイゼン</t>
    </rPh>
    <rPh sb="272" eb="273">
      <t>ハカ</t>
    </rPh>
    <rPh sb="276" eb="278">
      <t>ゼンコク</t>
    </rPh>
    <rPh sb="278" eb="280">
      <t>ヘイキン</t>
    </rPh>
    <rPh sb="280" eb="281">
      <t>オヨ</t>
    </rPh>
    <rPh sb="282" eb="284">
      <t>ルイジ</t>
    </rPh>
    <rPh sb="284" eb="286">
      <t>ダンタイ</t>
    </rPh>
    <rPh sb="286" eb="288">
      <t>ヘイキン</t>
    </rPh>
    <rPh sb="289" eb="290">
      <t>オオ</t>
    </rPh>
    <rPh sb="292" eb="294">
      <t>シタマワ</t>
    </rPh>
    <rPh sb="296" eb="298">
      <t>テキセツ</t>
    </rPh>
    <rPh sb="299" eb="301">
      <t>スイジュン</t>
    </rPh>
    <rPh sb="311" eb="313">
      <t>ケイヒ</t>
    </rPh>
    <rPh sb="313" eb="315">
      <t>カイシュウ</t>
    </rPh>
    <rPh sb="315" eb="316">
      <t>リツ</t>
    </rPh>
    <rPh sb="318" eb="320">
      <t>ゼンコク</t>
    </rPh>
    <rPh sb="320" eb="322">
      <t>ヘイキン</t>
    </rPh>
    <rPh sb="322" eb="323">
      <t>オヨ</t>
    </rPh>
    <rPh sb="324" eb="326">
      <t>ルイジ</t>
    </rPh>
    <rPh sb="326" eb="328">
      <t>ダンタイ</t>
    </rPh>
    <rPh sb="328" eb="330">
      <t>ヘイキン</t>
    </rPh>
    <rPh sb="331" eb="332">
      <t>オオ</t>
    </rPh>
    <rPh sb="334" eb="336">
      <t>ウワマワ</t>
    </rPh>
    <rPh sb="341" eb="343">
      <t>ネンド</t>
    </rPh>
    <rPh sb="350" eb="352">
      <t>ウワマワ</t>
    </rPh>
    <rPh sb="357" eb="359">
      <t>リョウキン</t>
    </rPh>
    <rPh sb="359" eb="361">
      <t>スイジュン</t>
    </rPh>
    <rPh sb="362" eb="364">
      <t>テキセイ</t>
    </rPh>
    <rPh sb="372" eb="374">
      <t>オスイ</t>
    </rPh>
    <rPh sb="374" eb="376">
      <t>ショリ</t>
    </rPh>
    <rPh sb="376" eb="378">
      <t>ゲンカ</t>
    </rPh>
    <rPh sb="383" eb="385">
      <t>ネンド</t>
    </rPh>
    <rPh sb="386" eb="388">
      <t>ショリ</t>
    </rPh>
    <rPh sb="388" eb="390">
      <t>シセツ</t>
    </rPh>
    <rPh sb="390" eb="393">
      <t>ダイキボ</t>
    </rPh>
    <rPh sb="393" eb="395">
      <t>シュウゼン</t>
    </rPh>
    <rPh sb="395" eb="397">
      <t>ジッシ</t>
    </rPh>
    <rPh sb="400" eb="402">
      <t>スウチ</t>
    </rPh>
    <rPh sb="403" eb="405">
      <t>アッカ</t>
    </rPh>
    <rPh sb="413" eb="414">
      <t>ゴ</t>
    </rPh>
    <rPh sb="415" eb="417">
      <t>ネンネン</t>
    </rPh>
    <rPh sb="417" eb="419">
      <t>ゲンショウ</t>
    </rPh>
    <rPh sb="424" eb="426">
      <t>ゼンコク</t>
    </rPh>
    <rPh sb="426" eb="428">
      <t>ヘイキン</t>
    </rPh>
    <rPh sb="428" eb="429">
      <t>オヨ</t>
    </rPh>
    <rPh sb="430" eb="432">
      <t>ルイジ</t>
    </rPh>
    <rPh sb="432" eb="434">
      <t>ダンタイ</t>
    </rPh>
    <rPh sb="434" eb="436">
      <t>ヘイキン</t>
    </rPh>
    <rPh sb="437" eb="438">
      <t>オオ</t>
    </rPh>
    <rPh sb="440" eb="442">
      <t>シタマワ</t>
    </rPh>
    <rPh sb="443" eb="445">
      <t>テキセツ</t>
    </rPh>
    <rPh sb="446" eb="448">
      <t>スイジュン</t>
    </rPh>
    <rPh sb="458" eb="460">
      <t>シセツ</t>
    </rPh>
    <rPh sb="460" eb="463">
      <t>リヨウリツ</t>
    </rPh>
    <rPh sb="465" eb="467">
      <t>ゼンコク</t>
    </rPh>
    <rPh sb="467" eb="469">
      <t>ヘイキン</t>
    </rPh>
    <rPh sb="469" eb="470">
      <t>オヨ</t>
    </rPh>
    <rPh sb="471" eb="473">
      <t>ルイジ</t>
    </rPh>
    <rPh sb="473" eb="475">
      <t>ダンタイ</t>
    </rPh>
    <rPh sb="476" eb="478">
      <t>ウワマワ</t>
    </rPh>
    <rPh sb="483" eb="485">
      <t>テキセツ</t>
    </rPh>
    <rPh sb="486" eb="488">
      <t>シセツ</t>
    </rPh>
    <rPh sb="488" eb="490">
      <t>キボ</t>
    </rPh>
    <rPh sb="491" eb="493">
      <t>イジ</t>
    </rPh>
    <rPh sb="501" eb="504">
      <t>スイセンカ</t>
    </rPh>
    <rPh sb="504" eb="505">
      <t>リツ</t>
    </rPh>
    <rPh sb="510" eb="511">
      <t>ダイ</t>
    </rPh>
    <rPh sb="512" eb="514">
      <t>ゼンコク</t>
    </rPh>
    <rPh sb="514" eb="516">
      <t>ヘイキン</t>
    </rPh>
    <rPh sb="516" eb="517">
      <t>オヨ</t>
    </rPh>
    <rPh sb="518" eb="520">
      <t>ルイジ</t>
    </rPh>
    <rPh sb="520" eb="522">
      <t>ダンタイ</t>
    </rPh>
    <rPh sb="522" eb="524">
      <t>ヘイキン</t>
    </rPh>
    <rPh sb="525" eb="527">
      <t>ウワマワ</t>
    </rPh>
    <rPh sb="539" eb="541">
      <t>メザ</t>
    </rPh>
    <rPh sb="543" eb="545">
      <t>セツゾク</t>
    </rPh>
    <rPh sb="545" eb="546">
      <t>リツ</t>
    </rPh>
    <rPh sb="547" eb="549">
      <t>コウジョウ</t>
    </rPh>
    <rPh sb="550" eb="551">
      <t>ツト</t>
    </rPh>
    <phoneticPr fontId="4"/>
  </si>
  <si>
    <t>　下水道事業会計（公共下水道事業と農業集落排水事業の2事業で構成）としては、Ｈ27年度に累積欠損金が解消され、Ｈ28年度には過去最高の純利益となるなど、経営状況は安定しています。
　しかし、農業集落排水事業単独では、現金預金不足や多額の累積欠損金を抱えており、経営状況は極めて厳しい状況となっています。水洗化率は約95％と今後の有収水量の大幅な増加は見込めず、施設の維持管理費削減も困難な状況です。使用料の改定は、公共下水道事業との公平性の観点から同事業のみの値上げはできないなど、同事業のみでは打開策のない状況となっています。そのため、公共下水道施設へ農業集落排水施設を接続し、事業の統合を検討しています。
　具体的には、Ｈ32年度から3施設のうち倉科農業集落排水施設の接続計画を開始し、順次残りの2施設も接続を予定し事業統合の準備を進めています。</t>
    <rPh sb="1" eb="4">
      <t>ゲスイドウ</t>
    </rPh>
    <rPh sb="4" eb="6">
      <t>ジギョウ</t>
    </rPh>
    <rPh sb="6" eb="8">
      <t>カイケイ</t>
    </rPh>
    <rPh sb="9" eb="11">
      <t>コウキョウ</t>
    </rPh>
    <rPh sb="11" eb="14">
      <t>ゲスイドウ</t>
    </rPh>
    <rPh sb="14" eb="16">
      <t>ジギョウ</t>
    </rPh>
    <rPh sb="17" eb="19">
      <t>ノウギョウ</t>
    </rPh>
    <rPh sb="19" eb="21">
      <t>シュウラク</t>
    </rPh>
    <rPh sb="21" eb="23">
      <t>ハイスイ</t>
    </rPh>
    <rPh sb="23" eb="25">
      <t>ジギョウ</t>
    </rPh>
    <rPh sb="27" eb="29">
      <t>ジギョウ</t>
    </rPh>
    <rPh sb="30" eb="32">
      <t>コウセイ</t>
    </rPh>
    <rPh sb="41" eb="43">
      <t>ネンド</t>
    </rPh>
    <rPh sb="44" eb="46">
      <t>ルイセキ</t>
    </rPh>
    <rPh sb="46" eb="49">
      <t>ケッソンキン</t>
    </rPh>
    <rPh sb="50" eb="52">
      <t>カイショウ</t>
    </rPh>
    <rPh sb="58" eb="60">
      <t>ネンド</t>
    </rPh>
    <rPh sb="62" eb="64">
      <t>カコ</t>
    </rPh>
    <rPh sb="64" eb="66">
      <t>サイコウ</t>
    </rPh>
    <rPh sb="67" eb="70">
      <t>ジュンリエキ</t>
    </rPh>
    <rPh sb="76" eb="78">
      <t>ケイエイ</t>
    </rPh>
    <rPh sb="78" eb="80">
      <t>ジョウキョウ</t>
    </rPh>
    <rPh sb="81" eb="83">
      <t>アンテイ</t>
    </rPh>
    <rPh sb="95" eb="97">
      <t>ノウギョウ</t>
    </rPh>
    <rPh sb="97" eb="99">
      <t>シュウラク</t>
    </rPh>
    <rPh sb="99" eb="101">
      <t>ハイスイ</t>
    </rPh>
    <rPh sb="101" eb="103">
      <t>ジギョウ</t>
    </rPh>
    <rPh sb="103" eb="105">
      <t>タンドク</t>
    </rPh>
    <rPh sb="108" eb="110">
      <t>ゲンキン</t>
    </rPh>
    <rPh sb="110" eb="112">
      <t>ヨキン</t>
    </rPh>
    <rPh sb="112" eb="114">
      <t>ブソク</t>
    </rPh>
    <rPh sb="115" eb="117">
      <t>タガク</t>
    </rPh>
    <rPh sb="118" eb="120">
      <t>ルイセキ</t>
    </rPh>
    <rPh sb="120" eb="123">
      <t>ケッソンキン</t>
    </rPh>
    <rPh sb="124" eb="125">
      <t>カカ</t>
    </rPh>
    <rPh sb="130" eb="132">
      <t>ケイエイ</t>
    </rPh>
    <rPh sb="132" eb="134">
      <t>ジョウキョウ</t>
    </rPh>
    <rPh sb="135" eb="136">
      <t>キワ</t>
    </rPh>
    <rPh sb="138" eb="139">
      <t>キビ</t>
    </rPh>
    <rPh sb="141" eb="143">
      <t>ジョウキョウ</t>
    </rPh>
    <rPh sb="151" eb="154">
      <t>スイセンカ</t>
    </rPh>
    <rPh sb="154" eb="155">
      <t>リツ</t>
    </rPh>
    <rPh sb="156" eb="157">
      <t>ヤク</t>
    </rPh>
    <rPh sb="161" eb="163">
      <t>コンゴ</t>
    </rPh>
    <rPh sb="164" eb="165">
      <t>ユウ</t>
    </rPh>
    <rPh sb="165" eb="166">
      <t>シュウ</t>
    </rPh>
    <rPh sb="166" eb="168">
      <t>スイリョウ</t>
    </rPh>
    <rPh sb="169" eb="171">
      <t>オオハバ</t>
    </rPh>
    <rPh sb="172" eb="174">
      <t>ゾウカ</t>
    </rPh>
    <rPh sb="175" eb="177">
      <t>ミコ</t>
    </rPh>
    <rPh sb="180" eb="182">
      <t>シセツ</t>
    </rPh>
    <rPh sb="183" eb="185">
      <t>イジ</t>
    </rPh>
    <rPh sb="185" eb="187">
      <t>カンリ</t>
    </rPh>
    <rPh sb="187" eb="188">
      <t>ヒ</t>
    </rPh>
    <rPh sb="188" eb="190">
      <t>サクゲン</t>
    </rPh>
    <rPh sb="191" eb="193">
      <t>コンナン</t>
    </rPh>
    <rPh sb="194" eb="196">
      <t>ジョウキョウ</t>
    </rPh>
    <rPh sb="199" eb="201">
      <t>シヨウ</t>
    </rPh>
    <rPh sb="201" eb="202">
      <t>リョウ</t>
    </rPh>
    <rPh sb="203" eb="205">
      <t>カイテイ</t>
    </rPh>
    <rPh sb="207" eb="209">
      <t>コウキョウ</t>
    </rPh>
    <rPh sb="209" eb="212">
      <t>ゲスイドウ</t>
    </rPh>
    <rPh sb="212" eb="214">
      <t>ジギョウ</t>
    </rPh>
    <rPh sb="216" eb="219">
      <t>コウヘイセイ</t>
    </rPh>
    <rPh sb="220" eb="222">
      <t>カンテン</t>
    </rPh>
    <rPh sb="224" eb="227">
      <t>ドウジギョウ</t>
    </rPh>
    <rPh sb="230" eb="232">
      <t>ネアゲ</t>
    </rPh>
    <rPh sb="241" eb="244">
      <t>ドウジギョウ</t>
    </rPh>
    <rPh sb="248" eb="250">
      <t>ダカイ</t>
    </rPh>
    <rPh sb="250" eb="251">
      <t>サク</t>
    </rPh>
    <rPh sb="254" eb="256">
      <t>ジョウキョウ</t>
    </rPh>
    <rPh sb="269" eb="271">
      <t>コウキョウ</t>
    </rPh>
    <rPh sb="271" eb="274">
      <t>ゲスイドウ</t>
    </rPh>
    <rPh sb="274" eb="276">
      <t>シセツ</t>
    </rPh>
    <rPh sb="277" eb="279">
      <t>ノウギョウ</t>
    </rPh>
    <rPh sb="279" eb="281">
      <t>シュウラク</t>
    </rPh>
    <rPh sb="281" eb="283">
      <t>ハイスイ</t>
    </rPh>
    <rPh sb="283" eb="285">
      <t>シセツ</t>
    </rPh>
    <rPh sb="286" eb="288">
      <t>セツゾク</t>
    </rPh>
    <rPh sb="290" eb="292">
      <t>ジギョウ</t>
    </rPh>
    <rPh sb="293" eb="295">
      <t>トウゴウ</t>
    </rPh>
    <rPh sb="296" eb="298">
      <t>ケントウ</t>
    </rPh>
    <rPh sb="306" eb="309">
      <t>グタイテキ</t>
    </rPh>
    <rPh sb="315" eb="317">
      <t>ネンド</t>
    </rPh>
    <rPh sb="320" eb="322">
      <t>シセツ</t>
    </rPh>
    <rPh sb="325" eb="327">
      <t>クラシナ</t>
    </rPh>
    <rPh sb="327" eb="329">
      <t>ノウギョウ</t>
    </rPh>
    <rPh sb="329" eb="331">
      <t>シュウラク</t>
    </rPh>
    <rPh sb="331" eb="333">
      <t>ハイスイ</t>
    </rPh>
    <rPh sb="333" eb="335">
      <t>シセツ</t>
    </rPh>
    <rPh sb="336" eb="338">
      <t>セツゾク</t>
    </rPh>
    <rPh sb="338" eb="340">
      <t>ケイカク</t>
    </rPh>
    <rPh sb="341" eb="343">
      <t>カイシ</t>
    </rPh>
    <rPh sb="345" eb="347">
      <t>ジュンジ</t>
    </rPh>
    <rPh sb="347" eb="348">
      <t>ノコ</t>
    </rPh>
    <rPh sb="351" eb="353">
      <t>シセツ</t>
    </rPh>
    <rPh sb="354" eb="356">
      <t>セツゾク</t>
    </rPh>
    <rPh sb="357" eb="359">
      <t>ヨテイ</t>
    </rPh>
    <rPh sb="360" eb="362">
      <t>ジギョウ</t>
    </rPh>
    <rPh sb="362" eb="364">
      <t>トウゴウ</t>
    </rPh>
    <rPh sb="365" eb="367">
      <t>ジュンビ</t>
    </rPh>
    <rPh sb="368" eb="36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</si>
</sst>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868224"/>
        <c:axId val="871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6868224"/>
        <c:axId val="87126400"/>
      </c:lineChart>
      <c:dateAx>
        <c:axId val="116868224"/>
        <c:scaling>
          <c:orientation val="minMax"/>
        </c:scaling>
        <c:delete val="1"/>
        <c:axPos val="b"/>
        <c:numFmt formatCode="ge" sourceLinked="1"/>
        <c:majorTickMark val="none"/>
        <c:minorTickMark val="none"/>
        <c:tickLblPos val="none"/>
        <c:crossAx val="87126400"/>
        <c:crosses val="autoZero"/>
        <c:auto val="1"/>
        <c:lblOffset val="100"/>
        <c:baseTimeUnit val="years"/>
      </c:dateAx>
      <c:valAx>
        <c:axId val="871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65.349999999999994</c:v>
                </c:pt>
                <c:pt idx="1">
                  <c:v>66.48</c:v>
                </c:pt>
                <c:pt idx="2">
                  <c:v>65.92</c:v>
                </c:pt>
                <c:pt idx="3">
                  <c:v>65.47</c:v>
                </c:pt>
                <c:pt idx="4">
                  <c:v>63.61</c:v>
                </c:pt>
              </c:numCache>
            </c:numRef>
          </c:val>
        </c:ser>
        <c:dLbls>
          <c:showLegendKey val="0"/>
          <c:showVal val="0"/>
          <c:showCatName val="0"/>
          <c:showSerName val="0"/>
          <c:showPercent val="0"/>
          <c:showBubbleSize val="0"/>
        </c:dLbls>
        <c:gapWidth val="150"/>
        <c:axId val="90299008"/>
        <c:axId val="903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0299008"/>
        <c:axId val="90313472"/>
      </c:lineChart>
      <c:dateAx>
        <c:axId val="90299008"/>
        <c:scaling>
          <c:orientation val="minMax"/>
        </c:scaling>
        <c:delete val="1"/>
        <c:axPos val="b"/>
        <c:numFmt formatCode="ge" sourceLinked="1"/>
        <c:majorTickMark val="none"/>
        <c:minorTickMark val="none"/>
        <c:tickLblPos val="none"/>
        <c:crossAx val="90313472"/>
        <c:crosses val="autoZero"/>
        <c:auto val="1"/>
        <c:lblOffset val="100"/>
        <c:baseTimeUnit val="years"/>
      </c:dateAx>
      <c:valAx>
        <c:axId val="903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92.1</c:v>
                </c:pt>
                <c:pt idx="1">
                  <c:v>94.34</c:v>
                </c:pt>
                <c:pt idx="2">
                  <c:v>94.9</c:v>
                </c:pt>
                <c:pt idx="3">
                  <c:v>94.84</c:v>
                </c:pt>
                <c:pt idx="4">
                  <c:v>95.54</c:v>
                </c:pt>
              </c:numCache>
            </c:numRef>
          </c:val>
        </c:ser>
        <c:dLbls>
          <c:showLegendKey val="0"/>
          <c:showVal val="0"/>
          <c:showCatName val="0"/>
          <c:showSerName val="0"/>
          <c:showPercent val="0"/>
          <c:showBubbleSize val="0"/>
        </c:dLbls>
        <c:gapWidth val="150"/>
        <c:axId val="90347776"/>
        <c:axId val="90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0347776"/>
        <c:axId val="90378624"/>
      </c:lineChart>
      <c:dateAx>
        <c:axId val="90347776"/>
        <c:scaling>
          <c:orientation val="minMax"/>
        </c:scaling>
        <c:delete val="1"/>
        <c:axPos val="b"/>
        <c:numFmt formatCode="ge" sourceLinked="1"/>
        <c:majorTickMark val="none"/>
        <c:minorTickMark val="none"/>
        <c:tickLblPos val="none"/>
        <c:crossAx val="90378624"/>
        <c:crosses val="autoZero"/>
        <c:auto val="1"/>
        <c:lblOffset val="100"/>
        <c:baseTimeUnit val="years"/>
      </c:dateAx>
      <c:valAx>
        <c:axId val="90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72.61</c:v>
                </c:pt>
                <c:pt idx="1">
                  <c:v>86.82</c:v>
                </c:pt>
                <c:pt idx="2">
                  <c:v>108.91</c:v>
                </c:pt>
                <c:pt idx="3">
                  <c:v>109.7</c:v>
                </c:pt>
                <c:pt idx="4">
                  <c:v>109.87</c:v>
                </c:pt>
              </c:numCache>
            </c:numRef>
          </c:val>
        </c:ser>
        <c:dLbls>
          <c:showLegendKey val="0"/>
          <c:showVal val="0"/>
          <c:showCatName val="0"/>
          <c:showSerName val="0"/>
          <c:showPercent val="0"/>
          <c:showBubbleSize val="0"/>
        </c:dLbls>
        <c:gapWidth val="150"/>
        <c:axId val="87164800"/>
        <c:axId val="871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87164800"/>
        <c:axId val="87183360"/>
      </c:lineChart>
      <c:dateAx>
        <c:axId val="87164800"/>
        <c:scaling>
          <c:orientation val="minMax"/>
        </c:scaling>
        <c:delete val="1"/>
        <c:axPos val="b"/>
        <c:numFmt formatCode="ge" sourceLinked="1"/>
        <c:majorTickMark val="none"/>
        <c:minorTickMark val="none"/>
        <c:tickLblPos val="none"/>
        <c:crossAx val="87183360"/>
        <c:crosses val="autoZero"/>
        <c:auto val="1"/>
        <c:lblOffset val="100"/>
        <c:baseTimeUnit val="years"/>
      </c:dateAx>
      <c:valAx>
        <c:axId val="871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7.9</c:v>
                </c:pt>
                <c:pt idx="1">
                  <c:v>9.3800000000000008</c:v>
                </c:pt>
                <c:pt idx="2">
                  <c:v>22.93</c:v>
                </c:pt>
                <c:pt idx="3">
                  <c:v>25.83</c:v>
                </c:pt>
                <c:pt idx="4">
                  <c:v>28.73</c:v>
                </c:pt>
              </c:numCache>
            </c:numRef>
          </c:val>
        </c:ser>
        <c:dLbls>
          <c:showLegendKey val="0"/>
          <c:showVal val="0"/>
          <c:showCatName val="0"/>
          <c:showSerName val="0"/>
          <c:showPercent val="0"/>
          <c:showBubbleSize val="0"/>
        </c:dLbls>
        <c:gapWidth val="150"/>
        <c:axId val="87246336"/>
        <c:axId val="872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87246336"/>
        <c:axId val="87248256"/>
      </c:lineChart>
      <c:dateAx>
        <c:axId val="87246336"/>
        <c:scaling>
          <c:orientation val="minMax"/>
        </c:scaling>
        <c:delete val="1"/>
        <c:axPos val="b"/>
        <c:numFmt formatCode="ge" sourceLinked="1"/>
        <c:majorTickMark val="none"/>
        <c:minorTickMark val="none"/>
        <c:tickLblPos val="none"/>
        <c:crossAx val="87248256"/>
        <c:crosses val="autoZero"/>
        <c:auto val="1"/>
        <c:lblOffset val="100"/>
        <c:baseTimeUnit val="years"/>
      </c:dateAx>
      <c:valAx>
        <c:axId val="872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99200"/>
        <c:axId val="873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7299200"/>
        <c:axId val="87301120"/>
      </c:lineChart>
      <c:dateAx>
        <c:axId val="87299200"/>
        <c:scaling>
          <c:orientation val="minMax"/>
        </c:scaling>
        <c:delete val="1"/>
        <c:axPos val="b"/>
        <c:numFmt formatCode="ge" sourceLinked="1"/>
        <c:majorTickMark val="none"/>
        <c:minorTickMark val="none"/>
        <c:tickLblPos val="none"/>
        <c:crossAx val="87301120"/>
        <c:crosses val="autoZero"/>
        <c:auto val="1"/>
        <c:lblOffset val="100"/>
        <c:baseTimeUnit val="years"/>
      </c:dateAx>
      <c:valAx>
        <c:axId val="873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317.12</c:v>
                </c:pt>
                <c:pt idx="1">
                  <c:v>354.79</c:v>
                </c:pt>
                <c:pt idx="2">
                  <c:v>341.3</c:v>
                </c:pt>
                <c:pt idx="3">
                  <c:v>305.14999999999998</c:v>
                </c:pt>
                <c:pt idx="4">
                  <c:v>263.36</c:v>
                </c:pt>
              </c:numCache>
            </c:numRef>
          </c:val>
        </c:ser>
        <c:dLbls>
          <c:showLegendKey val="0"/>
          <c:showVal val="0"/>
          <c:showCatName val="0"/>
          <c:showSerName val="0"/>
          <c:showPercent val="0"/>
          <c:showBubbleSize val="0"/>
        </c:dLbls>
        <c:gapWidth val="150"/>
        <c:axId val="87331584"/>
        <c:axId val="873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87331584"/>
        <c:axId val="87333504"/>
      </c:lineChart>
      <c:dateAx>
        <c:axId val="87331584"/>
        <c:scaling>
          <c:orientation val="minMax"/>
        </c:scaling>
        <c:delete val="1"/>
        <c:axPos val="b"/>
        <c:numFmt formatCode="ge" sourceLinked="1"/>
        <c:majorTickMark val="none"/>
        <c:minorTickMark val="none"/>
        <c:tickLblPos val="none"/>
        <c:crossAx val="87333504"/>
        <c:crosses val="autoZero"/>
        <c:auto val="1"/>
        <c:lblOffset val="100"/>
        <c:baseTimeUnit val="years"/>
      </c:dateAx>
      <c:valAx>
        <c:axId val="873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-94.77</c:v>
                </c:pt>
                <c:pt idx="1">
                  <c:v>-1599.59</c:v>
                </c:pt>
                <c:pt idx="2">
                  <c:v>-104.01</c:v>
                </c:pt>
                <c:pt idx="3">
                  <c:v>-118.79</c:v>
                </c:pt>
                <c:pt idx="4">
                  <c:v>-124.72</c:v>
                </c:pt>
              </c:numCache>
            </c:numRef>
          </c:val>
        </c:ser>
        <c:dLbls>
          <c:showLegendKey val="0"/>
          <c:showVal val="0"/>
          <c:showCatName val="0"/>
          <c:showSerName val="0"/>
          <c:showPercent val="0"/>
          <c:showBubbleSize val="0"/>
        </c:dLbls>
        <c:gapWidth val="150"/>
        <c:axId val="90018176"/>
        <c:axId val="900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90018176"/>
        <c:axId val="90020096"/>
      </c:lineChart>
      <c:dateAx>
        <c:axId val="90018176"/>
        <c:scaling>
          <c:orientation val="minMax"/>
        </c:scaling>
        <c:delete val="1"/>
        <c:axPos val="b"/>
        <c:numFmt formatCode="ge" sourceLinked="1"/>
        <c:majorTickMark val="none"/>
        <c:minorTickMark val="none"/>
        <c:tickLblPos val="none"/>
        <c:crossAx val="90020096"/>
        <c:crosses val="autoZero"/>
        <c:auto val="1"/>
        <c:lblOffset val="100"/>
        <c:baseTimeUnit val="years"/>
      </c:dateAx>
      <c:valAx>
        <c:axId val="900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365.59</c:v>
                </c:pt>
                <c:pt idx="1">
                  <c:v>259.99</c:v>
                </c:pt>
                <c:pt idx="2">
                  <c:v>349.82</c:v>
                </c:pt>
                <c:pt idx="3">
                  <c:v>318.08999999999997</c:v>
                </c:pt>
                <c:pt idx="4">
                  <c:v>282.99</c:v>
                </c:pt>
              </c:numCache>
            </c:numRef>
          </c:val>
        </c:ser>
        <c:dLbls>
          <c:showLegendKey val="0"/>
          <c:showVal val="0"/>
          <c:showCatName val="0"/>
          <c:showSerName val="0"/>
          <c:showPercent val="0"/>
          <c:showBubbleSize val="0"/>
        </c:dLbls>
        <c:gapWidth val="150"/>
        <c:axId val="90095616"/>
        <c:axId val="90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0095616"/>
        <c:axId val="90097536"/>
      </c:lineChart>
      <c:dateAx>
        <c:axId val="90095616"/>
        <c:scaling>
          <c:orientation val="minMax"/>
        </c:scaling>
        <c:delete val="1"/>
        <c:axPos val="b"/>
        <c:numFmt formatCode="ge" sourceLinked="1"/>
        <c:majorTickMark val="none"/>
        <c:minorTickMark val="none"/>
        <c:tickLblPos val="none"/>
        <c:crossAx val="90097536"/>
        <c:crosses val="autoZero"/>
        <c:auto val="1"/>
        <c:lblOffset val="100"/>
        <c:baseTimeUnit val="years"/>
      </c:dateAx>
      <c:valAx>
        <c:axId val="90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61.84</c:v>
                </c:pt>
                <c:pt idx="1">
                  <c:v>83.29</c:v>
                </c:pt>
                <c:pt idx="2">
                  <c:v>97.87</c:v>
                </c:pt>
                <c:pt idx="3">
                  <c:v>98.42</c:v>
                </c:pt>
                <c:pt idx="4">
                  <c:v>104.93</c:v>
                </c:pt>
              </c:numCache>
            </c:numRef>
          </c:val>
        </c:ser>
        <c:dLbls>
          <c:showLegendKey val="0"/>
          <c:showVal val="0"/>
          <c:showCatName val="0"/>
          <c:showSerName val="0"/>
          <c:showPercent val="0"/>
          <c:showBubbleSize val="0"/>
        </c:dLbls>
        <c:gapWidth val="150"/>
        <c:axId val="90107264"/>
        <c:axId val="901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0107264"/>
        <c:axId val="90121728"/>
      </c:lineChart>
      <c:dateAx>
        <c:axId val="90107264"/>
        <c:scaling>
          <c:orientation val="minMax"/>
        </c:scaling>
        <c:delete val="1"/>
        <c:axPos val="b"/>
        <c:numFmt formatCode="ge" sourceLinked="1"/>
        <c:majorTickMark val="none"/>
        <c:minorTickMark val="none"/>
        <c:tickLblPos val="none"/>
        <c:crossAx val="90121728"/>
        <c:crosses val="autoZero"/>
        <c:auto val="1"/>
        <c:lblOffset val="100"/>
        <c:baseTimeUnit val="years"/>
      </c:dateAx>
      <c:valAx>
        <c:axId val="901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256.02999999999997</c:v>
                </c:pt>
                <c:pt idx="1">
                  <c:v>189.99</c:v>
                </c:pt>
                <c:pt idx="2">
                  <c:v>161.85</c:v>
                </c:pt>
                <c:pt idx="3">
                  <c:v>161.54</c:v>
                </c:pt>
                <c:pt idx="4">
                  <c:v>151.74</c:v>
                </c:pt>
              </c:numCache>
            </c:numRef>
          </c:val>
        </c:ser>
        <c:dLbls>
          <c:showLegendKey val="0"/>
          <c:showVal val="0"/>
          <c:showCatName val="0"/>
          <c:showSerName val="0"/>
          <c:showPercent val="0"/>
          <c:showBubbleSize val="0"/>
        </c:dLbls>
        <c:gapWidth val="150"/>
        <c:axId val="90246144"/>
        <c:axId val="902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0246144"/>
        <c:axId val="90248320"/>
      </c:lineChart>
      <c:dateAx>
        <c:axId val="90246144"/>
        <c:scaling>
          <c:orientation val="minMax"/>
        </c:scaling>
        <c:delete val="1"/>
        <c:axPos val="b"/>
        <c:numFmt formatCode="ge" sourceLinked="1"/>
        <c:majorTickMark val="none"/>
        <c:minorTickMark val="none"/>
        <c:tickLblPos val="none"/>
        <c:crossAx val="90248320"/>
        <c:crosses val="autoZero"/>
        <c:auto val="1"/>
        <c:lblOffset val="100"/>
        <c:baseTimeUnit val="years"/>
      </c:dateAx>
      <c:valAx>
        <c:axId val="902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2"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千曲市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61356</v>
      </c>
      <c r="AM8" s="51"/>
      <c r="AN8" s="51"/>
      <c r="AO8" s="51"/>
      <c r="AP8" s="51"/>
      <c r="AQ8" s="51"/>
      <c r="AR8" s="51"/>
      <c r="AS8" s="51"/>
      <c r="AT8" s="46">
        <f>データ!T6</f>
        <v>119.79</v>
      </c>
      <c r="AU8" s="46"/>
      <c r="AV8" s="46"/>
      <c r="AW8" s="46"/>
      <c r="AX8" s="46"/>
      <c r="AY8" s="46"/>
      <c r="AZ8" s="46"/>
      <c r="BA8" s="46"/>
      <c r="BB8" s="46">
        <f>データ!U6</f>
        <v>512.20000000000005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78.45</v>
      </c>
      <c r="J10" s="46"/>
      <c r="K10" s="46"/>
      <c r="L10" s="46"/>
      <c r="M10" s="46"/>
      <c r="N10" s="46"/>
      <c r="O10" s="46"/>
      <c r="P10" s="46">
        <f>データ!P6</f>
        <v>7.73</v>
      </c>
      <c r="Q10" s="46"/>
      <c r="R10" s="46"/>
      <c r="S10" s="46"/>
      <c r="T10" s="46"/>
      <c r="U10" s="46"/>
      <c r="V10" s="46"/>
      <c r="W10" s="46">
        <f>データ!Q6</f>
        <v>92.11</v>
      </c>
      <c r="X10" s="46"/>
      <c r="Y10" s="46"/>
      <c r="Z10" s="46"/>
      <c r="AA10" s="46"/>
      <c r="AB10" s="46"/>
      <c r="AC10" s="46"/>
      <c r="AD10" s="51">
        <f>データ!R6</f>
        <v>3186</v>
      </c>
      <c r="AE10" s="51"/>
      <c r="AF10" s="51"/>
      <c r="AG10" s="51"/>
      <c r="AH10" s="51"/>
      <c r="AI10" s="51"/>
      <c r="AJ10" s="51"/>
      <c r="AK10" s="2"/>
      <c r="AL10" s="51">
        <f>データ!V6</f>
        <v>4732</v>
      </c>
      <c r="AM10" s="51"/>
      <c r="AN10" s="51"/>
      <c r="AO10" s="51"/>
      <c r="AP10" s="51"/>
      <c r="AQ10" s="51"/>
      <c r="AR10" s="51"/>
      <c r="AS10" s="51"/>
      <c r="AT10" s="46">
        <f>データ!W6</f>
        <v>3.48</v>
      </c>
      <c r="AU10" s="46"/>
      <c r="AV10" s="46"/>
      <c r="AW10" s="46"/>
      <c r="AX10" s="46"/>
      <c r="AY10" s="46"/>
      <c r="AZ10" s="46"/>
      <c r="BA10" s="46"/>
      <c r="BB10" s="46">
        <f>データ!X6</f>
        <v>1359.77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202185</v>
      </c>
      <c r="D6" s="34">
        <f t="shared" si="3"/>
        <v>46</v>
      </c>
      <c r="E6" s="34">
        <f t="shared" si="3"/>
        <v>17</v>
      </c>
      <c r="F6" s="34">
        <f t="shared" si="3"/>
        <v>5</v>
      </c>
      <c r="G6" s="34">
        <f t="shared" si="3"/>
        <v>0</v>
      </c>
      <c r="H6" s="34" t="str">
        <f t="shared" si="3"/>
        <v>長野県　千曲市</v>
      </c>
      <c r="I6" s="34" t="str">
        <f t="shared" si="3"/>
        <v>法適用</v>
      </c>
      <c r="J6" s="34" t="str">
        <f t="shared" si="3"/>
        <v>下水道事業</v>
      </c>
      <c r="K6" s="34" t="str">
        <f t="shared" si="3"/>
        <v>農業集落排水</v>
      </c>
      <c r="L6" s="34" t="str">
        <f t="shared" si="3"/>
        <v>F2</v>
      </c>
      <c r="M6" s="34">
        <f t="shared" si="3"/>
        <v>0</v>
      </c>
      <c r="N6" s="35" t="str">
        <f t="shared" si="3"/>
        <v>-</v>
      </c>
      <c r="O6" s="35">
        <f t="shared" si="3"/>
        <v>78.45</v>
      </c>
      <c r="P6" s="35">
        <f t="shared" si="3"/>
        <v>7.73</v>
      </c>
      <c r="Q6" s="35">
        <f t="shared" si="3"/>
        <v>92.11</v>
      </c>
      <c r="R6" s="35">
        <f t="shared" si="3"/>
        <v>3186</v>
      </c>
      <c r="S6" s="35">
        <f t="shared" si="3"/>
        <v>61356</v>
      </c>
      <c r="T6" s="35">
        <f t="shared" si="3"/>
        <v>119.79</v>
      </c>
      <c r="U6" s="35">
        <f t="shared" si="3"/>
        <v>512.20000000000005</v>
      </c>
      <c r="V6" s="35">
        <f t="shared" si="3"/>
        <v>4732</v>
      </c>
      <c r="W6" s="35">
        <f t="shared" si="3"/>
        <v>3.48</v>
      </c>
      <c r="X6" s="35">
        <f t="shared" si="3"/>
        <v>1359.77</v>
      </c>
      <c r="Y6" s="36">
        <f>IF(Y7="",NA(),Y7)</f>
        <v>72.61</v>
      </c>
      <c r="Z6" s="36">
        <f t="shared" ref="Z6:AH6" si="4">IF(Z7="",NA(),Z7)</f>
        <v>86.82</v>
      </c>
      <c r="AA6" s="36">
        <f t="shared" si="4"/>
        <v>108.91</v>
      </c>
      <c r="AB6" s="36">
        <f t="shared" si="4"/>
        <v>109.7</v>
      </c>
      <c r="AC6" s="36">
        <f t="shared" si="4"/>
        <v>109.87</v>
      </c>
      <c r="AD6" s="36">
        <f t="shared" si="4"/>
        <v>92.74</v>
      </c>
      <c r="AE6" s="36">
        <f t="shared" si="4"/>
        <v>93.62</v>
      </c>
      <c r="AF6" s="36">
        <f t="shared" si="4"/>
        <v>97.53</v>
      </c>
      <c r="AG6" s="36">
        <f t="shared" si="4"/>
        <v>99.64</v>
      </c>
      <c r="AH6" s="36">
        <f t="shared" si="4"/>
        <v>99.66</v>
      </c>
      <c r="AI6" s="35" t="str">
        <f>IF(AI7="","",IF(AI7="-","【-】","【"&amp;SUBSTITUTE(TEXT(AI7,"#,##0.00"),"-","△")&amp;"】"))</f>
        <v>【99.11】</v>
      </c>
      <c r="AJ6" s="36">
        <f>IF(AJ7="",NA(),AJ7)</f>
        <v>317.12</v>
      </c>
      <c r="AK6" s="36">
        <f t="shared" ref="AK6:AS6" si="5">IF(AK7="",NA(),AK7)</f>
        <v>354.79</v>
      </c>
      <c r="AL6" s="36">
        <f t="shared" si="5"/>
        <v>341.3</v>
      </c>
      <c r="AM6" s="36">
        <f t="shared" si="5"/>
        <v>305.14999999999998</v>
      </c>
      <c r="AN6" s="36">
        <f t="shared" si="5"/>
        <v>263.36</v>
      </c>
      <c r="AO6" s="36">
        <f t="shared" si="5"/>
        <v>243.13</v>
      </c>
      <c r="AP6" s="36">
        <f t="shared" si="5"/>
        <v>280.08</v>
      </c>
      <c r="AQ6" s="36">
        <f t="shared" si="5"/>
        <v>223.09</v>
      </c>
      <c r="AR6" s="36">
        <f t="shared" si="5"/>
        <v>214.61</v>
      </c>
      <c r="AS6" s="36">
        <f t="shared" si="5"/>
        <v>225.39</v>
      </c>
      <c r="AT6" s="35" t="str">
        <f>IF(AT7="","",IF(AT7="-","【-】","【"&amp;SUBSTITUTE(TEXT(AT7,"#,##0.00"),"-","△")&amp;"】"))</f>
        <v>【206.58】</v>
      </c>
      <c r="AU6" s="36">
        <f>IF(AU7="",NA(),AU7)</f>
        <v>-94.77</v>
      </c>
      <c r="AV6" s="36">
        <f t="shared" ref="AV6:BD6" si="6">IF(AV7="",NA(),AV7)</f>
        <v>-1599.59</v>
      </c>
      <c r="AW6" s="36">
        <f t="shared" si="6"/>
        <v>-104.01</v>
      </c>
      <c r="AX6" s="36">
        <f t="shared" si="6"/>
        <v>-118.79</v>
      </c>
      <c r="AY6" s="36">
        <f t="shared" si="6"/>
        <v>-124.72</v>
      </c>
      <c r="AZ6" s="36">
        <f t="shared" si="6"/>
        <v>162.52000000000001</v>
      </c>
      <c r="BA6" s="36">
        <f t="shared" si="6"/>
        <v>124.2</v>
      </c>
      <c r="BB6" s="36">
        <f t="shared" si="6"/>
        <v>33.03</v>
      </c>
      <c r="BC6" s="36">
        <f t="shared" si="6"/>
        <v>29.45</v>
      </c>
      <c r="BD6" s="36">
        <f t="shared" si="6"/>
        <v>31.84</v>
      </c>
      <c r="BE6" s="35" t="str">
        <f>IF(BE7="","",IF(BE7="-","【-】","【"&amp;SUBSTITUTE(TEXT(BE7,"#,##0.00"),"-","△")&amp;"】"))</f>
        <v>【34.54】</v>
      </c>
      <c r="BF6" s="36">
        <f>IF(BF7="",NA(),BF7)</f>
        <v>365.59</v>
      </c>
      <c r="BG6" s="36">
        <f t="shared" ref="BG6:BO6" si="7">IF(BG7="",NA(),BG7)</f>
        <v>259.99</v>
      </c>
      <c r="BH6" s="36">
        <f t="shared" si="7"/>
        <v>349.82</v>
      </c>
      <c r="BI6" s="36">
        <f t="shared" si="7"/>
        <v>318.08999999999997</v>
      </c>
      <c r="BJ6" s="36">
        <f t="shared" si="7"/>
        <v>282.99</v>
      </c>
      <c r="BK6" s="36">
        <f t="shared" si="7"/>
        <v>1197.82</v>
      </c>
      <c r="BL6" s="36">
        <f t="shared" si="7"/>
        <v>1126.77</v>
      </c>
      <c r="BM6" s="36">
        <f t="shared" si="7"/>
        <v>1044.8</v>
      </c>
      <c r="BN6" s="36">
        <f t="shared" si="7"/>
        <v>1081.8</v>
      </c>
      <c r="BO6" s="36">
        <f t="shared" si="7"/>
        <v>974.93</v>
      </c>
      <c r="BP6" s="35" t="str">
        <f>IF(BP7="","",IF(BP7="-","【-】","【"&amp;SUBSTITUTE(TEXT(BP7,"#,##0.00"),"-","△")&amp;"】"))</f>
        <v>【914.53】</v>
      </c>
      <c r="BQ6" s="36">
        <f>IF(BQ7="",NA(),BQ7)</f>
        <v>61.84</v>
      </c>
      <c r="BR6" s="36">
        <f t="shared" ref="BR6:BZ6" si="8">IF(BR7="",NA(),BR7)</f>
        <v>83.29</v>
      </c>
      <c r="BS6" s="36">
        <f t="shared" si="8"/>
        <v>97.87</v>
      </c>
      <c r="BT6" s="36">
        <f t="shared" si="8"/>
        <v>98.42</v>
      </c>
      <c r="BU6" s="36">
        <f t="shared" si="8"/>
        <v>104.93</v>
      </c>
      <c r="BV6" s="36">
        <f t="shared" si="8"/>
        <v>51.03</v>
      </c>
      <c r="BW6" s="36">
        <f t="shared" si="8"/>
        <v>50.9</v>
      </c>
      <c r="BX6" s="36">
        <f t="shared" si="8"/>
        <v>50.82</v>
      </c>
      <c r="BY6" s="36">
        <f t="shared" si="8"/>
        <v>52.19</v>
      </c>
      <c r="BZ6" s="36">
        <f t="shared" si="8"/>
        <v>55.32</v>
      </c>
      <c r="CA6" s="35" t="str">
        <f>IF(CA7="","",IF(CA7="-","【-】","【"&amp;SUBSTITUTE(TEXT(CA7,"#,##0.00"),"-","△")&amp;"】"))</f>
        <v>【55.73】</v>
      </c>
      <c r="CB6" s="36">
        <f>IF(CB7="",NA(),CB7)</f>
        <v>256.02999999999997</v>
      </c>
      <c r="CC6" s="36">
        <f t="shared" ref="CC6:CK6" si="9">IF(CC7="",NA(),CC7)</f>
        <v>189.99</v>
      </c>
      <c r="CD6" s="36">
        <f t="shared" si="9"/>
        <v>161.85</v>
      </c>
      <c r="CE6" s="36">
        <f t="shared" si="9"/>
        <v>161.54</v>
      </c>
      <c r="CF6" s="36">
        <f t="shared" si="9"/>
        <v>151.74</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65.349999999999994</v>
      </c>
      <c r="CN6" s="36">
        <f t="shared" ref="CN6:CV6" si="10">IF(CN7="",NA(),CN7)</f>
        <v>66.48</v>
      </c>
      <c r="CO6" s="36">
        <f t="shared" si="10"/>
        <v>65.92</v>
      </c>
      <c r="CP6" s="36">
        <f t="shared" si="10"/>
        <v>65.47</v>
      </c>
      <c r="CQ6" s="36">
        <f t="shared" si="10"/>
        <v>63.61</v>
      </c>
      <c r="CR6" s="36">
        <f t="shared" si="10"/>
        <v>54.74</v>
      </c>
      <c r="CS6" s="36">
        <f t="shared" si="10"/>
        <v>53.78</v>
      </c>
      <c r="CT6" s="36">
        <f t="shared" si="10"/>
        <v>53.24</v>
      </c>
      <c r="CU6" s="36">
        <f t="shared" si="10"/>
        <v>52.31</v>
      </c>
      <c r="CV6" s="36">
        <f t="shared" si="10"/>
        <v>60.65</v>
      </c>
      <c r="CW6" s="35" t="str">
        <f>IF(CW7="","",IF(CW7="-","【-】","【"&amp;SUBSTITUTE(TEXT(CW7,"#,##0.00"),"-","△")&amp;"】"))</f>
        <v>【59.15】</v>
      </c>
      <c r="CX6" s="36">
        <f>IF(CX7="",NA(),CX7)</f>
        <v>92.1</v>
      </c>
      <c r="CY6" s="36">
        <f t="shared" ref="CY6:DG6" si="11">IF(CY7="",NA(),CY7)</f>
        <v>94.34</v>
      </c>
      <c r="CZ6" s="36">
        <f t="shared" si="11"/>
        <v>94.9</v>
      </c>
      <c r="DA6" s="36">
        <f t="shared" si="11"/>
        <v>94.84</v>
      </c>
      <c r="DB6" s="36">
        <f t="shared" si="11"/>
        <v>95.54</v>
      </c>
      <c r="DC6" s="36">
        <f t="shared" si="11"/>
        <v>83.88</v>
      </c>
      <c r="DD6" s="36">
        <f t="shared" si="11"/>
        <v>84.06</v>
      </c>
      <c r="DE6" s="36">
        <f t="shared" si="11"/>
        <v>84.07</v>
      </c>
      <c r="DF6" s="36">
        <f t="shared" si="11"/>
        <v>84.32</v>
      </c>
      <c r="DG6" s="36">
        <f t="shared" si="11"/>
        <v>84.58</v>
      </c>
      <c r="DH6" s="35" t="str">
        <f>IF(DH7="","",IF(DH7="-","【-】","【"&amp;SUBSTITUTE(TEXT(DH7,"#,##0.00"),"-","△")&amp;"】"))</f>
        <v>【85.01】</v>
      </c>
      <c r="DI6" s="36">
        <f>IF(DI7="",NA(),DI7)</f>
        <v>7.9</v>
      </c>
      <c r="DJ6" s="36">
        <f t="shared" ref="DJ6:DR6" si="12">IF(DJ7="",NA(),DJ7)</f>
        <v>9.3800000000000008</v>
      </c>
      <c r="DK6" s="36">
        <f t="shared" si="12"/>
        <v>22.93</v>
      </c>
      <c r="DL6" s="36">
        <f t="shared" si="12"/>
        <v>25.83</v>
      </c>
      <c r="DM6" s="36">
        <f t="shared" si="12"/>
        <v>28.73</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202185</v>
      </c>
      <c r="D7" s="38">
        <v>46</v>
      </c>
      <c r="E7" s="38">
        <v>17</v>
      </c>
      <c r="F7" s="38">
        <v>5</v>
      </c>
      <c r="G7" s="38">
        <v>0</v>
      </c>
      <c r="H7" s="38" t="s">
        <v>108</v>
      </c>
      <c r="I7" s="38" t="s">
        <v>109</v>
      </c>
      <c r="J7" s="38" t="s">
        <v>110</v>
      </c>
      <c r="K7" s="38" t="s">
        <v>111</v>
      </c>
      <c r="L7" s="38" t="s">
        <v>112</v>
      </c>
      <c r="M7" s="38"/>
      <c r="N7" s="39" t="s">
        <v>113</v>
      </c>
      <c r="O7" s="39">
        <v>78.45</v>
      </c>
      <c r="P7" s="39">
        <v>7.73</v>
      </c>
      <c r="Q7" s="39">
        <v>92.11</v>
      </c>
      <c r="R7" s="39">
        <v>3186</v>
      </c>
      <c r="S7" s="39">
        <v>61356</v>
      </c>
      <c r="T7" s="39">
        <v>119.79</v>
      </c>
      <c r="U7" s="39">
        <v>512.20000000000005</v>
      </c>
      <c r="V7" s="39">
        <v>4732</v>
      </c>
      <c r="W7" s="39">
        <v>3.48</v>
      </c>
      <c r="X7" s="39">
        <v>1359.77</v>
      </c>
      <c r="Y7" s="39">
        <v>72.61</v>
      </c>
      <c r="Z7" s="39">
        <v>86.82</v>
      </c>
      <c r="AA7" s="39">
        <v>108.91</v>
      </c>
      <c r="AB7" s="39">
        <v>109.7</v>
      </c>
      <c r="AC7" s="39">
        <v>109.87</v>
      </c>
      <c r="AD7" s="39">
        <v>92.74</v>
      </c>
      <c r="AE7" s="39">
        <v>93.62</v>
      </c>
      <c r="AF7" s="39">
        <v>97.53</v>
      </c>
      <c r="AG7" s="39">
        <v>99.64</v>
      </c>
      <c r="AH7" s="39">
        <v>99.66</v>
      </c>
      <c r="AI7" s="39">
        <v>99.11</v>
      </c>
      <c r="AJ7" s="39">
        <v>317.12</v>
      </c>
      <c r="AK7" s="39">
        <v>354.79</v>
      </c>
      <c r="AL7" s="39">
        <v>341.3</v>
      </c>
      <c r="AM7" s="39">
        <v>305.14999999999998</v>
      </c>
      <c r="AN7" s="39">
        <v>263.36</v>
      </c>
      <c r="AO7" s="39">
        <v>243.13</v>
      </c>
      <c r="AP7" s="39">
        <v>280.08</v>
      </c>
      <c r="AQ7" s="39">
        <v>223.09</v>
      </c>
      <c r="AR7" s="39">
        <v>214.61</v>
      </c>
      <c r="AS7" s="39">
        <v>225.39</v>
      </c>
      <c r="AT7" s="39">
        <v>206.58</v>
      </c>
      <c r="AU7" s="39">
        <v>-94.77</v>
      </c>
      <c r="AV7" s="39">
        <v>-1599.59</v>
      </c>
      <c r="AW7" s="39">
        <v>-104.01</v>
      </c>
      <c r="AX7" s="39">
        <v>-118.79</v>
      </c>
      <c r="AY7" s="39">
        <v>-124.72</v>
      </c>
      <c r="AZ7" s="39">
        <v>162.52000000000001</v>
      </c>
      <c r="BA7" s="39">
        <v>124.2</v>
      </c>
      <c r="BB7" s="39">
        <v>33.03</v>
      </c>
      <c r="BC7" s="39">
        <v>29.45</v>
      </c>
      <c r="BD7" s="39">
        <v>31.84</v>
      </c>
      <c r="BE7" s="39">
        <v>34.54</v>
      </c>
      <c r="BF7" s="39">
        <v>365.59</v>
      </c>
      <c r="BG7" s="39">
        <v>259.99</v>
      </c>
      <c r="BH7" s="39">
        <v>349.82</v>
      </c>
      <c r="BI7" s="39">
        <v>318.08999999999997</v>
      </c>
      <c r="BJ7" s="39">
        <v>282.99</v>
      </c>
      <c r="BK7" s="39">
        <v>1197.82</v>
      </c>
      <c r="BL7" s="39">
        <v>1126.77</v>
      </c>
      <c r="BM7" s="39">
        <v>1044.8</v>
      </c>
      <c r="BN7" s="39">
        <v>1081.8</v>
      </c>
      <c r="BO7" s="39">
        <v>974.93</v>
      </c>
      <c r="BP7" s="39">
        <v>914.53</v>
      </c>
      <c r="BQ7" s="39">
        <v>61.84</v>
      </c>
      <c r="BR7" s="39">
        <v>83.29</v>
      </c>
      <c r="BS7" s="39">
        <v>97.87</v>
      </c>
      <c r="BT7" s="39">
        <v>98.42</v>
      </c>
      <c r="BU7" s="39">
        <v>104.93</v>
      </c>
      <c r="BV7" s="39">
        <v>51.03</v>
      </c>
      <c r="BW7" s="39">
        <v>50.9</v>
      </c>
      <c r="BX7" s="39">
        <v>50.82</v>
      </c>
      <c r="BY7" s="39">
        <v>52.19</v>
      </c>
      <c r="BZ7" s="39">
        <v>55.32</v>
      </c>
      <c r="CA7" s="39">
        <v>55.73</v>
      </c>
      <c r="CB7" s="39">
        <v>256.02999999999997</v>
      </c>
      <c r="CC7" s="39">
        <v>189.99</v>
      </c>
      <c r="CD7" s="39">
        <v>161.85</v>
      </c>
      <c r="CE7" s="39">
        <v>161.54</v>
      </c>
      <c r="CF7" s="39">
        <v>151.74</v>
      </c>
      <c r="CG7" s="39">
        <v>289.60000000000002</v>
      </c>
      <c r="CH7" s="39">
        <v>293.27</v>
      </c>
      <c r="CI7" s="39">
        <v>300.52</v>
      </c>
      <c r="CJ7" s="39">
        <v>296.14</v>
      </c>
      <c r="CK7" s="39">
        <v>283.17</v>
      </c>
      <c r="CL7" s="39">
        <v>276.77999999999997</v>
      </c>
      <c r="CM7" s="39">
        <v>65.349999999999994</v>
      </c>
      <c r="CN7" s="39">
        <v>66.48</v>
      </c>
      <c r="CO7" s="39">
        <v>65.92</v>
      </c>
      <c r="CP7" s="39">
        <v>65.47</v>
      </c>
      <c r="CQ7" s="39">
        <v>63.61</v>
      </c>
      <c r="CR7" s="39">
        <v>54.74</v>
      </c>
      <c r="CS7" s="39">
        <v>53.78</v>
      </c>
      <c r="CT7" s="39">
        <v>53.24</v>
      </c>
      <c r="CU7" s="39">
        <v>52.31</v>
      </c>
      <c r="CV7" s="39">
        <v>60.65</v>
      </c>
      <c r="CW7" s="39">
        <v>59.15</v>
      </c>
      <c r="CX7" s="39">
        <v>92.1</v>
      </c>
      <c r="CY7" s="39">
        <v>94.34</v>
      </c>
      <c r="CZ7" s="39">
        <v>94.9</v>
      </c>
      <c r="DA7" s="39">
        <v>94.84</v>
      </c>
      <c r="DB7" s="39">
        <v>95.54</v>
      </c>
      <c r="DC7" s="39">
        <v>83.88</v>
      </c>
      <c r="DD7" s="39">
        <v>84.06</v>
      </c>
      <c r="DE7" s="39">
        <v>84.07</v>
      </c>
      <c r="DF7" s="39">
        <v>84.32</v>
      </c>
      <c r="DG7" s="39">
        <v>84.58</v>
      </c>
      <c r="DH7" s="39">
        <v>85.01</v>
      </c>
      <c r="DI7" s="39">
        <v>7.9</v>
      </c>
      <c r="DJ7" s="39">
        <v>9.3800000000000008</v>
      </c>
      <c r="DK7" s="39">
        <v>22.93</v>
      </c>
      <c r="DL7" s="39">
        <v>25.83</v>
      </c>
      <c r="DM7" s="39">
        <v>28.73</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2018-01-30T02:24:02Z</cp:lastPrinted>
  <dcterms:created xsi:type="dcterms:W3CDTF">2017-12-25T01:58:21Z</dcterms:created>
  <dcterms:modified xsi:type="dcterms:W3CDTF">2018-01-30T02:26:44Z</dcterms:modified>
</cp:coreProperties>
</file>