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17.0.142\0801経営管理課\02 総務・経理係\01上水道課関係\90 各種調査回答\経営比較分析表\（Ｈ29提出）Ｈ28年度分　経営比較分析表\202151塩尻市（提出）\"/>
    </mc:Choice>
  </mc:AlternateContent>
  <workbookProtection workbookPassword="B319"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N6" i="5" l="1"/>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W8" i="4" s="1"/>
  <c r="K6" i="5"/>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J85" i="4"/>
  <c r="I85" i="4"/>
  <c r="H85" i="4"/>
  <c r="F85" i="4"/>
  <c r="E85" i="4"/>
  <c r="BB10" i="4"/>
  <c r="AT10" i="4"/>
  <c r="AL10" i="4"/>
  <c r="W10" i="4"/>
  <c r="I10" i="4"/>
  <c r="B10" i="4"/>
  <c r="BB8" i="4"/>
  <c r="AT8" i="4"/>
  <c r="AL8" i="4"/>
  <c r="P8"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<sst xmlns="http://schemas.openxmlformats.org/spreadsheetml/2006/main" count="232" uniqueCount="120">
  <si>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</si>
  <si>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</si>
  <si>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</si>
  <si>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</si>
  <si>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</si>
  <si>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</si>
  <si>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</si>
  <si>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</si>
  <si>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</si>
  <si>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</si>
  <si>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</si>
  <si>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</si>
  <si>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</si>
  <si>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</si>
  <si>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</si>
  <si>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</si>
  <si>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</si>
  <si>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</si>
  <si>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</si>
  <si>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</si>
  <si>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</si>
  <si>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</si>
  <si>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</si>
  <si>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</si>
  <si>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</si>
  <si>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</si>
  <si>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</si>
  <si>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</si>
  <si>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</si>
  <si>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</si>
  <si>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</si>
  <si>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</si>
  <si>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</si>
  <si>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</si>
  <si>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</si>
  <si>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</si>
  <si>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</si>
  <si>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</si>
  <si>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</si>
  <si>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</si>
  <si>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</si>
  <si>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</si>
  <si>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</si>
  <si>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</si>
  <si>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</si>
  <si>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</si>
  <si>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</si>
  <si>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</si>
  <si>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</si>
  <si>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</si>
  <si>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</si>
  <si>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</si>
  <si>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</si>
  <si>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</si>
  <si>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</si>
  <si>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</si>
  <si>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</si>
  <si>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</si>
  <si>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</si>
  <si>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</si>
  <si>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</si>
  <si>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</si>
  <si>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</si>
  <si>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</si>
  <si>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</si>
  <si>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</si>
  <si>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</si>
  <si>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</si>
  <si>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</si>
  <si>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</si>
  <si>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</si>
  <si>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</si>
  <si>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</si>
  <si>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</si>
  <si>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</si>
  <si>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</si>
  <si>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</si>
  <si>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</si>
  <si>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</si>
  <si>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</si>
  <si>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</si>
  <si>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</si>
  <si>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</si>
  <si>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</si>
  <si>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</si>
  <si>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</si>
  <si>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</si>
  <si>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</si>
  <si>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</si>
  <si>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</si>
  <si>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</si>
  <si>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</si>
  <si>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</si>
  <si>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</si>
  <si>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</si>
  <si>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</si>
  <si>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</si>
  <si>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</si>
  <si>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</si>
  <si>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</si>
  <si>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</si>
  <si>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</si>
  <si>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</si>
  <si>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</si>
  <si>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</si>
  <si>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長野県　塩尻市</t>
  </si>
  <si>
    <t>法適用</t>
  </si>
  <si>
    <t>水道事業</t>
  </si>
  <si>
    <t>末端給水事業</t>
  </si>
  <si>
    <t>A4</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</si>
  <si>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</si>
  <si>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</si>
  <si>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</si>
  <si>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</si>
  <si>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</si>
  <si>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</si>
  <si>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今後の水道事業経営にあたっては、水道料金への影響を最小限とし、将来にわたり利用者の負担をできる限り抑えるため、投資の平準化及び整備コストの縮減を図っていきます。
　また、施設の重要度や健全度に応じた修繕や更新を行うことで、施設の延命化及びライフサイクルコストの低減を図っていきます。
　水需要の減少に伴う給水収益の減収が予想されるなか、老朽施設の更新等に多額の投資が必要となりますが、投資と財政のバランスに配慮し、長期的視野に立った効率的で効果的な事業展開を図り、更なる経営改善に取り組むことで、健全で持続可能な事業経営に努めていきます。</t>
  </si>
  <si>
    <t>非設置</t>
    <rPh sb="0" eb="1">
      <t>ヒ</t>
    </rPh>
    <rPh sb="1" eb="3">
      <t>セッチ</t>
    </rPh>
    <phoneticPr fontId="4"/>
  </si>
  <si>
    <t>①有形固定資産減価償却率は、類似団体平均とほぼ同じ水準で推移しています。
②管路経年化率は、類似団体平均より大きく下回っています。
③管路更新率は、類似団体平均とほぼ同じ水準となっております。
　今後、法定耐用年数を迎える管路が増加する見込みであり、管路の更新計画に沿った更新等を実施し、管路更新率を高めていきます。</t>
    <rPh sb="1" eb="3">
      <t>ユウケイ</t>
    </rPh>
    <rPh sb="3" eb="5">
      <t>コテイ</t>
    </rPh>
    <rPh sb="5" eb="7">
      <t>シサン</t>
    </rPh>
    <rPh sb="7" eb="9">
      <t>ゲンカ</t>
    </rPh>
    <rPh sb="9" eb="11">
      <t>ショウキャク</t>
    </rPh>
    <rPh sb="11" eb="12">
      <t>リツ</t>
    </rPh>
    <rPh sb="14" eb="16">
      <t>ルイジ</t>
    </rPh>
    <rPh sb="16" eb="18">
      <t>ダンタイ</t>
    </rPh>
    <rPh sb="18" eb="20">
      <t>ヘイキン</t>
    </rPh>
    <rPh sb="23" eb="24">
      <t>オナ</t>
    </rPh>
    <rPh sb="25" eb="27">
      <t>スイジュン</t>
    </rPh>
    <rPh sb="28" eb="30">
      <t>スイイ</t>
    </rPh>
    <rPh sb="43" eb="44">
      <t>リツ</t>
    </rPh>
    <rPh sb="46" eb="48">
      <t>ルイジ</t>
    </rPh>
    <rPh sb="48" eb="50">
      <t>ダンタイ</t>
    </rPh>
    <rPh sb="50" eb="52">
      <t>ヘイキン</t>
    </rPh>
    <rPh sb="54" eb="55">
      <t>オオ</t>
    </rPh>
    <rPh sb="57" eb="59">
      <t>シタマワ</t>
    </rPh>
    <rPh sb="74" eb="76">
      <t>ルイジ</t>
    </rPh>
    <rPh sb="76" eb="78">
      <t>ダンタイ</t>
    </rPh>
    <rPh sb="78" eb="80">
      <t>ヘイキン</t>
    </rPh>
    <rPh sb="83" eb="84">
      <t>オナ</t>
    </rPh>
    <rPh sb="85" eb="87">
      <t>スイジュン</t>
    </rPh>
    <rPh sb="102" eb="104">
      <t>ホウテイ</t>
    </rPh>
    <rPh sb="104" eb="106">
      <t>タイヨウ</t>
    </rPh>
    <rPh sb="106" eb="108">
      <t>ネンスウ</t>
    </rPh>
    <rPh sb="109" eb="110">
      <t>ムカ</t>
    </rPh>
    <rPh sb="112" eb="114">
      <t>カンロ</t>
    </rPh>
    <rPh sb="115" eb="117">
      <t>ゾウカ</t>
    </rPh>
    <rPh sb="119" eb="121">
      <t>ミコ</t>
    </rPh>
    <rPh sb="126" eb="128">
      <t>カンロ</t>
    </rPh>
    <rPh sb="129" eb="131">
      <t>コウシン</t>
    </rPh>
    <rPh sb="131" eb="133">
      <t>ケイカク</t>
    </rPh>
    <rPh sb="134" eb="135">
      <t>ソ</t>
    </rPh>
    <rPh sb="137" eb="139">
      <t>コウシン</t>
    </rPh>
    <rPh sb="139" eb="140">
      <t>トウ</t>
    </rPh>
    <rPh sb="141" eb="143">
      <t>ジッシ</t>
    </rPh>
    <rPh sb="145" eb="147">
      <t>カンロ</t>
    </rPh>
    <rPh sb="147" eb="149">
      <t>コウシン</t>
    </rPh>
    <rPh sb="149" eb="150">
      <t>リツ</t>
    </rPh>
    <rPh sb="151" eb="152">
      <t>タカ</t>
    </rPh>
    <phoneticPr fontId="4"/>
  </si>
  <si>
    <t>①経常収支比率は、100％以上を維持し、経常損益は黒字となっています。
②累積欠損金比率は、直近5年間で欠損金を計上していません。
③流動比率は、平成26年度から会計制度の見直しにより、1年以内に償還する企業債を流動負債に計上したことから、大きく減少しております。類似団体平均を下回っていますが、100%を超え、短期的な債務への支払能力は確保されているといえます。
④企業債残高対給水収益比率は、類似団体平均より高く、企業債残高が多いと言えます。経年比較では着実に減少しており、今後も投資の在り方等の検討や、企業債以外の財源確保による企業債借入の抑制など、逓減に努めていきます。
⑤料金回収率は、類似団体平均よりやや低い状況ですが、100％を上回っており、料金収入で給水に係る費用を賄えているといえます。
⑥給水原価は、類似団体平均を上回り、高い水準となっています。今後は投資の効率化や維持管理費の削減といった経営改善に取り組んでいきます。
⑦施設利用率は、類似団体平均より高い水準で推移しており、減少傾向となっております。今後も確実な供給能力を確保しながら、需要に見合った施設規模の適正化を図る必要があります。
⑧有収率は、類似団体平均より低い状況です。今後も漏水対策を進め、施設の効率性を向上させ、指標の改善に努めていきます。</t>
    <rPh sb="1" eb="3">
      <t>ケイジョウ</t>
    </rPh>
    <rPh sb="3" eb="5">
      <t>シュウシ</t>
    </rPh>
    <rPh sb="5" eb="7">
      <t>ヒリツ</t>
    </rPh>
    <rPh sb="13" eb="15">
      <t>イジョウ</t>
    </rPh>
    <rPh sb="16" eb="18">
      <t>イジ</t>
    </rPh>
    <rPh sb="20" eb="22">
      <t>ケイジョウ</t>
    </rPh>
    <rPh sb="22" eb="24">
      <t>ソンエキ</t>
    </rPh>
    <rPh sb="25" eb="27">
      <t>クロジ</t>
    </rPh>
    <rPh sb="37" eb="39">
      <t>ルイセキ</t>
    </rPh>
    <rPh sb="39" eb="41">
      <t>ケッソン</t>
    </rPh>
    <rPh sb="41" eb="42">
      <t>キン</t>
    </rPh>
    <rPh sb="42" eb="44">
      <t>ヒリツ</t>
    </rPh>
    <rPh sb="46" eb="48">
      <t>チョッキン</t>
    </rPh>
    <rPh sb="49" eb="51">
      <t>ネンカン</t>
    </rPh>
    <rPh sb="52" eb="54">
      <t>ケッソン</t>
    </rPh>
    <rPh sb="54" eb="55">
      <t>キン</t>
    </rPh>
    <rPh sb="56" eb="58">
      <t>ケイジョウ</t>
    </rPh>
    <rPh sb="67" eb="69">
      <t>リュウドウ</t>
    </rPh>
    <rPh sb="69" eb="71">
      <t>ヒリツ</t>
    </rPh>
    <rPh sb="73" eb="75">
      <t>ヘイセイ</t>
    </rPh>
    <rPh sb="81" eb="82">
      <t>カイ</t>
    </rPh>
    <rPh sb="82" eb="83">
      <t>ケイ</t>
    </rPh>
    <rPh sb="83" eb="85">
      <t>セイド</t>
    </rPh>
    <rPh sb="86" eb="88">
      <t>ミナオ</t>
    </rPh>
    <rPh sb="94" eb="95">
      <t>ネン</t>
    </rPh>
    <rPh sb="95" eb="97">
      <t>イナイ</t>
    </rPh>
    <rPh sb="98" eb="100">
      <t>ショウカン</t>
    </rPh>
    <rPh sb="102" eb="104">
      <t>キギョウ</t>
    </rPh>
    <rPh sb="104" eb="105">
      <t>サイ</t>
    </rPh>
    <rPh sb="106" eb="108">
      <t>リュウドウ</t>
    </rPh>
    <rPh sb="108" eb="110">
      <t>フサイ</t>
    </rPh>
    <rPh sb="111" eb="113">
      <t>ケイジョウ</t>
    </rPh>
    <rPh sb="120" eb="121">
      <t>オオ</t>
    </rPh>
    <rPh sb="123" eb="125">
      <t>ゲンショウ</t>
    </rPh>
    <rPh sb="132" eb="134">
      <t>ルイジ</t>
    </rPh>
    <rPh sb="134" eb="136">
      <t>ダンタイ</t>
    </rPh>
    <rPh sb="136" eb="138">
      <t>ヘイキン</t>
    </rPh>
    <rPh sb="139" eb="141">
      <t>シタマワ</t>
    </rPh>
    <rPh sb="153" eb="154">
      <t>コ</t>
    </rPh>
    <rPh sb="156" eb="158">
      <t>タンキ</t>
    </rPh>
    <rPh sb="158" eb="159">
      <t>テキ</t>
    </rPh>
    <rPh sb="160" eb="162">
      <t>サイム</t>
    </rPh>
    <rPh sb="164" eb="166">
      <t>シハラ</t>
    </rPh>
    <rPh sb="166" eb="168">
      <t>ノウリョク</t>
    </rPh>
    <rPh sb="169" eb="171">
      <t>カクホ</t>
    </rPh>
    <rPh sb="184" eb="186">
      <t>キギョウ</t>
    </rPh>
    <rPh sb="186" eb="187">
      <t>サイ</t>
    </rPh>
    <rPh sb="187" eb="189">
      <t>ザンダカ</t>
    </rPh>
    <rPh sb="189" eb="190">
      <t>タイ</t>
    </rPh>
    <rPh sb="190" eb="192">
      <t>キュウスイ</t>
    </rPh>
    <rPh sb="192" eb="194">
      <t>シュウエキ</t>
    </rPh>
    <rPh sb="194" eb="196">
      <t>ヒリツ</t>
    </rPh>
    <rPh sb="198" eb="200">
      <t>ルイジ</t>
    </rPh>
    <rPh sb="200" eb="202">
      <t>ダンタイ</t>
    </rPh>
    <rPh sb="202" eb="204">
      <t>ヘイキン</t>
    </rPh>
    <rPh sb="206" eb="207">
      <t>タカ</t>
    </rPh>
    <rPh sb="209" eb="211">
      <t>キギョウ</t>
    </rPh>
    <rPh sb="211" eb="212">
      <t>サイ</t>
    </rPh>
    <rPh sb="212" eb="214">
      <t>ザンダカ</t>
    </rPh>
    <rPh sb="215" eb="216">
      <t>オオ</t>
    </rPh>
    <rPh sb="218" eb="219">
      <t>イ</t>
    </rPh>
    <rPh sb="223" eb="225">
      <t>ケイネン</t>
    </rPh>
    <rPh sb="225" eb="227">
      <t>ヒカク</t>
    </rPh>
    <rPh sb="229" eb="231">
      <t>チャクジツ</t>
    </rPh>
    <rPh sb="232" eb="234">
      <t>ゲンショウ</t>
    </rPh>
    <rPh sb="239" eb="241">
      <t>コンゴ</t>
    </rPh>
    <rPh sb="242" eb="244">
      <t>トウシ</t>
    </rPh>
    <rPh sb="245" eb="246">
      <t>ア</t>
    </rPh>
    <rPh sb="247" eb="248">
      <t>カタ</t>
    </rPh>
    <rPh sb="248" eb="249">
      <t>トウ</t>
    </rPh>
    <rPh sb="250" eb="252">
      <t>ケントウ</t>
    </rPh>
    <rPh sb="254" eb="256">
      <t>キギョウ</t>
    </rPh>
    <rPh sb="256" eb="257">
      <t>サイ</t>
    </rPh>
    <rPh sb="257" eb="259">
      <t>イガイ</t>
    </rPh>
    <rPh sb="260" eb="262">
      <t>ザイゲン</t>
    </rPh>
    <rPh sb="262" eb="264">
      <t>カクホ</t>
    </rPh>
    <rPh sb="267" eb="269">
      <t>キギョウ</t>
    </rPh>
    <rPh sb="269" eb="270">
      <t>サイ</t>
    </rPh>
    <rPh sb="270" eb="272">
      <t>カリイレ</t>
    </rPh>
    <rPh sb="273" eb="275">
      <t>ヨクセイ</t>
    </rPh>
    <rPh sb="278" eb="280">
      <t>テイゲン</t>
    </rPh>
    <rPh sb="281" eb="282">
      <t>ツト</t>
    </rPh>
    <rPh sb="291" eb="293">
      <t>リョウキン</t>
    </rPh>
    <rPh sb="293" eb="295">
      <t>カイシュウ</t>
    </rPh>
    <rPh sb="295" eb="296">
      <t>リツ</t>
    </rPh>
    <rPh sb="298" eb="300">
      <t>ルイジ</t>
    </rPh>
    <rPh sb="300" eb="302">
      <t>ダンタイ</t>
    </rPh>
    <rPh sb="302" eb="304">
      <t>ヘイキン</t>
    </rPh>
    <rPh sb="308" eb="309">
      <t>ヒク</t>
    </rPh>
    <rPh sb="310" eb="312">
      <t>ジョウキョウ</t>
    </rPh>
    <rPh sb="321" eb="323">
      <t>ウワマワ</t>
    </rPh>
    <rPh sb="328" eb="330">
      <t>リョウキン</t>
    </rPh>
    <rPh sb="330" eb="332">
      <t>シュウニュウ</t>
    </rPh>
    <rPh sb="333" eb="335">
      <t>キュウスイ</t>
    </rPh>
    <rPh sb="336" eb="337">
      <t>カカ</t>
    </rPh>
    <rPh sb="338" eb="340">
      <t>ヒヨウ</t>
    </rPh>
    <rPh sb="354" eb="356">
      <t>キュウスイ</t>
    </rPh>
    <rPh sb="356" eb="358">
      <t>ゲンカ</t>
    </rPh>
    <rPh sb="360" eb="362">
      <t>ルイジ</t>
    </rPh>
    <rPh sb="362" eb="364">
      <t>ダンタイ</t>
    </rPh>
    <rPh sb="364" eb="366">
      <t>ヘイキン</t>
    </rPh>
    <rPh sb="367" eb="369">
      <t>ウワマワ</t>
    </rPh>
    <rPh sb="371" eb="372">
      <t>タカ</t>
    </rPh>
    <rPh sb="373" eb="375">
      <t>スイジュン</t>
    </rPh>
    <rPh sb="383" eb="385">
      <t>コンゴ</t>
    </rPh>
    <rPh sb="386" eb="388">
      <t>トウシ</t>
    </rPh>
    <rPh sb="389" eb="392">
      <t>コウリツカ</t>
    </rPh>
    <rPh sb="393" eb="395">
      <t>イジ</t>
    </rPh>
    <rPh sb="395" eb="397">
      <t>カンリ</t>
    </rPh>
    <rPh sb="397" eb="398">
      <t>ヒ</t>
    </rPh>
    <rPh sb="399" eb="401">
      <t>サクゲン</t>
    </rPh>
    <rPh sb="405" eb="407">
      <t>ケイエイ</t>
    </rPh>
    <rPh sb="407" eb="409">
      <t>カイゼン</t>
    </rPh>
    <rPh sb="410" eb="411">
      <t>ト</t>
    </rPh>
    <rPh sb="412" eb="413">
      <t>ク</t>
    </rPh>
    <rPh sb="437" eb="438">
      <t>タカ</t>
    </rPh>
    <rPh sb="439" eb="441">
      <t>スイジュン</t>
    </rPh>
    <rPh sb="442" eb="444">
      <t>スイイ</t>
    </rPh>
    <rPh sb="449" eb="451">
      <t>ゲンショウ</t>
    </rPh>
    <rPh sb="451" eb="453">
      <t>ケイコウ</t>
    </rPh>
    <rPh sb="462" eb="464">
      <t>コンゴ</t>
    </rPh>
    <rPh sb="465" eb="467">
      <t>カクジツ</t>
    </rPh>
    <rPh sb="468" eb="470">
      <t>キョウキュウ</t>
    </rPh>
    <rPh sb="470" eb="472">
      <t>ノウリョク</t>
    </rPh>
    <rPh sb="473" eb="475">
      <t>カクホ</t>
    </rPh>
    <rPh sb="480" eb="482">
      <t>ジュヨウ</t>
    </rPh>
    <rPh sb="483" eb="485">
      <t>ミア</t>
    </rPh>
    <rPh sb="487" eb="489">
      <t>シセツ</t>
    </rPh>
    <rPh sb="489" eb="491">
      <t>キボ</t>
    </rPh>
    <rPh sb="492" eb="495">
      <t>テキセイカ</t>
    </rPh>
    <rPh sb="496" eb="497">
      <t>ハカ</t>
    </rPh>
    <rPh sb="498" eb="500">
      <t>ヒツヨウ</t>
    </rPh>
    <rPh sb="508" eb="509">
      <t>ユウ</t>
    </rPh>
    <rPh sb="509" eb="510">
      <t>シュウ</t>
    </rPh>
    <rPh sb="510" eb="511">
      <t>リツ</t>
    </rPh>
    <rPh sb="513" eb="515">
      <t>ルイジ</t>
    </rPh>
    <rPh sb="515" eb="517">
      <t>ダンタイ</t>
    </rPh>
    <rPh sb="517" eb="519">
      <t>ヘイキン</t>
    </rPh>
    <rPh sb="521" eb="522">
      <t>ヒク</t>
    </rPh>
    <rPh sb="523" eb="525">
      <t>ジョウキョウ</t>
    </rPh>
    <rPh sb="528" eb="530">
      <t>コンゴ</t>
    </rPh>
    <rPh sb="531" eb="533">
      <t>ロウスイ</t>
    </rPh>
    <rPh sb="533" eb="535">
      <t>タイサク</t>
    </rPh>
    <rPh sb="536" eb="537">
      <t>スス</t>
    </rPh>
    <rPh sb="539" eb="541">
      <t>シセツ</t>
    </rPh>
    <rPh sb="542" eb="544">
      <t>コウリツ</t>
    </rPh>
    <rPh sb="544" eb="545">
      <t>セイ</t>
    </rPh>
    <rPh sb="546" eb="548">
      <t>コウジョウ</t>
    </rPh>
    <rPh sb="551" eb="553">
      <t>シヒョウ</t>
    </rPh>
    <rPh sb="554" eb="556">
      <t>カイゼン</t>
    </rPh>
    <rPh sb="557" eb="558">
      <t>ツト</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</si>
</sst>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3">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5"/>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102">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22" fillId="0" borderId="9"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0.23</c:v>
                </c:pt>
                <c:pt idx="1">
                  <c:v>0.32</c:v>
                </c:pt>
                <c:pt idx="2">
                  <c:v>0.21</c:v>
                </c:pt>
                <c:pt idx="3">
                  <c:v>0.84</c:v>
                </c:pt>
                <c:pt idx="4">
                  <c:v>0.69</c:v>
                </c:pt>
              </c:numCache>
            </c:numRef>
          </c:val>
        </c:ser>
        <c:dLbls>
          <c:showLegendKey val="0"/>
          <c:showVal val="0"/>
          <c:showCatName val="0"/>
          <c:showSerName val="0"/>
          <c:showPercent val="0"/>
          <c:showBubbleSize val="0"/>
        </c:dLbls>
        <c:gapWidth val="150"/>
        <c:axId val="204770856"/>
        <c:axId val="116277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0.78</c:v>
                </c:pt>
                <c:pt idx="1">
                  <c:v>0.83</c:v>
                </c:pt>
                <c:pt idx="2">
                  <c:v>0.72</c:v>
                </c:pt>
                <c:pt idx="3">
                  <c:v>0.71</c:v>
                </c:pt>
                <c:pt idx="4">
                  <c:v>0.71</c:v>
                </c:pt>
              </c:numCache>
            </c:numRef>
          </c:val>
          <c:smooth val="0"/>
        </c:ser>
        <c:dLbls>
          <c:showLegendKey val="0"/>
          <c:showVal val="0"/>
          <c:showCatName val="0"/>
          <c:showSerName val="0"/>
          <c:showPercent val="0"/>
          <c:showBubbleSize val="0"/>
        </c:dLbls>
        <c:marker val="1"/>
        <c:smooth val="0"/>
        <c:axId val="204770856"/>
        <c:axId val="116277008"/>
      </c:lineChart>
      <c:dateAx>
        <c:axId val="204770856"/>
        <c:scaling>
          <c:orientation val="minMax"/>
        </c:scaling>
        <c:delete val="1"/>
        <c:axPos val="b"/>
        <c:numFmt formatCode="ge" sourceLinked="1"/>
        <c:majorTickMark val="none"/>
        <c:minorTickMark val="none"/>
        <c:tickLblPos val="none"/>
        <c:crossAx val="116277008"/>
        <c:crosses val="autoZero"/>
        <c:auto val="1"/>
        <c:lblOffset val="100"/>
        <c:baseTimeUnit val="years"/>
      </c:dateAx>
      <c:valAx>
        <c:axId val="116277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70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66.489999999999995</c:v>
                </c:pt>
                <c:pt idx="1">
                  <c:v>65.97</c:v>
                </c:pt>
                <c:pt idx="2">
                  <c:v>63.55</c:v>
                </c:pt>
                <c:pt idx="3">
                  <c:v>62.58</c:v>
                </c:pt>
                <c:pt idx="4">
                  <c:v>61.87</c:v>
                </c:pt>
              </c:numCache>
            </c:numRef>
          </c:val>
        </c:ser>
        <c:dLbls>
          <c:showLegendKey val="0"/>
          <c:showVal val="0"/>
          <c:showCatName val="0"/>
          <c:showSerName val="0"/>
          <c:showPercent val="0"/>
          <c:showBubbleSize val="0"/>
        </c:dLbls>
        <c:gapWidth val="150"/>
        <c:axId val="203472224"/>
        <c:axId val="203471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59.88</c:v>
                </c:pt>
                <c:pt idx="1">
                  <c:v>59.68</c:v>
                </c:pt>
                <c:pt idx="2">
                  <c:v>59.17</c:v>
                </c:pt>
                <c:pt idx="3">
                  <c:v>59.34</c:v>
                </c:pt>
                <c:pt idx="4">
                  <c:v>59.11</c:v>
                </c:pt>
              </c:numCache>
            </c:numRef>
          </c:val>
          <c:smooth val="0"/>
        </c:ser>
        <c:dLbls>
          <c:showLegendKey val="0"/>
          <c:showVal val="0"/>
          <c:showCatName val="0"/>
          <c:showSerName val="0"/>
          <c:showPercent val="0"/>
          <c:showBubbleSize val="0"/>
        </c:dLbls>
        <c:marker val="1"/>
        <c:smooth val="0"/>
        <c:axId val="203472224"/>
        <c:axId val="203471832"/>
      </c:lineChart>
      <c:dateAx>
        <c:axId val="203472224"/>
        <c:scaling>
          <c:orientation val="minMax"/>
        </c:scaling>
        <c:delete val="1"/>
        <c:axPos val="b"/>
        <c:numFmt formatCode="ge" sourceLinked="1"/>
        <c:majorTickMark val="none"/>
        <c:minorTickMark val="none"/>
        <c:tickLblPos val="none"/>
        <c:crossAx val="203471832"/>
        <c:crosses val="autoZero"/>
        <c:auto val="1"/>
        <c:lblOffset val="100"/>
        <c:baseTimeUnit val="years"/>
      </c:dateAx>
      <c:valAx>
        <c:axId val="203471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3472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80.36</c:v>
                </c:pt>
                <c:pt idx="1">
                  <c:v>80.48</c:v>
                </c:pt>
                <c:pt idx="2">
                  <c:v>81.83</c:v>
                </c:pt>
                <c:pt idx="3">
                  <c:v>82.63</c:v>
                </c:pt>
                <c:pt idx="4">
                  <c:v>83.92</c:v>
                </c:pt>
              </c:numCache>
            </c:numRef>
          </c:val>
        </c:ser>
        <c:dLbls>
          <c:showLegendKey val="0"/>
          <c:showVal val="0"/>
          <c:showCatName val="0"/>
          <c:showSerName val="0"/>
          <c:showPercent val="0"/>
          <c:showBubbleSize val="0"/>
        </c:dLbls>
        <c:gapWidth val="150"/>
        <c:axId val="204653536"/>
        <c:axId val="204653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87.65</c:v>
                </c:pt>
                <c:pt idx="1">
                  <c:v>87.63</c:v>
                </c:pt>
                <c:pt idx="2">
                  <c:v>87.6</c:v>
                </c:pt>
                <c:pt idx="3">
                  <c:v>87.74</c:v>
                </c:pt>
                <c:pt idx="4">
                  <c:v>87.91</c:v>
                </c:pt>
              </c:numCache>
            </c:numRef>
          </c:val>
          <c:smooth val="0"/>
        </c:ser>
        <c:dLbls>
          <c:showLegendKey val="0"/>
          <c:showVal val="0"/>
          <c:showCatName val="0"/>
          <c:showSerName val="0"/>
          <c:showPercent val="0"/>
          <c:showBubbleSize val="0"/>
        </c:dLbls>
        <c:marker val="1"/>
        <c:smooth val="0"/>
        <c:axId val="204653536"/>
        <c:axId val="204653928"/>
      </c:lineChart>
      <c:dateAx>
        <c:axId val="204653536"/>
        <c:scaling>
          <c:orientation val="minMax"/>
        </c:scaling>
        <c:delete val="1"/>
        <c:axPos val="b"/>
        <c:numFmt formatCode="ge" sourceLinked="1"/>
        <c:majorTickMark val="none"/>
        <c:minorTickMark val="none"/>
        <c:tickLblPos val="none"/>
        <c:crossAx val="204653928"/>
        <c:crosses val="autoZero"/>
        <c:auto val="1"/>
        <c:lblOffset val="100"/>
        <c:baseTimeUnit val="years"/>
      </c:dateAx>
      <c:valAx>
        <c:axId val="204653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653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105.11</c:v>
                </c:pt>
                <c:pt idx="1">
                  <c:v>106.27</c:v>
                </c:pt>
                <c:pt idx="2">
                  <c:v>113.85</c:v>
                </c:pt>
                <c:pt idx="3">
                  <c:v>110.9</c:v>
                </c:pt>
                <c:pt idx="4">
                  <c:v>110.75</c:v>
                </c:pt>
              </c:numCache>
            </c:numRef>
          </c:val>
        </c:ser>
        <c:dLbls>
          <c:showLegendKey val="0"/>
          <c:showVal val="0"/>
          <c:showCatName val="0"/>
          <c:showSerName val="0"/>
          <c:showPercent val="0"/>
          <c:showBubbleSize val="0"/>
        </c:dLbls>
        <c:gapWidth val="150"/>
        <c:axId val="204789672"/>
        <c:axId val="204794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108.24</c:v>
                </c:pt>
                <c:pt idx="1">
                  <c:v>107.8</c:v>
                </c:pt>
                <c:pt idx="2">
                  <c:v>111.96</c:v>
                </c:pt>
                <c:pt idx="3">
                  <c:v>112.69</c:v>
                </c:pt>
                <c:pt idx="4">
                  <c:v>113.16</c:v>
                </c:pt>
              </c:numCache>
            </c:numRef>
          </c:val>
          <c:smooth val="0"/>
        </c:ser>
        <c:dLbls>
          <c:showLegendKey val="0"/>
          <c:showVal val="0"/>
          <c:showCatName val="0"/>
          <c:showSerName val="0"/>
          <c:showPercent val="0"/>
          <c:showBubbleSize val="0"/>
        </c:dLbls>
        <c:marker val="1"/>
        <c:smooth val="0"/>
        <c:axId val="204789672"/>
        <c:axId val="204794152"/>
      </c:lineChart>
      <c:dateAx>
        <c:axId val="204789672"/>
        <c:scaling>
          <c:orientation val="minMax"/>
        </c:scaling>
        <c:delete val="1"/>
        <c:axPos val="b"/>
        <c:numFmt formatCode="ge" sourceLinked="1"/>
        <c:majorTickMark val="none"/>
        <c:minorTickMark val="none"/>
        <c:tickLblPos val="none"/>
        <c:crossAx val="204794152"/>
        <c:crosses val="autoZero"/>
        <c:auto val="1"/>
        <c:lblOffset val="100"/>
        <c:baseTimeUnit val="years"/>
      </c:dateAx>
      <c:valAx>
        <c:axId val="2047941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4789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40.21</c:v>
                </c:pt>
                <c:pt idx="1">
                  <c:v>41.52</c:v>
                </c:pt>
                <c:pt idx="2">
                  <c:v>44.8</c:v>
                </c:pt>
                <c:pt idx="3">
                  <c:v>46.03</c:v>
                </c:pt>
                <c:pt idx="4">
                  <c:v>47.31</c:v>
                </c:pt>
              </c:numCache>
            </c:numRef>
          </c:val>
        </c:ser>
        <c:dLbls>
          <c:showLegendKey val="0"/>
          <c:showVal val="0"/>
          <c:showCatName val="0"/>
          <c:showSerName val="0"/>
          <c:showPercent val="0"/>
          <c:showBubbleSize val="0"/>
        </c:dLbls>
        <c:gapWidth val="150"/>
        <c:axId val="203954208"/>
        <c:axId val="204811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38.69</c:v>
                </c:pt>
                <c:pt idx="1">
                  <c:v>39.65</c:v>
                </c:pt>
                <c:pt idx="2">
                  <c:v>45.25</c:v>
                </c:pt>
                <c:pt idx="3">
                  <c:v>46.27</c:v>
                </c:pt>
                <c:pt idx="4">
                  <c:v>46.88</c:v>
                </c:pt>
              </c:numCache>
            </c:numRef>
          </c:val>
          <c:smooth val="0"/>
        </c:ser>
        <c:dLbls>
          <c:showLegendKey val="0"/>
          <c:showVal val="0"/>
          <c:showCatName val="0"/>
          <c:showSerName val="0"/>
          <c:showPercent val="0"/>
          <c:showBubbleSize val="0"/>
        </c:dLbls>
        <c:marker val="1"/>
        <c:smooth val="0"/>
        <c:axId val="203954208"/>
        <c:axId val="204811312"/>
      </c:lineChart>
      <c:dateAx>
        <c:axId val="203954208"/>
        <c:scaling>
          <c:orientation val="minMax"/>
        </c:scaling>
        <c:delete val="1"/>
        <c:axPos val="b"/>
        <c:numFmt formatCode="ge" sourceLinked="1"/>
        <c:majorTickMark val="none"/>
        <c:minorTickMark val="none"/>
        <c:tickLblPos val="none"/>
        <c:crossAx val="204811312"/>
        <c:crosses val="autoZero"/>
        <c:auto val="1"/>
        <c:lblOffset val="100"/>
        <c:baseTimeUnit val="years"/>
      </c:dateAx>
      <c:valAx>
        <c:axId val="204811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3954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0.06</c:v>
                </c:pt>
                <c:pt idx="1">
                  <c:v>0.08</c:v>
                </c:pt>
                <c:pt idx="2" formatCode="#,##0.00;&quot;△&quot;#,##0.00">
                  <c:v>0</c:v>
                </c:pt>
                <c:pt idx="3">
                  <c:v>2.02</c:v>
                </c:pt>
                <c:pt idx="4">
                  <c:v>2.27</c:v>
                </c:pt>
              </c:numCache>
            </c:numRef>
          </c:val>
        </c:ser>
        <c:dLbls>
          <c:showLegendKey val="0"/>
          <c:showVal val="0"/>
          <c:showCatName val="0"/>
          <c:showSerName val="0"/>
          <c:showPercent val="0"/>
          <c:showBubbleSize val="0"/>
        </c:dLbls>
        <c:gapWidth val="150"/>
        <c:axId val="204817944"/>
        <c:axId val="204921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8.4</c:v>
                </c:pt>
                <c:pt idx="1">
                  <c:v>9.7100000000000009</c:v>
                </c:pt>
                <c:pt idx="2">
                  <c:v>10.71</c:v>
                </c:pt>
                <c:pt idx="3">
                  <c:v>10.93</c:v>
                </c:pt>
                <c:pt idx="4">
                  <c:v>13.39</c:v>
                </c:pt>
              </c:numCache>
            </c:numRef>
          </c:val>
          <c:smooth val="0"/>
        </c:ser>
        <c:dLbls>
          <c:showLegendKey val="0"/>
          <c:showVal val="0"/>
          <c:showCatName val="0"/>
          <c:showSerName val="0"/>
          <c:showPercent val="0"/>
          <c:showBubbleSize val="0"/>
        </c:dLbls>
        <c:marker val="1"/>
        <c:smooth val="0"/>
        <c:axId val="204817944"/>
        <c:axId val="204921800"/>
      </c:lineChart>
      <c:dateAx>
        <c:axId val="204817944"/>
        <c:scaling>
          <c:orientation val="minMax"/>
        </c:scaling>
        <c:delete val="1"/>
        <c:axPos val="b"/>
        <c:numFmt formatCode="ge" sourceLinked="1"/>
        <c:majorTickMark val="none"/>
        <c:minorTickMark val="none"/>
        <c:tickLblPos val="none"/>
        <c:crossAx val="204921800"/>
        <c:crosses val="autoZero"/>
        <c:auto val="1"/>
        <c:lblOffset val="100"/>
        <c:baseTimeUnit val="years"/>
      </c:dateAx>
      <c:valAx>
        <c:axId val="204921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817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03473008"/>
        <c:axId val="204455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4.46</c:v>
                </c:pt>
                <c:pt idx="1">
                  <c:v>4.3899999999999997</c:v>
                </c:pt>
                <c:pt idx="2">
                  <c:v>0.41</c:v>
                </c:pt>
                <c:pt idx="3">
                  <c:v>0.54</c:v>
                </c:pt>
                <c:pt idx="4">
                  <c:v>0.68</c:v>
                </c:pt>
              </c:numCache>
            </c:numRef>
          </c:val>
          <c:smooth val="0"/>
        </c:ser>
        <c:dLbls>
          <c:showLegendKey val="0"/>
          <c:showVal val="0"/>
          <c:showCatName val="0"/>
          <c:showSerName val="0"/>
          <c:showPercent val="0"/>
          <c:showBubbleSize val="0"/>
        </c:dLbls>
        <c:marker val="1"/>
        <c:smooth val="0"/>
        <c:axId val="203473008"/>
        <c:axId val="204455760"/>
      </c:lineChart>
      <c:dateAx>
        <c:axId val="203473008"/>
        <c:scaling>
          <c:orientation val="minMax"/>
        </c:scaling>
        <c:delete val="1"/>
        <c:axPos val="b"/>
        <c:numFmt formatCode="ge" sourceLinked="1"/>
        <c:majorTickMark val="none"/>
        <c:minorTickMark val="none"/>
        <c:tickLblPos val="none"/>
        <c:crossAx val="204455760"/>
        <c:crosses val="autoZero"/>
        <c:auto val="1"/>
        <c:lblOffset val="100"/>
        <c:baseTimeUnit val="years"/>
      </c:dateAx>
      <c:valAx>
        <c:axId val="2044557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3473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1019.3</c:v>
                </c:pt>
                <c:pt idx="1">
                  <c:v>483.43</c:v>
                </c:pt>
                <c:pt idx="2">
                  <c:v>282.87</c:v>
                </c:pt>
                <c:pt idx="3">
                  <c:v>265.10000000000002</c:v>
                </c:pt>
                <c:pt idx="4">
                  <c:v>269.54000000000002</c:v>
                </c:pt>
              </c:numCache>
            </c:numRef>
          </c:val>
        </c:ser>
        <c:dLbls>
          <c:showLegendKey val="0"/>
          <c:showVal val="0"/>
          <c:showCatName val="0"/>
          <c:showSerName val="0"/>
          <c:showPercent val="0"/>
          <c:showBubbleSize val="0"/>
        </c:dLbls>
        <c:gapWidth val="150"/>
        <c:axId val="204456936"/>
        <c:axId val="204457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701</c:v>
                </c:pt>
                <c:pt idx="1">
                  <c:v>739.59</c:v>
                </c:pt>
                <c:pt idx="2">
                  <c:v>335.95</c:v>
                </c:pt>
                <c:pt idx="3">
                  <c:v>346.59</c:v>
                </c:pt>
                <c:pt idx="4">
                  <c:v>357.82</c:v>
                </c:pt>
              </c:numCache>
            </c:numRef>
          </c:val>
          <c:smooth val="0"/>
        </c:ser>
        <c:dLbls>
          <c:showLegendKey val="0"/>
          <c:showVal val="0"/>
          <c:showCatName val="0"/>
          <c:showSerName val="0"/>
          <c:showPercent val="0"/>
          <c:showBubbleSize val="0"/>
        </c:dLbls>
        <c:marker val="1"/>
        <c:smooth val="0"/>
        <c:axId val="204456936"/>
        <c:axId val="204457328"/>
      </c:lineChart>
      <c:dateAx>
        <c:axId val="204456936"/>
        <c:scaling>
          <c:orientation val="minMax"/>
        </c:scaling>
        <c:delete val="1"/>
        <c:axPos val="b"/>
        <c:numFmt formatCode="ge" sourceLinked="1"/>
        <c:majorTickMark val="none"/>
        <c:minorTickMark val="none"/>
        <c:tickLblPos val="none"/>
        <c:crossAx val="204457328"/>
        <c:crosses val="autoZero"/>
        <c:auto val="1"/>
        <c:lblOffset val="100"/>
        <c:baseTimeUnit val="years"/>
      </c:dateAx>
      <c:valAx>
        <c:axId val="2044573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4456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382.24</c:v>
                </c:pt>
                <c:pt idx="1">
                  <c:v>376.15</c:v>
                </c:pt>
                <c:pt idx="2">
                  <c:v>373.37</c:v>
                </c:pt>
                <c:pt idx="3">
                  <c:v>360.28</c:v>
                </c:pt>
                <c:pt idx="4">
                  <c:v>353.14</c:v>
                </c:pt>
              </c:numCache>
            </c:numRef>
          </c:val>
        </c:ser>
        <c:dLbls>
          <c:showLegendKey val="0"/>
          <c:showVal val="0"/>
          <c:showCatName val="0"/>
          <c:showSerName val="0"/>
          <c:showPercent val="0"/>
          <c:showBubbleSize val="0"/>
        </c:dLbls>
        <c:gapWidth val="150"/>
        <c:axId val="204458504"/>
        <c:axId val="204458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330.99</c:v>
                </c:pt>
                <c:pt idx="1">
                  <c:v>324.08999999999997</c:v>
                </c:pt>
                <c:pt idx="2">
                  <c:v>319.82</c:v>
                </c:pt>
                <c:pt idx="3">
                  <c:v>312.02999999999997</c:v>
                </c:pt>
                <c:pt idx="4">
                  <c:v>307.45999999999998</c:v>
                </c:pt>
              </c:numCache>
            </c:numRef>
          </c:val>
          <c:smooth val="0"/>
        </c:ser>
        <c:dLbls>
          <c:showLegendKey val="0"/>
          <c:showVal val="0"/>
          <c:showCatName val="0"/>
          <c:showSerName val="0"/>
          <c:showPercent val="0"/>
          <c:showBubbleSize val="0"/>
        </c:dLbls>
        <c:marker val="1"/>
        <c:smooth val="0"/>
        <c:axId val="204458504"/>
        <c:axId val="204458896"/>
      </c:lineChart>
      <c:dateAx>
        <c:axId val="204458504"/>
        <c:scaling>
          <c:orientation val="minMax"/>
        </c:scaling>
        <c:delete val="1"/>
        <c:axPos val="b"/>
        <c:numFmt formatCode="ge" sourceLinked="1"/>
        <c:majorTickMark val="none"/>
        <c:minorTickMark val="none"/>
        <c:tickLblPos val="none"/>
        <c:crossAx val="204458896"/>
        <c:crosses val="autoZero"/>
        <c:auto val="1"/>
        <c:lblOffset val="100"/>
        <c:baseTimeUnit val="years"/>
      </c:dateAx>
      <c:valAx>
        <c:axId val="2044588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4458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94.12</c:v>
                </c:pt>
                <c:pt idx="1">
                  <c:v>97.09</c:v>
                </c:pt>
                <c:pt idx="2">
                  <c:v>106.03</c:v>
                </c:pt>
                <c:pt idx="3">
                  <c:v>103.71</c:v>
                </c:pt>
                <c:pt idx="4">
                  <c:v>101.65</c:v>
                </c:pt>
              </c:numCache>
            </c:numRef>
          </c:val>
        </c:ser>
        <c:dLbls>
          <c:showLegendKey val="0"/>
          <c:showVal val="0"/>
          <c:showCatName val="0"/>
          <c:showSerName val="0"/>
          <c:showPercent val="0"/>
          <c:showBubbleSize val="0"/>
        </c:dLbls>
        <c:gapWidth val="150"/>
        <c:axId val="204550376"/>
        <c:axId val="204550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100.27</c:v>
                </c:pt>
                <c:pt idx="1">
                  <c:v>99.46</c:v>
                </c:pt>
                <c:pt idx="2">
                  <c:v>105.21</c:v>
                </c:pt>
                <c:pt idx="3">
                  <c:v>105.71</c:v>
                </c:pt>
                <c:pt idx="4">
                  <c:v>106.01</c:v>
                </c:pt>
              </c:numCache>
            </c:numRef>
          </c:val>
          <c:smooth val="0"/>
        </c:ser>
        <c:dLbls>
          <c:showLegendKey val="0"/>
          <c:showVal val="0"/>
          <c:showCatName val="0"/>
          <c:showSerName val="0"/>
          <c:showPercent val="0"/>
          <c:showBubbleSize val="0"/>
        </c:dLbls>
        <c:marker val="1"/>
        <c:smooth val="0"/>
        <c:axId val="204550376"/>
        <c:axId val="204550768"/>
      </c:lineChart>
      <c:dateAx>
        <c:axId val="204550376"/>
        <c:scaling>
          <c:orientation val="minMax"/>
        </c:scaling>
        <c:delete val="1"/>
        <c:axPos val="b"/>
        <c:numFmt formatCode="ge" sourceLinked="1"/>
        <c:majorTickMark val="none"/>
        <c:minorTickMark val="none"/>
        <c:tickLblPos val="none"/>
        <c:crossAx val="204550768"/>
        <c:crosses val="autoZero"/>
        <c:auto val="1"/>
        <c:lblOffset val="100"/>
        <c:baseTimeUnit val="years"/>
      </c:dateAx>
      <c:valAx>
        <c:axId val="204550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550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197.45</c:v>
                </c:pt>
                <c:pt idx="1">
                  <c:v>191.54</c:v>
                </c:pt>
                <c:pt idx="2">
                  <c:v>177.25</c:v>
                </c:pt>
                <c:pt idx="3">
                  <c:v>181.18</c:v>
                </c:pt>
                <c:pt idx="4">
                  <c:v>184.99</c:v>
                </c:pt>
              </c:numCache>
            </c:numRef>
          </c:val>
        </c:ser>
        <c:dLbls>
          <c:showLegendKey val="0"/>
          <c:showVal val="0"/>
          <c:showCatName val="0"/>
          <c:showSerName val="0"/>
          <c:showPercent val="0"/>
          <c:showBubbleSize val="0"/>
        </c:dLbls>
        <c:gapWidth val="150"/>
        <c:axId val="204651968"/>
        <c:axId val="204652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169.62</c:v>
                </c:pt>
                <c:pt idx="1">
                  <c:v>171.78</c:v>
                </c:pt>
                <c:pt idx="2">
                  <c:v>162.59</c:v>
                </c:pt>
                <c:pt idx="3">
                  <c:v>162.15</c:v>
                </c:pt>
                <c:pt idx="4">
                  <c:v>162.24</c:v>
                </c:pt>
              </c:numCache>
            </c:numRef>
          </c:val>
          <c:smooth val="0"/>
        </c:ser>
        <c:dLbls>
          <c:showLegendKey val="0"/>
          <c:showVal val="0"/>
          <c:showCatName val="0"/>
          <c:showSerName val="0"/>
          <c:showPercent val="0"/>
          <c:showBubbleSize val="0"/>
        </c:dLbls>
        <c:marker val="1"/>
        <c:smooth val="0"/>
        <c:axId val="204651968"/>
        <c:axId val="204652360"/>
      </c:lineChart>
      <c:dateAx>
        <c:axId val="204651968"/>
        <c:scaling>
          <c:orientation val="minMax"/>
        </c:scaling>
        <c:delete val="1"/>
        <c:axPos val="b"/>
        <c:numFmt formatCode="ge" sourceLinked="1"/>
        <c:majorTickMark val="none"/>
        <c:minorTickMark val="none"/>
        <c:tickLblPos val="none"/>
        <c:crossAx val="204652360"/>
        <c:crosses val="autoZero"/>
        <c:auto val="1"/>
        <c:lblOffset val="100"/>
        <c:baseTimeUnit val="years"/>
      </c:dateAx>
      <c:valAx>
        <c:axId val="204652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651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N46" zoomScaleNormal="100" workbookViewId="0">
      <selection activeCell="CC21" sqref="CC21"/>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5" t="str">
        <f>データ!H6</f>
        <v>長野県　塩尻市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A4</v>
      </c>
      <c r="X8" s="59"/>
      <c r="Y8" s="59"/>
      <c r="Z8" s="59"/>
      <c r="AA8" s="59"/>
      <c r="AB8" s="59"/>
      <c r="AC8" s="59"/>
      <c r="AD8" s="60" t="s">
        <v>117</v>
      </c>
      <c r="AE8" s="60"/>
      <c r="AF8" s="60"/>
      <c r="AG8" s="60"/>
      <c r="AH8" s="60"/>
      <c r="AI8" s="60"/>
      <c r="AJ8" s="60"/>
      <c r="AK8" s="5"/>
      <c r="AL8" s="61">
        <f>データ!$R$6</f>
        <v>67534</v>
      </c>
      <c r="AM8" s="61"/>
      <c r="AN8" s="61"/>
      <c r="AO8" s="61"/>
      <c r="AP8" s="61"/>
      <c r="AQ8" s="61"/>
      <c r="AR8" s="61"/>
      <c r="AS8" s="61"/>
      <c r="AT8" s="51">
        <f>データ!$S$6</f>
        <v>289.98</v>
      </c>
      <c r="AU8" s="52"/>
      <c r="AV8" s="52"/>
      <c r="AW8" s="52"/>
      <c r="AX8" s="52"/>
      <c r="AY8" s="52"/>
      <c r="AZ8" s="52"/>
      <c r="BA8" s="52"/>
      <c r="BB8" s="53">
        <f>データ!$T$6</f>
        <v>232.89</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c r="A10" s="2"/>
      <c r="B10" s="51" t="str">
        <f>データ!$N$6</f>
        <v>-</v>
      </c>
      <c r="C10" s="52"/>
      <c r="D10" s="52"/>
      <c r="E10" s="52"/>
      <c r="F10" s="52"/>
      <c r="G10" s="52"/>
      <c r="H10" s="52"/>
      <c r="I10" s="51">
        <f>データ!$O$6</f>
        <v>67.31</v>
      </c>
      <c r="J10" s="52"/>
      <c r="K10" s="52"/>
      <c r="L10" s="52"/>
      <c r="M10" s="52"/>
      <c r="N10" s="52"/>
      <c r="O10" s="64"/>
      <c r="P10" s="53">
        <f>データ!$P$6</f>
        <v>96.25</v>
      </c>
      <c r="Q10" s="53"/>
      <c r="R10" s="53"/>
      <c r="S10" s="53"/>
      <c r="T10" s="53"/>
      <c r="U10" s="53"/>
      <c r="V10" s="53"/>
      <c r="W10" s="61">
        <f>データ!$Q$6</f>
        <v>3070</v>
      </c>
      <c r="X10" s="61"/>
      <c r="Y10" s="61"/>
      <c r="Z10" s="61"/>
      <c r="AA10" s="61"/>
      <c r="AB10" s="61"/>
      <c r="AC10" s="61"/>
      <c r="AD10" s="2"/>
      <c r="AE10" s="2"/>
      <c r="AF10" s="2"/>
      <c r="AG10" s="2"/>
      <c r="AH10" s="5"/>
      <c r="AI10" s="5"/>
      <c r="AJ10" s="5"/>
      <c r="AK10" s="5"/>
      <c r="AL10" s="61">
        <f>データ!$U$6</f>
        <v>64948</v>
      </c>
      <c r="AM10" s="61"/>
      <c r="AN10" s="61"/>
      <c r="AO10" s="61"/>
      <c r="AP10" s="61"/>
      <c r="AQ10" s="61"/>
      <c r="AR10" s="61"/>
      <c r="AS10" s="61"/>
      <c r="AT10" s="51">
        <f>データ!$V$6</f>
        <v>72.5</v>
      </c>
      <c r="AU10" s="52"/>
      <c r="AV10" s="52"/>
      <c r="AW10" s="52"/>
      <c r="AX10" s="52"/>
      <c r="AY10" s="52"/>
      <c r="AZ10" s="52"/>
      <c r="BA10" s="52"/>
      <c r="BB10" s="53">
        <f>データ!$W$6</f>
        <v>895.83</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119</v>
      </c>
      <c r="BM16" s="82"/>
      <c r="BN16" s="82"/>
      <c r="BO16" s="82"/>
      <c r="BP16" s="82"/>
      <c r="BQ16" s="82"/>
      <c r="BR16" s="82"/>
      <c r="BS16" s="82"/>
      <c r="BT16" s="82"/>
      <c r="BU16" s="82"/>
      <c r="BV16" s="82"/>
      <c r="BW16" s="82"/>
      <c r="BX16" s="82"/>
      <c r="BY16" s="82"/>
      <c r="BZ16" s="83"/>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5" t="s">
        <v>118</v>
      </c>
      <c r="BM47" s="86"/>
      <c r="BN47" s="86"/>
      <c r="BO47" s="86"/>
      <c r="BP47" s="86"/>
      <c r="BQ47" s="86"/>
      <c r="BR47" s="86"/>
      <c r="BS47" s="86"/>
      <c r="BT47" s="86"/>
      <c r="BU47" s="86"/>
      <c r="BV47" s="86"/>
      <c r="BW47" s="86"/>
      <c r="BX47" s="86"/>
      <c r="BY47" s="86"/>
      <c r="BZ47" s="87"/>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5"/>
      <c r="BM48" s="86"/>
      <c r="BN48" s="86"/>
      <c r="BO48" s="86"/>
      <c r="BP48" s="86"/>
      <c r="BQ48" s="86"/>
      <c r="BR48" s="86"/>
      <c r="BS48" s="86"/>
      <c r="BT48" s="86"/>
      <c r="BU48" s="86"/>
      <c r="BV48" s="86"/>
      <c r="BW48" s="86"/>
      <c r="BX48" s="86"/>
      <c r="BY48" s="86"/>
      <c r="BZ48" s="87"/>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5"/>
      <c r="BM49" s="86"/>
      <c r="BN49" s="86"/>
      <c r="BO49" s="86"/>
      <c r="BP49" s="86"/>
      <c r="BQ49" s="86"/>
      <c r="BR49" s="86"/>
      <c r="BS49" s="86"/>
      <c r="BT49" s="86"/>
      <c r="BU49" s="86"/>
      <c r="BV49" s="86"/>
      <c r="BW49" s="86"/>
      <c r="BX49" s="86"/>
      <c r="BY49" s="86"/>
      <c r="BZ49" s="87"/>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5"/>
      <c r="BM50" s="86"/>
      <c r="BN50" s="86"/>
      <c r="BO50" s="86"/>
      <c r="BP50" s="86"/>
      <c r="BQ50" s="86"/>
      <c r="BR50" s="86"/>
      <c r="BS50" s="86"/>
      <c r="BT50" s="86"/>
      <c r="BU50" s="86"/>
      <c r="BV50" s="86"/>
      <c r="BW50" s="86"/>
      <c r="BX50" s="86"/>
      <c r="BY50" s="86"/>
      <c r="BZ50" s="87"/>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5"/>
      <c r="BM51" s="86"/>
      <c r="BN51" s="86"/>
      <c r="BO51" s="86"/>
      <c r="BP51" s="86"/>
      <c r="BQ51" s="86"/>
      <c r="BR51" s="86"/>
      <c r="BS51" s="86"/>
      <c r="BT51" s="86"/>
      <c r="BU51" s="86"/>
      <c r="BV51" s="86"/>
      <c r="BW51" s="86"/>
      <c r="BX51" s="86"/>
      <c r="BY51" s="86"/>
      <c r="BZ51" s="87"/>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5"/>
      <c r="BM52" s="86"/>
      <c r="BN52" s="86"/>
      <c r="BO52" s="86"/>
      <c r="BP52" s="86"/>
      <c r="BQ52" s="86"/>
      <c r="BR52" s="86"/>
      <c r="BS52" s="86"/>
      <c r="BT52" s="86"/>
      <c r="BU52" s="86"/>
      <c r="BV52" s="86"/>
      <c r="BW52" s="86"/>
      <c r="BX52" s="86"/>
      <c r="BY52" s="86"/>
      <c r="BZ52" s="87"/>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5"/>
      <c r="BM53" s="86"/>
      <c r="BN53" s="86"/>
      <c r="BO53" s="86"/>
      <c r="BP53" s="86"/>
      <c r="BQ53" s="86"/>
      <c r="BR53" s="86"/>
      <c r="BS53" s="86"/>
      <c r="BT53" s="86"/>
      <c r="BU53" s="86"/>
      <c r="BV53" s="86"/>
      <c r="BW53" s="86"/>
      <c r="BX53" s="86"/>
      <c r="BY53" s="86"/>
      <c r="BZ53" s="87"/>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5"/>
      <c r="BM54" s="86"/>
      <c r="BN54" s="86"/>
      <c r="BO54" s="86"/>
      <c r="BP54" s="86"/>
      <c r="BQ54" s="86"/>
      <c r="BR54" s="86"/>
      <c r="BS54" s="86"/>
      <c r="BT54" s="86"/>
      <c r="BU54" s="86"/>
      <c r="BV54" s="86"/>
      <c r="BW54" s="86"/>
      <c r="BX54" s="86"/>
      <c r="BY54" s="86"/>
      <c r="BZ54" s="87"/>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5"/>
      <c r="BM55" s="86"/>
      <c r="BN55" s="86"/>
      <c r="BO55" s="86"/>
      <c r="BP55" s="86"/>
      <c r="BQ55" s="86"/>
      <c r="BR55" s="86"/>
      <c r="BS55" s="86"/>
      <c r="BT55" s="86"/>
      <c r="BU55" s="86"/>
      <c r="BV55" s="86"/>
      <c r="BW55" s="86"/>
      <c r="BX55" s="86"/>
      <c r="BY55" s="86"/>
      <c r="BZ55" s="87"/>
    </row>
    <row r="56" spans="1:78" ht="13.5" customHeight="1">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85"/>
      <c r="BM56" s="86"/>
      <c r="BN56" s="86"/>
      <c r="BO56" s="86"/>
      <c r="BP56" s="86"/>
      <c r="BQ56" s="86"/>
      <c r="BR56" s="86"/>
      <c r="BS56" s="86"/>
      <c r="BT56" s="86"/>
      <c r="BU56" s="86"/>
      <c r="BV56" s="86"/>
      <c r="BW56" s="86"/>
      <c r="BX56" s="86"/>
      <c r="BY56" s="86"/>
      <c r="BZ56" s="87"/>
    </row>
    <row r="57" spans="1:78" ht="13.5" customHeight="1">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85"/>
      <c r="BM57" s="86"/>
      <c r="BN57" s="86"/>
      <c r="BO57" s="86"/>
      <c r="BP57" s="86"/>
      <c r="BQ57" s="86"/>
      <c r="BR57" s="86"/>
      <c r="BS57" s="86"/>
      <c r="BT57" s="86"/>
      <c r="BU57" s="86"/>
      <c r="BV57" s="86"/>
      <c r="BW57" s="86"/>
      <c r="BX57" s="86"/>
      <c r="BY57" s="86"/>
      <c r="BZ57" s="87"/>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5"/>
      <c r="BM58" s="86"/>
      <c r="BN58" s="86"/>
      <c r="BO58" s="86"/>
      <c r="BP58" s="86"/>
      <c r="BQ58" s="86"/>
      <c r="BR58" s="86"/>
      <c r="BS58" s="86"/>
      <c r="BT58" s="86"/>
      <c r="BU58" s="86"/>
      <c r="BV58" s="86"/>
      <c r="BW58" s="86"/>
      <c r="BX58" s="86"/>
      <c r="BY58" s="86"/>
      <c r="BZ58" s="87"/>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5"/>
      <c r="BM59" s="86"/>
      <c r="BN59" s="86"/>
      <c r="BO59" s="86"/>
      <c r="BP59" s="86"/>
      <c r="BQ59" s="86"/>
      <c r="BR59" s="86"/>
      <c r="BS59" s="86"/>
      <c r="BT59" s="86"/>
      <c r="BU59" s="86"/>
      <c r="BV59" s="86"/>
      <c r="BW59" s="86"/>
      <c r="BX59" s="86"/>
      <c r="BY59" s="86"/>
      <c r="BZ59" s="87"/>
    </row>
    <row r="60" spans="1:78" ht="13.5" customHeight="1">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5"/>
      <c r="BM60" s="86"/>
      <c r="BN60" s="86"/>
      <c r="BO60" s="86"/>
      <c r="BP60" s="86"/>
      <c r="BQ60" s="86"/>
      <c r="BR60" s="86"/>
      <c r="BS60" s="86"/>
      <c r="BT60" s="86"/>
      <c r="BU60" s="86"/>
      <c r="BV60" s="86"/>
      <c r="BW60" s="86"/>
      <c r="BX60" s="86"/>
      <c r="BY60" s="86"/>
      <c r="BZ60" s="87"/>
    </row>
    <row r="61" spans="1:78" ht="13.5" customHeight="1">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5"/>
      <c r="BM61" s="86"/>
      <c r="BN61" s="86"/>
      <c r="BO61" s="86"/>
      <c r="BP61" s="86"/>
      <c r="BQ61" s="86"/>
      <c r="BR61" s="86"/>
      <c r="BS61" s="86"/>
      <c r="BT61" s="86"/>
      <c r="BU61" s="86"/>
      <c r="BV61" s="86"/>
      <c r="BW61" s="86"/>
      <c r="BX61" s="86"/>
      <c r="BY61" s="86"/>
      <c r="BZ61" s="87"/>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5"/>
      <c r="BM62" s="86"/>
      <c r="BN62" s="86"/>
      <c r="BO62" s="86"/>
      <c r="BP62" s="86"/>
      <c r="BQ62" s="86"/>
      <c r="BR62" s="86"/>
      <c r="BS62" s="86"/>
      <c r="BT62" s="86"/>
      <c r="BU62" s="86"/>
      <c r="BV62" s="86"/>
      <c r="BW62" s="86"/>
      <c r="BX62" s="86"/>
      <c r="BY62" s="86"/>
      <c r="BZ62" s="87"/>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5"/>
      <c r="BM63" s="86"/>
      <c r="BN63" s="86"/>
      <c r="BO63" s="86"/>
      <c r="BP63" s="86"/>
      <c r="BQ63" s="86"/>
      <c r="BR63" s="86"/>
      <c r="BS63" s="86"/>
      <c r="BT63" s="86"/>
      <c r="BU63" s="86"/>
      <c r="BV63" s="86"/>
      <c r="BW63" s="86"/>
      <c r="BX63" s="86"/>
      <c r="BY63" s="86"/>
      <c r="BZ63" s="87"/>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8" t="s">
        <v>116</v>
      </c>
      <c r="BM66" s="89"/>
      <c r="BN66" s="89"/>
      <c r="BO66" s="89"/>
      <c r="BP66" s="89"/>
      <c r="BQ66" s="89"/>
      <c r="BR66" s="89"/>
      <c r="BS66" s="89"/>
      <c r="BT66" s="89"/>
      <c r="BU66" s="89"/>
      <c r="BV66" s="89"/>
      <c r="BW66" s="89"/>
      <c r="BX66" s="89"/>
      <c r="BY66" s="89"/>
      <c r="BZ66" s="90"/>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8"/>
      <c r="BM67" s="89"/>
      <c r="BN67" s="89"/>
      <c r="BO67" s="89"/>
      <c r="BP67" s="89"/>
      <c r="BQ67" s="89"/>
      <c r="BR67" s="89"/>
      <c r="BS67" s="89"/>
      <c r="BT67" s="89"/>
      <c r="BU67" s="89"/>
      <c r="BV67" s="89"/>
      <c r="BW67" s="89"/>
      <c r="BX67" s="89"/>
      <c r="BY67" s="89"/>
      <c r="BZ67" s="90"/>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8"/>
      <c r="BM68" s="89"/>
      <c r="BN68" s="89"/>
      <c r="BO68" s="89"/>
      <c r="BP68" s="89"/>
      <c r="BQ68" s="89"/>
      <c r="BR68" s="89"/>
      <c r="BS68" s="89"/>
      <c r="BT68" s="89"/>
      <c r="BU68" s="89"/>
      <c r="BV68" s="89"/>
      <c r="BW68" s="89"/>
      <c r="BX68" s="89"/>
      <c r="BY68" s="89"/>
      <c r="BZ68" s="90"/>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8"/>
      <c r="BM69" s="89"/>
      <c r="BN69" s="89"/>
      <c r="BO69" s="89"/>
      <c r="BP69" s="89"/>
      <c r="BQ69" s="89"/>
      <c r="BR69" s="89"/>
      <c r="BS69" s="89"/>
      <c r="BT69" s="89"/>
      <c r="BU69" s="89"/>
      <c r="BV69" s="89"/>
      <c r="BW69" s="89"/>
      <c r="BX69" s="89"/>
      <c r="BY69" s="89"/>
      <c r="BZ69" s="90"/>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8"/>
      <c r="BM70" s="89"/>
      <c r="BN70" s="89"/>
      <c r="BO70" s="89"/>
      <c r="BP70" s="89"/>
      <c r="BQ70" s="89"/>
      <c r="BR70" s="89"/>
      <c r="BS70" s="89"/>
      <c r="BT70" s="89"/>
      <c r="BU70" s="89"/>
      <c r="BV70" s="89"/>
      <c r="BW70" s="89"/>
      <c r="BX70" s="89"/>
      <c r="BY70" s="89"/>
      <c r="BZ70" s="90"/>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8"/>
      <c r="BM71" s="89"/>
      <c r="BN71" s="89"/>
      <c r="BO71" s="89"/>
      <c r="BP71" s="89"/>
      <c r="BQ71" s="89"/>
      <c r="BR71" s="89"/>
      <c r="BS71" s="89"/>
      <c r="BT71" s="89"/>
      <c r="BU71" s="89"/>
      <c r="BV71" s="89"/>
      <c r="BW71" s="89"/>
      <c r="BX71" s="89"/>
      <c r="BY71" s="89"/>
      <c r="BZ71" s="90"/>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8"/>
      <c r="BM72" s="89"/>
      <c r="BN72" s="89"/>
      <c r="BO72" s="89"/>
      <c r="BP72" s="89"/>
      <c r="BQ72" s="89"/>
      <c r="BR72" s="89"/>
      <c r="BS72" s="89"/>
      <c r="BT72" s="89"/>
      <c r="BU72" s="89"/>
      <c r="BV72" s="89"/>
      <c r="BW72" s="89"/>
      <c r="BX72" s="89"/>
      <c r="BY72" s="89"/>
      <c r="BZ72" s="90"/>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8"/>
      <c r="BM73" s="89"/>
      <c r="BN73" s="89"/>
      <c r="BO73" s="89"/>
      <c r="BP73" s="89"/>
      <c r="BQ73" s="89"/>
      <c r="BR73" s="89"/>
      <c r="BS73" s="89"/>
      <c r="BT73" s="89"/>
      <c r="BU73" s="89"/>
      <c r="BV73" s="89"/>
      <c r="BW73" s="89"/>
      <c r="BX73" s="89"/>
      <c r="BY73" s="89"/>
      <c r="BZ73" s="90"/>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8"/>
      <c r="BM74" s="89"/>
      <c r="BN74" s="89"/>
      <c r="BO74" s="89"/>
      <c r="BP74" s="89"/>
      <c r="BQ74" s="89"/>
      <c r="BR74" s="89"/>
      <c r="BS74" s="89"/>
      <c r="BT74" s="89"/>
      <c r="BU74" s="89"/>
      <c r="BV74" s="89"/>
      <c r="BW74" s="89"/>
      <c r="BX74" s="89"/>
      <c r="BY74" s="89"/>
      <c r="BZ74" s="90"/>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8"/>
      <c r="BM75" s="89"/>
      <c r="BN75" s="89"/>
      <c r="BO75" s="89"/>
      <c r="BP75" s="89"/>
      <c r="BQ75" s="89"/>
      <c r="BR75" s="89"/>
      <c r="BS75" s="89"/>
      <c r="BT75" s="89"/>
      <c r="BU75" s="89"/>
      <c r="BV75" s="89"/>
      <c r="BW75" s="89"/>
      <c r="BX75" s="89"/>
      <c r="BY75" s="89"/>
      <c r="BZ75" s="90"/>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8"/>
      <c r="BM76" s="89"/>
      <c r="BN76" s="89"/>
      <c r="BO76" s="89"/>
      <c r="BP76" s="89"/>
      <c r="BQ76" s="89"/>
      <c r="BR76" s="89"/>
      <c r="BS76" s="89"/>
      <c r="BT76" s="89"/>
      <c r="BU76" s="89"/>
      <c r="BV76" s="89"/>
      <c r="BW76" s="89"/>
      <c r="BX76" s="89"/>
      <c r="BY76" s="89"/>
      <c r="BZ76" s="90"/>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8"/>
      <c r="BM77" s="89"/>
      <c r="BN77" s="89"/>
      <c r="BO77" s="89"/>
      <c r="BP77" s="89"/>
      <c r="BQ77" s="89"/>
      <c r="BR77" s="89"/>
      <c r="BS77" s="89"/>
      <c r="BT77" s="89"/>
      <c r="BU77" s="89"/>
      <c r="BV77" s="89"/>
      <c r="BW77" s="89"/>
      <c r="BX77" s="89"/>
      <c r="BY77" s="89"/>
      <c r="BZ77" s="90"/>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8"/>
      <c r="BM78" s="89"/>
      <c r="BN78" s="89"/>
      <c r="BO78" s="89"/>
      <c r="BP78" s="89"/>
      <c r="BQ78" s="89"/>
      <c r="BR78" s="89"/>
      <c r="BS78" s="89"/>
      <c r="BT78" s="89"/>
      <c r="BU78" s="89"/>
      <c r="BV78" s="89"/>
      <c r="BW78" s="89"/>
      <c r="BX78" s="89"/>
      <c r="BY78" s="89"/>
      <c r="BZ78" s="90"/>
    </row>
    <row r="79" spans="1:78" ht="13.5" customHeight="1">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88"/>
      <c r="BM79" s="89"/>
      <c r="BN79" s="89"/>
      <c r="BO79" s="89"/>
      <c r="BP79" s="89"/>
      <c r="BQ79" s="89"/>
      <c r="BR79" s="89"/>
      <c r="BS79" s="89"/>
      <c r="BT79" s="89"/>
      <c r="BU79" s="89"/>
      <c r="BV79" s="89"/>
      <c r="BW79" s="89"/>
      <c r="BX79" s="89"/>
      <c r="BY79" s="89"/>
      <c r="BZ79" s="90"/>
    </row>
    <row r="80" spans="1:78" ht="13.5" customHeight="1">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88"/>
      <c r="BM80" s="89"/>
      <c r="BN80" s="89"/>
      <c r="BO80" s="89"/>
      <c r="BP80" s="89"/>
      <c r="BQ80" s="89"/>
      <c r="BR80" s="89"/>
      <c r="BS80" s="89"/>
      <c r="BT80" s="89"/>
      <c r="BU80" s="89"/>
      <c r="BV80" s="89"/>
      <c r="BW80" s="89"/>
      <c r="BX80" s="89"/>
      <c r="BY80" s="89"/>
      <c r="BZ80" s="90"/>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8"/>
      <c r="BM81" s="89"/>
      <c r="BN81" s="89"/>
      <c r="BO81" s="89"/>
      <c r="BP81" s="89"/>
      <c r="BQ81" s="89"/>
      <c r="BR81" s="89"/>
      <c r="BS81" s="89"/>
      <c r="BT81" s="89"/>
      <c r="BU81" s="89"/>
      <c r="BV81" s="89"/>
      <c r="BW81" s="89"/>
      <c r="BX81" s="89"/>
      <c r="BY81" s="89"/>
      <c r="BZ81" s="9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91"/>
      <c r="BM82" s="92"/>
      <c r="BN82" s="92"/>
      <c r="BO82" s="92"/>
      <c r="BP82" s="92"/>
      <c r="BQ82" s="92"/>
      <c r="BR82" s="92"/>
      <c r="BS82" s="92"/>
      <c r="BT82" s="92"/>
      <c r="BU82" s="92"/>
      <c r="BV82" s="92"/>
      <c r="BW82" s="92"/>
      <c r="BX82" s="92"/>
      <c r="BY82" s="92"/>
      <c r="BZ82" s="93"/>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95" t="s">
        <v>62</v>
      </c>
      <c r="I3" s="96"/>
      <c r="J3" s="96"/>
      <c r="K3" s="96"/>
      <c r="L3" s="96"/>
      <c r="M3" s="96"/>
      <c r="N3" s="96"/>
      <c r="O3" s="96"/>
      <c r="P3" s="96"/>
      <c r="Q3" s="96"/>
      <c r="R3" s="96"/>
      <c r="S3" s="96"/>
      <c r="T3" s="96"/>
      <c r="U3" s="96"/>
      <c r="V3" s="96"/>
      <c r="W3" s="97"/>
      <c r="X3" s="101" t="s">
        <v>63</v>
      </c>
      <c r="Y3" s="94"/>
      <c r="Z3" s="94"/>
      <c r="AA3" s="94"/>
      <c r="AB3" s="94"/>
      <c r="AC3" s="94"/>
      <c r="AD3" s="94"/>
      <c r="AE3" s="94"/>
      <c r="AF3" s="94"/>
      <c r="AG3" s="94"/>
      <c r="AH3" s="94"/>
      <c r="AI3" s="94"/>
      <c r="AJ3" s="94"/>
      <c r="AK3" s="94"/>
      <c r="AL3" s="94"/>
      <c r="AM3" s="94"/>
      <c r="AN3" s="94"/>
      <c r="AO3" s="94"/>
      <c r="AP3" s="94"/>
      <c r="AQ3" s="94"/>
      <c r="AR3" s="94"/>
      <c r="AS3" s="94"/>
      <c r="AT3" s="94"/>
      <c r="AU3" s="94"/>
      <c r="AV3" s="94"/>
      <c r="AW3" s="94"/>
      <c r="AX3" s="94"/>
      <c r="AY3" s="94"/>
      <c r="AZ3" s="94"/>
      <c r="BA3" s="94"/>
      <c r="BB3" s="94"/>
      <c r="BC3" s="94"/>
      <c r="BD3" s="94"/>
      <c r="BE3" s="94"/>
      <c r="BF3" s="94"/>
      <c r="BG3" s="94"/>
      <c r="BH3" s="94"/>
      <c r="BI3" s="94"/>
      <c r="BJ3" s="94"/>
      <c r="BK3" s="94"/>
      <c r="BL3" s="94"/>
      <c r="BM3" s="94"/>
      <c r="BN3" s="94"/>
      <c r="BO3" s="94"/>
      <c r="BP3" s="94"/>
      <c r="BQ3" s="94"/>
      <c r="BR3" s="94"/>
      <c r="BS3" s="94"/>
      <c r="BT3" s="94"/>
      <c r="BU3" s="94"/>
      <c r="BV3" s="94"/>
      <c r="BW3" s="94"/>
      <c r="BX3" s="94"/>
      <c r="BY3" s="94"/>
      <c r="BZ3" s="94"/>
      <c r="CA3" s="94"/>
      <c r="CB3" s="94"/>
      <c r="CC3" s="94"/>
      <c r="CD3" s="94"/>
      <c r="CE3" s="94"/>
      <c r="CF3" s="94"/>
      <c r="CG3" s="94"/>
      <c r="CH3" s="94"/>
      <c r="CI3" s="94"/>
      <c r="CJ3" s="94"/>
      <c r="CK3" s="94"/>
      <c r="CL3" s="94"/>
      <c r="CM3" s="94"/>
      <c r="CN3" s="94"/>
      <c r="CO3" s="94"/>
      <c r="CP3" s="94"/>
      <c r="CQ3" s="94"/>
      <c r="CR3" s="94"/>
      <c r="CS3" s="94"/>
      <c r="CT3" s="94"/>
      <c r="CU3" s="94"/>
      <c r="CV3" s="94"/>
      <c r="CW3" s="94"/>
      <c r="CX3" s="94"/>
      <c r="CY3" s="94"/>
      <c r="CZ3" s="94"/>
      <c r="DA3" s="94"/>
      <c r="DB3" s="94"/>
      <c r="DC3" s="94"/>
      <c r="DD3" s="94"/>
      <c r="DE3" s="94"/>
      <c r="DF3" s="94"/>
      <c r="DG3" s="94"/>
      <c r="DH3" s="94" t="s">
        <v>64</v>
      </c>
      <c r="DI3" s="94"/>
      <c r="DJ3" s="94"/>
      <c r="DK3" s="94"/>
      <c r="DL3" s="94"/>
      <c r="DM3" s="94"/>
      <c r="DN3" s="94"/>
      <c r="DO3" s="94"/>
      <c r="DP3" s="94"/>
      <c r="DQ3" s="94"/>
      <c r="DR3" s="94"/>
      <c r="DS3" s="94"/>
      <c r="DT3" s="94"/>
      <c r="DU3" s="94"/>
      <c r="DV3" s="94"/>
      <c r="DW3" s="94"/>
      <c r="DX3" s="94"/>
      <c r="DY3" s="94"/>
      <c r="DZ3" s="94"/>
      <c r="EA3" s="94"/>
      <c r="EB3" s="94"/>
      <c r="EC3" s="94"/>
      <c r="ED3" s="94"/>
      <c r="EE3" s="94"/>
      <c r="EF3" s="94"/>
      <c r="EG3" s="94"/>
      <c r="EH3" s="94"/>
      <c r="EI3" s="94"/>
      <c r="EJ3" s="94"/>
      <c r="EK3" s="94"/>
      <c r="EL3" s="94"/>
      <c r="EM3" s="94"/>
      <c r="EN3" s="94"/>
    </row>
    <row r="4" spans="1:144">
      <c r="A4" s="29" t="s">
        <v>65</v>
      </c>
      <c r="B4" s="31"/>
      <c r="C4" s="31"/>
      <c r="D4" s="31"/>
      <c r="E4" s="31"/>
      <c r="F4" s="31"/>
      <c r="G4" s="31"/>
      <c r="H4" s="98"/>
      <c r="I4" s="99"/>
      <c r="J4" s="99"/>
      <c r="K4" s="99"/>
      <c r="L4" s="99"/>
      <c r="M4" s="99"/>
      <c r="N4" s="99"/>
      <c r="O4" s="99"/>
      <c r="P4" s="99"/>
      <c r="Q4" s="99"/>
      <c r="R4" s="99"/>
      <c r="S4" s="99"/>
      <c r="T4" s="99"/>
      <c r="U4" s="99"/>
      <c r="V4" s="99"/>
      <c r="W4" s="100"/>
      <c r="X4" s="94" t="s">
        <v>66</v>
      </c>
      <c r="Y4" s="94"/>
      <c r="Z4" s="94"/>
      <c r="AA4" s="94"/>
      <c r="AB4" s="94"/>
      <c r="AC4" s="94"/>
      <c r="AD4" s="94"/>
      <c r="AE4" s="94"/>
      <c r="AF4" s="94"/>
      <c r="AG4" s="94"/>
      <c r="AH4" s="94"/>
      <c r="AI4" s="94" t="s">
        <v>67</v>
      </c>
      <c r="AJ4" s="94"/>
      <c r="AK4" s="94"/>
      <c r="AL4" s="94"/>
      <c r="AM4" s="94"/>
      <c r="AN4" s="94"/>
      <c r="AO4" s="94"/>
      <c r="AP4" s="94"/>
      <c r="AQ4" s="94"/>
      <c r="AR4" s="94"/>
      <c r="AS4" s="94"/>
      <c r="AT4" s="94" t="s">
        <v>68</v>
      </c>
      <c r="AU4" s="94"/>
      <c r="AV4" s="94"/>
      <c r="AW4" s="94"/>
      <c r="AX4" s="94"/>
      <c r="AY4" s="94"/>
      <c r="AZ4" s="94"/>
      <c r="BA4" s="94"/>
      <c r="BB4" s="94"/>
      <c r="BC4" s="94"/>
      <c r="BD4" s="94"/>
      <c r="BE4" s="94" t="s">
        <v>69</v>
      </c>
      <c r="BF4" s="94"/>
      <c r="BG4" s="94"/>
      <c r="BH4" s="94"/>
      <c r="BI4" s="94"/>
      <c r="BJ4" s="94"/>
      <c r="BK4" s="94"/>
      <c r="BL4" s="94"/>
      <c r="BM4" s="94"/>
      <c r="BN4" s="94"/>
      <c r="BO4" s="94"/>
      <c r="BP4" s="94" t="s">
        <v>70</v>
      </c>
      <c r="BQ4" s="94"/>
      <c r="BR4" s="94"/>
      <c r="BS4" s="94"/>
      <c r="BT4" s="94"/>
      <c r="BU4" s="94"/>
      <c r="BV4" s="94"/>
      <c r="BW4" s="94"/>
      <c r="BX4" s="94"/>
      <c r="BY4" s="94"/>
      <c r="BZ4" s="94"/>
      <c r="CA4" s="94" t="s">
        <v>71</v>
      </c>
      <c r="CB4" s="94"/>
      <c r="CC4" s="94"/>
      <c r="CD4" s="94"/>
      <c r="CE4" s="94"/>
      <c r="CF4" s="94"/>
      <c r="CG4" s="94"/>
      <c r="CH4" s="94"/>
      <c r="CI4" s="94"/>
      <c r="CJ4" s="94"/>
      <c r="CK4" s="94"/>
      <c r="CL4" s="94" t="s">
        <v>72</v>
      </c>
      <c r="CM4" s="94"/>
      <c r="CN4" s="94"/>
      <c r="CO4" s="94"/>
      <c r="CP4" s="94"/>
      <c r="CQ4" s="94"/>
      <c r="CR4" s="94"/>
      <c r="CS4" s="94"/>
      <c r="CT4" s="94"/>
      <c r="CU4" s="94"/>
      <c r="CV4" s="94"/>
      <c r="CW4" s="94" t="s">
        <v>73</v>
      </c>
      <c r="CX4" s="94"/>
      <c r="CY4" s="94"/>
      <c r="CZ4" s="94"/>
      <c r="DA4" s="94"/>
      <c r="DB4" s="94"/>
      <c r="DC4" s="94"/>
      <c r="DD4" s="94"/>
      <c r="DE4" s="94"/>
      <c r="DF4" s="94"/>
      <c r="DG4" s="94"/>
      <c r="DH4" s="94" t="s">
        <v>74</v>
      </c>
      <c r="DI4" s="94"/>
      <c r="DJ4" s="94"/>
      <c r="DK4" s="94"/>
      <c r="DL4" s="94"/>
      <c r="DM4" s="94"/>
      <c r="DN4" s="94"/>
      <c r="DO4" s="94"/>
      <c r="DP4" s="94"/>
      <c r="DQ4" s="94"/>
      <c r="DR4" s="94"/>
      <c r="DS4" s="94" t="s">
        <v>75</v>
      </c>
      <c r="DT4" s="94"/>
      <c r="DU4" s="94"/>
      <c r="DV4" s="94"/>
      <c r="DW4" s="94"/>
      <c r="DX4" s="94"/>
      <c r="DY4" s="94"/>
      <c r="DZ4" s="94"/>
      <c r="EA4" s="94"/>
      <c r="EB4" s="94"/>
      <c r="EC4" s="94"/>
      <c r="ED4" s="94" t="s">
        <v>76</v>
      </c>
      <c r="EE4" s="94"/>
      <c r="EF4" s="94"/>
      <c r="EG4" s="94"/>
      <c r="EH4" s="94"/>
      <c r="EI4" s="94"/>
      <c r="EJ4" s="94"/>
      <c r="EK4" s="94"/>
      <c r="EL4" s="94"/>
      <c r="EM4" s="94"/>
      <c r="EN4" s="94"/>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202151</v>
      </c>
      <c r="D6" s="34">
        <f t="shared" si="3"/>
        <v>46</v>
      </c>
      <c r="E6" s="34">
        <f t="shared" si="3"/>
        <v>1</v>
      </c>
      <c r="F6" s="34">
        <f t="shared" si="3"/>
        <v>0</v>
      </c>
      <c r="G6" s="34">
        <f t="shared" si="3"/>
        <v>1</v>
      </c>
      <c r="H6" s="34" t="str">
        <f t="shared" si="3"/>
        <v>長野県　塩尻市</v>
      </c>
      <c r="I6" s="34" t="str">
        <f t="shared" si="3"/>
        <v>法適用</v>
      </c>
      <c r="J6" s="34" t="str">
        <f t="shared" si="3"/>
        <v>水道事業</v>
      </c>
      <c r="K6" s="34" t="str">
        <f t="shared" si="3"/>
        <v>末端給水事業</v>
      </c>
      <c r="L6" s="34" t="str">
        <f t="shared" si="3"/>
        <v>A4</v>
      </c>
      <c r="M6" s="34">
        <f t="shared" si="3"/>
        <v>0</v>
      </c>
      <c r="N6" s="35" t="str">
        <f t="shared" si="3"/>
        <v>-</v>
      </c>
      <c r="O6" s="35">
        <f t="shared" si="3"/>
        <v>67.31</v>
      </c>
      <c r="P6" s="35">
        <f t="shared" si="3"/>
        <v>96.25</v>
      </c>
      <c r="Q6" s="35">
        <f t="shared" si="3"/>
        <v>3070</v>
      </c>
      <c r="R6" s="35">
        <f t="shared" si="3"/>
        <v>67534</v>
      </c>
      <c r="S6" s="35">
        <f t="shared" si="3"/>
        <v>289.98</v>
      </c>
      <c r="T6" s="35">
        <f t="shared" si="3"/>
        <v>232.89</v>
      </c>
      <c r="U6" s="35">
        <f t="shared" si="3"/>
        <v>64948</v>
      </c>
      <c r="V6" s="35">
        <f t="shared" si="3"/>
        <v>72.5</v>
      </c>
      <c r="W6" s="35">
        <f t="shared" si="3"/>
        <v>895.83</v>
      </c>
      <c r="X6" s="36">
        <f>IF(X7="",NA(),X7)</f>
        <v>105.11</v>
      </c>
      <c r="Y6" s="36">
        <f t="shared" ref="Y6:AG6" si="4">IF(Y7="",NA(),Y7)</f>
        <v>106.27</v>
      </c>
      <c r="Z6" s="36">
        <f t="shared" si="4"/>
        <v>113.85</v>
      </c>
      <c r="AA6" s="36">
        <f t="shared" si="4"/>
        <v>110.9</v>
      </c>
      <c r="AB6" s="36">
        <f t="shared" si="4"/>
        <v>110.75</v>
      </c>
      <c r="AC6" s="36">
        <f t="shared" si="4"/>
        <v>108.24</v>
      </c>
      <c r="AD6" s="36">
        <f t="shared" si="4"/>
        <v>107.8</v>
      </c>
      <c r="AE6" s="36">
        <f t="shared" si="4"/>
        <v>111.96</v>
      </c>
      <c r="AF6" s="36">
        <f t="shared" si="4"/>
        <v>112.69</v>
      </c>
      <c r="AG6" s="36">
        <f t="shared" si="4"/>
        <v>113.16</v>
      </c>
      <c r="AH6" s="35" t="str">
        <f>IF(AH7="","",IF(AH7="-","【-】","【"&amp;SUBSTITUTE(TEXT(AH7,"#,##0.00"),"-","△")&amp;"】"))</f>
        <v>【114.35】</v>
      </c>
      <c r="AI6" s="35">
        <f>IF(AI7="",NA(),AI7)</f>
        <v>0</v>
      </c>
      <c r="AJ6" s="35">
        <f t="shared" ref="AJ6:AR6" si="5">IF(AJ7="",NA(),AJ7)</f>
        <v>0</v>
      </c>
      <c r="AK6" s="35">
        <f t="shared" si="5"/>
        <v>0</v>
      </c>
      <c r="AL6" s="35">
        <f t="shared" si="5"/>
        <v>0</v>
      </c>
      <c r="AM6" s="35">
        <f t="shared" si="5"/>
        <v>0</v>
      </c>
      <c r="AN6" s="36">
        <f t="shared" si="5"/>
        <v>4.46</v>
      </c>
      <c r="AO6" s="36">
        <f t="shared" si="5"/>
        <v>4.3899999999999997</v>
      </c>
      <c r="AP6" s="36">
        <f t="shared" si="5"/>
        <v>0.41</v>
      </c>
      <c r="AQ6" s="36">
        <f t="shared" si="5"/>
        <v>0.54</v>
      </c>
      <c r="AR6" s="36">
        <f t="shared" si="5"/>
        <v>0.68</v>
      </c>
      <c r="AS6" s="35" t="str">
        <f>IF(AS7="","",IF(AS7="-","【-】","【"&amp;SUBSTITUTE(TEXT(AS7,"#,##0.00"),"-","△")&amp;"】"))</f>
        <v>【0.79】</v>
      </c>
      <c r="AT6" s="36">
        <f>IF(AT7="",NA(),AT7)</f>
        <v>1019.3</v>
      </c>
      <c r="AU6" s="36">
        <f t="shared" ref="AU6:BC6" si="6">IF(AU7="",NA(),AU7)</f>
        <v>483.43</v>
      </c>
      <c r="AV6" s="36">
        <f t="shared" si="6"/>
        <v>282.87</v>
      </c>
      <c r="AW6" s="36">
        <f t="shared" si="6"/>
        <v>265.10000000000002</v>
      </c>
      <c r="AX6" s="36">
        <f t="shared" si="6"/>
        <v>269.54000000000002</v>
      </c>
      <c r="AY6" s="36">
        <f t="shared" si="6"/>
        <v>701</v>
      </c>
      <c r="AZ6" s="36">
        <f t="shared" si="6"/>
        <v>739.59</v>
      </c>
      <c r="BA6" s="36">
        <f t="shared" si="6"/>
        <v>335.95</v>
      </c>
      <c r="BB6" s="36">
        <f t="shared" si="6"/>
        <v>346.59</v>
      </c>
      <c r="BC6" s="36">
        <f t="shared" si="6"/>
        <v>357.82</v>
      </c>
      <c r="BD6" s="35" t="str">
        <f>IF(BD7="","",IF(BD7="-","【-】","【"&amp;SUBSTITUTE(TEXT(BD7,"#,##0.00"),"-","△")&amp;"】"))</f>
        <v>【262.87】</v>
      </c>
      <c r="BE6" s="36">
        <f>IF(BE7="",NA(),BE7)</f>
        <v>382.24</v>
      </c>
      <c r="BF6" s="36">
        <f t="shared" ref="BF6:BN6" si="7">IF(BF7="",NA(),BF7)</f>
        <v>376.15</v>
      </c>
      <c r="BG6" s="36">
        <f t="shared" si="7"/>
        <v>373.37</v>
      </c>
      <c r="BH6" s="36">
        <f t="shared" si="7"/>
        <v>360.28</v>
      </c>
      <c r="BI6" s="36">
        <f t="shared" si="7"/>
        <v>353.14</v>
      </c>
      <c r="BJ6" s="36">
        <f t="shared" si="7"/>
        <v>330.99</v>
      </c>
      <c r="BK6" s="36">
        <f t="shared" si="7"/>
        <v>324.08999999999997</v>
      </c>
      <c r="BL6" s="36">
        <f t="shared" si="7"/>
        <v>319.82</v>
      </c>
      <c r="BM6" s="36">
        <f t="shared" si="7"/>
        <v>312.02999999999997</v>
      </c>
      <c r="BN6" s="36">
        <f t="shared" si="7"/>
        <v>307.45999999999998</v>
      </c>
      <c r="BO6" s="35" t="str">
        <f>IF(BO7="","",IF(BO7="-","【-】","【"&amp;SUBSTITUTE(TEXT(BO7,"#,##0.00"),"-","△")&amp;"】"))</f>
        <v>【270.87】</v>
      </c>
      <c r="BP6" s="36">
        <f>IF(BP7="",NA(),BP7)</f>
        <v>94.12</v>
      </c>
      <c r="BQ6" s="36">
        <f t="shared" ref="BQ6:BY6" si="8">IF(BQ7="",NA(),BQ7)</f>
        <v>97.09</v>
      </c>
      <c r="BR6" s="36">
        <f t="shared" si="8"/>
        <v>106.03</v>
      </c>
      <c r="BS6" s="36">
        <f t="shared" si="8"/>
        <v>103.71</v>
      </c>
      <c r="BT6" s="36">
        <f t="shared" si="8"/>
        <v>101.65</v>
      </c>
      <c r="BU6" s="36">
        <f t="shared" si="8"/>
        <v>100.27</v>
      </c>
      <c r="BV6" s="36">
        <f t="shared" si="8"/>
        <v>99.46</v>
      </c>
      <c r="BW6" s="36">
        <f t="shared" si="8"/>
        <v>105.21</v>
      </c>
      <c r="BX6" s="36">
        <f t="shared" si="8"/>
        <v>105.71</v>
      </c>
      <c r="BY6" s="36">
        <f t="shared" si="8"/>
        <v>106.01</v>
      </c>
      <c r="BZ6" s="35" t="str">
        <f>IF(BZ7="","",IF(BZ7="-","【-】","【"&amp;SUBSTITUTE(TEXT(BZ7,"#,##0.00"),"-","△")&amp;"】"))</f>
        <v>【105.59】</v>
      </c>
      <c r="CA6" s="36">
        <f>IF(CA7="",NA(),CA7)</f>
        <v>197.45</v>
      </c>
      <c r="CB6" s="36">
        <f t="shared" ref="CB6:CJ6" si="9">IF(CB7="",NA(),CB7)</f>
        <v>191.54</v>
      </c>
      <c r="CC6" s="36">
        <f t="shared" si="9"/>
        <v>177.25</v>
      </c>
      <c r="CD6" s="36">
        <f t="shared" si="9"/>
        <v>181.18</v>
      </c>
      <c r="CE6" s="36">
        <f t="shared" si="9"/>
        <v>184.99</v>
      </c>
      <c r="CF6" s="36">
        <f t="shared" si="9"/>
        <v>169.62</v>
      </c>
      <c r="CG6" s="36">
        <f t="shared" si="9"/>
        <v>171.78</v>
      </c>
      <c r="CH6" s="36">
        <f t="shared" si="9"/>
        <v>162.59</v>
      </c>
      <c r="CI6" s="36">
        <f t="shared" si="9"/>
        <v>162.15</v>
      </c>
      <c r="CJ6" s="36">
        <f t="shared" si="9"/>
        <v>162.24</v>
      </c>
      <c r="CK6" s="35" t="str">
        <f>IF(CK7="","",IF(CK7="-","【-】","【"&amp;SUBSTITUTE(TEXT(CK7,"#,##0.00"),"-","△")&amp;"】"))</f>
        <v>【163.27】</v>
      </c>
      <c r="CL6" s="36">
        <f>IF(CL7="",NA(),CL7)</f>
        <v>66.489999999999995</v>
      </c>
      <c r="CM6" s="36">
        <f t="shared" ref="CM6:CU6" si="10">IF(CM7="",NA(),CM7)</f>
        <v>65.97</v>
      </c>
      <c r="CN6" s="36">
        <f t="shared" si="10"/>
        <v>63.55</v>
      </c>
      <c r="CO6" s="36">
        <f t="shared" si="10"/>
        <v>62.58</v>
      </c>
      <c r="CP6" s="36">
        <f t="shared" si="10"/>
        <v>61.87</v>
      </c>
      <c r="CQ6" s="36">
        <f t="shared" si="10"/>
        <v>59.88</v>
      </c>
      <c r="CR6" s="36">
        <f t="shared" si="10"/>
        <v>59.68</v>
      </c>
      <c r="CS6" s="36">
        <f t="shared" si="10"/>
        <v>59.17</v>
      </c>
      <c r="CT6" s="36">
        <f t="shared" si="10"/>
        <v>59.34</v>
      </c>
      <c r="CU6" s="36">
        <f t="shared" si="10"/>
        <v>59.11</v>
      </c>
      <c r="CV6" s="35" t="str">
        <f>IF(CV7="","",IF(CV7="-","【-】","【"&amp;SUBSTITUTE(TEXT(CV7,"#,##0.00"),"-","△")&amp;"】"))</f>
        <v>【59.94】</v>
      </c>
      <c r="CW6" s="36">
        <f>IF(CW7="",NA(),CW7)</f>
        <v>80.36</v>
      </c>
      <c r="CX6" s="36">
        <f t="shared" ref="CX6:DF6" si="11">IF(CX7="",NA(),CX7)</f>
        <v>80.48</v>
      </c>
      <c r="CY6" s="36">
        <f t="shared" si="11"/>
        <v>81.83</v>
      </c>
      <c r="CZ6" s="36">
        <f t="shared" si="11"/>
        <v>82.63</v>
      </c>
      <c r="DA6" s="36">
        <f t="shared" si="11"/>
        <v>83.92</v>
      </c>
      <c r="DB6" s="36">
        <f t="shared" si="11"/>
        <v>87.65</v>
      </c>
      <c r="DC6" s="36">
        <f t="shared" si="11"/>
        <v>87.63</v>
      </c>
      <c r="DD6" s="36">
        <f t="shared" si="11"/>
        <v>87.6</v>
      </c>
      <c r="DE6" s="36">
        <f t="shared" si="11"/>
        <v>87.74</v>
      </c>
      <c r="DF6" s="36">
        <f t="shared" si="11"/>
        <v>87.91</v>
      </c>
      <c r="DG6" s="35" t="str">
        <f>IF(DG7="","",IF(DG7="-","【-】","【"&amp;SUBSTITUTE(TEXT(DG7,"#,##0.00"),"-","△")&amp;"】"))</f>
        <v>【90.22】</v>
      </c>
      <c r="DH6" s="36">
        <f>IF(DH7="",NA(),DH7)</f>
        <v>40.21</v>
      </c>
      <c r="DI6" s="36">
        <f t="shared" ref="DI6:DQ6" si="12">IF(DI7="",NA(),DI7)</f>
        <v>41.52</v>
      </c>
      <c r="DJ6" s="36">
        <f t="shared" si="12"/>
        <v>44.8</v>
      </c>
      <c r="DK6" s="36">
        <f t="shared" si="12"/>
        <v>46.03</v>
      </c>
      <c r="DL6" s="36">
        <f t="shared" si="12"/>
        <v>47.31</v>
      </c>
      <c r="DM6" s="36">
        <f t="shared" si="12"/>
        <v>38.69</v>
      </c>
      <c r="DN6" s="36">
        <f t="shared" si="12"/>
        <v>39.65</v>
      </c>
      <c r="DO6" s="36">
        <f t="shared" si="12"/>
        <v>45.25</v>
      </c>
      <c r="DP6" s="36">
        <f t="shared" si="12"/>
        <v>46.27</v>
      </c>
      <c r="DQ6" s="36">
        <f t="shared" si="12"/>
        <v>46.88</v>
      </c>
      <c r="DR6" s="35" t="str">
        <f>IF(DR7="","",IF(DR7="-","【-】","【"&amp;SUBSTITUTE(TEXT(DR7,"#,##0.00"),"-","△")&amp;"】"))</f>
        <v>【47.91】</v>
      </c>
      <c r="DS6" s="36">
        <f>IF(DS7="",NA(),DS7)</f>
        <v>0.06</v>
      </c>
      <c r="DT6" s="36">
        <f t="shared" ref="DT6:EB6" si="13">IF(DT7="",NA(),DT7)</f>
        <v>0.08</v>
      </c>
      <c r="DU6" s="35">
        <f t="shared" si="13"/>
        <v>0</v>
      </c>
      <c r="DV6" s="36">
        <f t="shared" si="13"/>
        <v>2.02</v>
      </c>
      <c r="DW6" s="36">
        <f t="shared" si="13"/>
        <v>2.27</v>
      </c>
      <c r="DX6" s="36">
        <f t="shared" si="13"/>
        <v>8.4</v>
      </c>
      <c r="DY6" s="36">
        <f t="shared" si="13"/>
        <v>9.7100000000000009</v>
      </c>
      <c r="DZ6" s="36">
        <f t="shared" si="13"/>
        <v>10.71</v>
      </c>
      <c r="EA6" s="36">
        <f t="shared" si="13"/>
        <v>10.93</v>
      </c>
      <c r="EB6" s="36">
        <f t="shared" si="13"/>
        <v>13.39</v>
      </c>
      <c r="EC6" s="35" t="str">
        <f>IF(EC7="","",IF(EC7="-","【-】","【"&amp;SUBSTITUTE(TEXT(EC7,"#,##0.00"),"-","△")&amp;"】"))</f>
        <v>【15.00】</v>
      </c>
      <c r="ED6" s="36">
        <f>IF(ED7="",NA(),ED7)</f>
        <v>0.23</v>
      </c>
      <c r="EE6" s="36">
        <f t="shared" ref="EE6:EM6" si="14">IF(EE7="",NA(),EE7)</f>
        <v>0.32</v>
      </c>
      <c r="EF6" s="36">
        <f t="shared" si="14"/>
        <v>0.21</v>
      </c>
      <c r="EG6" s="36">
        <f t="shared" si="14"/>
        <v>0.84</v>
      </c>
      <c r="EH6" s="36">
        <f t="shared" si="14"/>
        <v>0.69</v>
      </c>
      <c r="EI6" s="36">
        <f t="shared" si="14"/>
        <v>0.78</v>
      </c>
      <c r="EJ6" s="36">
        <f t="shared" si="14"/>
        <v>0.83</v>
      </c>
      <c r="EK6" s="36">
        <f t="shared" si="14"/>
        <v>0.72</v>
      </c>
      <c r="EL6" s="36">
        <f t="shared" si="14"/>
        <v>0.71</v>
      </c>
      <c r="EM6" s="36">
        <f t="shared" si="14"/>
        <v>0.71</v>
      </c>
      <c r="EN6" s="35" t="str">
        <f>IF(EN7="","",IF(EN7="-","【-】","【"&amp;SUBSTITUTE(TEXT(EN7,"#,##0.00"),"-","△")&amp;"】"))</f>
        <v>【0.76】</v>
      </c>
    </row>
    <row r="7" spans="1:144" s="37" customFormat="1">
      <c r="A7" s="29"/>
      <c r="B7" s="38">
        <v>2016</v>
      </c>
      <c r="C7" s="38">
        <v>202151</v>
      </c>
      <c r="D7" s="38">
        <v>46</v>
      </c>
      <c r="E7" s="38">
        <v>1</v>
      </c>
      <c r="F7" s="38">
        <v>0</v>
      </c>
      <c r="G7" s="38">
        <v>1</v>
      </c>
      <c r="H7" s="38" t="s">
        <v>105</v>
      </c>
      <c r="I7" s="38" t="s">
        <v>106</v>
      </c>
      <c r="J7" s="38" t="s">
        <v>107</v>
      </c>
      <c r="K7" s="38" t="s">
        <v>108</v>
      </c>
      <c r="L7" s="38" t="s">
        <v>109</v>
      </c>
      <c r="M7" s="38"/>
      <c r="N7" s="39" t="s">
        <v>110</v>
      </c>
      <c r="O7" s="39">
        <v>67.31</v>
      </c>
      <c r="P7" s="39">
        <v>96.25</v>
      </c>
      <c r="Q7" s="39">
        <v>3070</v>
      </c>
      <c r="R7" s="39">
        <v>67534</v>
      </c>
      <c r="S7" s="39">
        <v>289.98</v>
      </c>
      <c r="T7" s="39">
        <v>232.89</v>
      </c>
      <c r="U7" s="39">
        <v>64948</v>
      </c>
      <c r="V7" s="39">
        <v>72.5</v>
      </c>
      <c r="W7" s="39">
        <v>895.83</v>
      </c>
      <c r="X7" s="39">
        <v>105.11</v>
      </c>
      <c r="Y7" s="39">
        <v>106.27</v>
      </c>
      <c r="Z7" s="39">
        <v>113.85</v>
      </c>
      <c r="AA7" s="39">
        <v>110.9</v>
      </c>
      <c r="AB7" s="39">
        <v>110.75</v>
      </c>
      <c r="AC7" s="39">
        <v>108.24</v>
      </c>
      <c r="AD7" s="39">
        <v>107.8</v>
      </c>
      <c r="AE7" s="39">
        <v>111.96</v>
      </c>
      <c r="AF7" s="39">
        <v>112.69</v>
      </c>
      <c r="AG7" s="39">
        <v>113.16</v>
      </c>
      <c r="AH7" s="39">
        <v>114.35</v>
      </c>
      <c r="AI7" s="39">
        <v>0</v>
      </c>
      <c r="AJ7" s="39">
        <v>0</v>
      </c>
      <c r="AK7" s="39">
        <v>0</v>
      </c>
      <c r="AL7" s="39">
        <v>0</v>
      </c>
      <c r="AM7" s="39">
        <v>0</v>
      </c>
      <c r="AN7" s="39">
        <v>4.46</v>
      </c>
      <c r="AO7" s="39">
        <v>4.3899999999999997</v>
      </c>
      <c r="AP7" s="39">
        <v>0.41</v>
      </c>
      <c r="AQ7" s="39">
        <v>0.54</v>
      </c>
      <c r="AR7" s="39">
        <v>0.68</v>
      </c>
      <c r="AS7" s="39">
        <v>0.79</v>
      </c>
      <c r="AT7" s="39">
        <v>1019.3</v>
      </c>
      <c r="AU7" s="39">
        <v>483.43</v>
      </c>
      <c r="AV7" s="39">
        <v>282.87</v>
      </c>
      <c r="AW7" s="39">
        <v>265.10000000000002</v>
      </c>
      <c r="AX7" s="39">
        <v>269.54000000000002</v>
      </c>
      <c r="AY7" s="39">
        <v>701</v>
      </c>
      <c r="AZ7" s="39">
        <v>739.59</v>
      </c>
      <c r="BA7" s="39">
        <v>335.95</v>
      </c>
      <c r="BB7" s="39">
        <v>346.59</v>
      </c>
      <c r="BC7" s="39">
        <v>357.82</v>
      </c>
      <c r="BD7" s="39">
        <v>262.87</v>
      </c>
      <c r="BE7" s="39">
        <v>382.24</v>
      </c>
      <c r="BF7" s="39">
        <v>376.15</v>
      </c>
      <c r="BG7" s="39">
        <v>373.37</v>
      </c>
      <c r="BH7" s="39">
        <v>360.28</v>
      </c>
      <c r="BI7" s="39">
        <v>353.14</v>
      </c>
      <c r="BJ7" s="39">
        <v>330.99</v>
      </c>
      <c r="BK7" s="39">
        <v>324.08999999999997</v>
      </c>
      <c r="BL7" s="39">
        <v>319.82</v>
      </c>
      <c r="BM7" s="39">
        <v>312.02999999999997</v>
      </c>
      <c r="BN7" s="39">
        <v>307.45999999999998</v>
      </c>
      <c r="BO7" s="39">
        <v>270.87</v>
      </c>
      <c r="BP7" s="39">
        <v>94.12</v>
      </c>
      <c r="BQ7" s="39">
        <v>97.09</v>
      </c>
      <c r="BR7" s="39">
        <v>106.03</v>
      </c>
      <c r="BS7" s="39">
        <v>103.71</v>
      </c>
      <c r="BT7" s="39">
        <v>101.65</v>
      </c>
      <c r="BU7" s="39">
        <v>100.27</v>
      </c>
      <c r="BV7" s="39">
        <v>99.46</v>
      </c>
      <c r="BW7" s="39">
        <v>105.21</v>
      </c>
      <c r="BX7" s="39">
        <v>105.71</v>
      </c>
      <c r="BY7" s="39">
        <v>106.01</v>
      </c>
      <c r="BZ7" s="39">
        <v>105.59</v>
      </c>
      <c r="CA7" s="39">
        <v>197.45</v>
      </c>
      <c r="CB7" s="39">
        <v>191.54</v>
      </c>
      <c r="CC7" s="39">
        <v>177.25</v>
      </c>
      <c r="CD7" s="39">
        <v>181.18</v>
      </c>
      <c r="CE7" s="39">
        <v>184.99</v>
      </c>
      <c r="CF7" s="39">
        <v>169.62</v>
      </c>
      <c r="CG7" s="39">
        <v>171.78</v>
      </c>
      <c r="CH7" s="39">
        <v>162.59</v>
      </c>
      <c r="CI7" s="39">
        <v>162.15</v>
      </c>
      <c r="CJ7" s="39">
        <v>162.24</v>
      </c>
      <c r="CK7" s="39">
        <v>163.27000000000001</v>
      </c>
      <c r="CL7" s="39">
        <v>66.489999999999995</v>
      </c>
      <c r="CM7" s="39">
        <v>65.97</v>
      </c>
      <c r="CN7" s="39">
        <v>63.55</v>
      </c>
      <c r="CO7" s="39">
        <v>62.58</v>
      </c>
      <c r="CP7" s="39">
        <v>61.87</v>
      </c>
      <c r="CQ7" s="39">
        <v>59.88</v>
      </c>
      <c r="CR7" s="39">
        <v>59.68</v>
      </c>
      <c r="CS7" s="39">
        <v>59.17</v>
      </c>
      <c r="CT7" s="39">
        <v>59.34</v>
      </c>
      <c r="CU7" s="39">
        <v>59.11</v>
      </c>
      <c r="CV7" s="39">
        <v>59.94</v>
      </c>
      <c r="CW7" s="39">
        <v>80.36</v>
      </c>
      <c r="CX7" s="39">
        <v>80.48</v>
      </c>
      <c r="CY7" s="39">
        <v>81.83</v>
      </c>
      <c r="CZ7" s="39">
        <v>82.63</v>
      </c>
      <c r="DA7" s="39">
        <v>83.92</v>
      </c>
      <c r="DB7" s="39">
        <v>87.65</v>
      </c>
      <c r="DC7" s="39">
        <v>87.63</v>
      </c>
      <c r="DD7" s="39">
        <v>87.6</v>
      </c>
      <c r="DE7" s="39">
        <v>87.74</v>
      </c>
      <c r="DF7" s="39">
        <v>87.91</v>
      </c>
      <c r="DG7" s="39">
        <v>90.22</v>
      </c>
      <c r="DH7" s="39">
        <v>40.21</v>
      </c>
      <c r="DI7" s="39">
        <v>41.52</v>
      </c>
      <c r="DJ7" s="39">
        <v>44.8</v>
      </c>
      <c r="DK7" s="39">
        <v>46.03</v>
      </c>
      <c r="DL7" s="39">
        <v>47.31</v>
      </c>
      <c r="DM7" s="39">
        <v>38.69</v>
      </c>
      <c r="DN7" s="39">
        <v>39.65</v>
      </c>
      <c r="DO7" s="39">
        <v>45.25</v>
      </c>
      <c r="DP7" s="39">
        <v>46.27</v>
      </c>
      <c r="DQ7" s="39">
        <v>46.88</v>
      </c>
      <c r="DR7" s="39">
        <v>47.91</v>
      </c>
      <c r="DS7" s="39">
        <v>0.06</v>
      </c>
      <c r="DT7" s="39">
        <v>0.08</v>
      </c>
      <c r="DU7" s="39">
        <v>0</v>
      </c>
      <c r="DV7" s="39">
        <v>2.02</v>
      </c>
      <c r="DW7" s="39">
        <v>2.27</v>
      </c>
      <c r="DX7" s="39">
        <v>8.4</v>
      </c>
      <c r="DY7" s="39">
        <v>9.7100000000000009</v>
      </c>
      <c r="DZ7" s="39">
        <v>10.71</v>
      </c>
      <c r="EA7" s="39">
        <v>10.93</v>
      </c>
      <c r="EB7" s="39">
        <v>13.39</v>
      </c>
      <c r="EC7" s="39">
        <v>15</v>
      </c>
      <c r="ED7" s="39">
        <v>0.23</v>
      </c>
      <c r="EE7" s="39">
        <v>0.32</v>
      </c>
      <c r="EF7" s="39">
        <v>0.21</v>
      </c>
      <c r="EG7" s="39">
        <v>0.84</v>
      </c>
      <c r="EH7" s="39">
        <v>0.69</v>
      </c>
      <c r="EI7" s="39">
        <v>0.78</v>
      </c>
      <c r="EJ7" s="39">
        <v>0.83</v>
      </c>
      <c r="EK7" s="39">
        <v>0.72</v>
      </c>
      <c r="EL7" s="39">
        <v>0.71</v>
      </c>
      <c r="EM7" s="39">
        <v>0.71</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ys1221</cp:lastModifiedBy>
  <cp:lastPrinted>2018-01-30T01:00:40Z</cp:lastPrinted>
  <dcterms:created xsi:type="dcterms:W3CDTF">2017-12-25T01:28:18Z</dcterms:created>
  <dcterms:modified xsi:type="dcterms:W3CDTF">2018-02-02T08:35:00Z</dcterms:modified>
  <cp:category/>
</cp:coreProperties>
</file>