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<sst xmlns="http://schemas.openxmlformats.org/spreadsheetml/2006/main" count="237" uniqueCount="123">
  <si>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</si>
  <si>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</si>
  <si>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</si>
  <si>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</si>
  <si>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</si>
  <si>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</si>
  <si>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</si>
  <si>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</si>
  <si>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</si>
  <si>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</si>
  <si>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</si>
  <si>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</si>
  <si>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</si>
  <si>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</si>
  <si>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</si>
  <si>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</si>
  <si>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</si>
  <si>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</si>
  <si>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</si>
  <si>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</si>
  <si>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</si>
  <si>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</si>
  <si>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</si>
  <si>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</si>
  <si>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</si>
  <si>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</si>
  <si>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</si>
  <si>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</si>
  <si>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</si>
  <si>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</si>
  <si>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</si>
  <si>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</si>
  <si>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</si>
  <si>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</si>
  <si>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</si>
  <si>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</si>
  <si>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</si>
  <si>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</si>
  <si>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</si>
  <si>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</si>
  <si>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</si>
  <si>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</si>
  <si>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</si>
  <si>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</si>
  <si>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</si>
  <si>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</si>
  <si>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</si>
  <si>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</si>
  <si>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</si>
  <si>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</si>
  <si>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</si>
  <si>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</si>
  <si>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</si>
  <si>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</si>
  <si>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</si>
  <si>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</si>
  <si>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</si>
  <si>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</si>
  <si>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</si>
  <si>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</si>
  <si>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</si>
  <si>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</si>
  <si>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</si>
  <si>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</si>
  <si>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</si>
  <si>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</si>
  <si>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</si>
  <si>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</si>
  <si>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</si>
  <si>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</si>
  <si>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</si>
  <si>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</si>
  <si>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</si>
  <si>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</si>
  <si>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</si>
  <si>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</si>
  <si>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</si>
  <si>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</si>
  <si>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</si>
  <si>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</si>
  <si>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</si>
  <si>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</si>
  <si>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</si>
  <si>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</si>
  <si>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</si>
  <si>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</si>
  <si>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</si>
  <si>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</si>
  <si>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</si>
  <si>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</si>
  <si>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</si>
  <si>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</si>
  <si>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</si>
  <si>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</si>
  <si>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</si>
  <si>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</si>
  <si>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</si>
  <si>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</si>
  <si>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</si>
  <si>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</si>
  <si>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</si>
  <si>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</si>
  <si>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</si>
  <si>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</si>
  <si>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</si>
  <si>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</si>
  <si>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</si>
  <si>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飯山市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</si>
  <si>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</si>
  <si>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</si>
  <si>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</si>
  <si>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</si>
  <si>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</si>
  <si>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</si>
  <si>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</si>
  <si>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</si>
  <si>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</si>
  <si>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</si>
  <si>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</si>
  <si>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収益的収支比率は類似団体に比して高いものの、今後、老朽化した施設に経費がかさむ傾向であるため、増収策を講じ経費削減に努めなければならない。
  企業債残高対給水収益比率は類似団体に比して低い状況ではあるが、今後の老朽施設の更新費用や給水人口減少に伴う給水収益の面から影響が懸念される。
　料金回収率は類似団体に比して高い傾向ではあるが、更なる向上には、給水原価に影響する施設規模の適正化や適正な料金設定の検討が必要である。
　給水原価は横ばい傾向にあり、類似団体に比して低い状況である。簡水施設の一部について統合整備を進め効率化を図ってきことが要因であるが、維持管理費の大幅な削減には至っていない。
　施設利用率については特に低いこともあり、施設規模の適正化（ダウンサイジング）について検討する必要がある。
　有収率の落ち込みについては、老朽化している施設状況に加え、システム整備等により配水量データ観測の精度が高まったことが要因である。このため、老朽化した施設・管路の更新を計画的に進め、有収率向上を図るとともに、そのための財源確保についても企業債活用を含めた投資計画が必要である。</t>
    <rPh sb="1" eb="4">
      <t>シュウエキテキ</t>
    </rPh>
    <rPh sb="4" eb="6">
      <t>シュウシ</t>
    </rPh>
    <rPh sb="6" eb="8">
      <t>ヒリツ</t>
    </rPh>
    <rPh sb="9" eb="11">
      <t>ルイジ</t>
    </rPh>
    <rPh sb="11" eb="13">
      <t>ダンタイ</t>
    </rPh>
    <rPh sb="14" eb="15">
      <t>ヒ</t>
    </rPh>
    <rPh sb="17" eb="18">
      <t>タカ</t>
    </rPh>
    <rPh sb="23" eb="25">
      <t>コンゴ</t>
    </rPh>
    <rPh sb="26" eb="29">
      <t>ロウキュウカ</t>
    </rPh>
    <rPh sb="31" eb="33">
      <t>シセツ</t>
    </rPh>
    <rPh sb="34" eb="36">
      <t>ケイヒ</t>
    </rPh>
    <rPh sb="40" eb="42">
      <t>ケイコウ</t>
    </rPh>
    <rPh sb="48" eb="50">
      <t>ゾウシュウ</t>
    </rPh>
    <rPh sb="50" eb="51">
      <t>サク</t>
    </rPh>
    <rPh sb="52" eb="53">
      <t>コウ</t>
    </rPh>
    <rPh sb="54" eb="56">
      <t>ケイヒ</t>
    </rPh>
    <rPh sb="56" eb="58">
      <t>サクゲン</t>
    </rPh>
    <rPh sb="59" eb="60">
      <t>ツト</t>
    </rPh>
    <rPh sb="73" eb="75">
      <t>キギョウ</t>
    </rPh>
    <rPh sb="75" eb="76">
      <t>サイ</t>
    </rPh>
    <rPh sb="76" eb="78">
      <t>ザンダカ</t>
    </rPh>
    <rPh sb="78" eb="79">
      <t>タイ</t>
    </rPh>
    <rPh sb="79" eb="81">
      <t>キュウスイ</t>
    </rPh>
    <rPh sb="81" eb="83">
      <t>シュウエキ</t>
    </rPh>
    <rPh sb="83" eb="85">
      <t>ヒリツ</t>
    </rPh>
    <rPh sb="86" eb="88">
      <t>ルイジ</t>
    </rPh>
    <rPh sb="88" eb="90">
      <t>ダンタイ</t>
    </rPh>
    <rPh sb="91" eb="92">
      <t>ヒ</t>
    </rPh>
    <rPh sb="94" eb="95">
      <t>ヒク</t>
    </rPh>
    <rPh sb="96" eb="98">
      <t>ジョウキョウ</t>
    </rPh>
    <rPh sb="104" eb="106">
      <t>コンゴ</t>
    </rPh>
    <rPh sb="107" eb="109">
      <t>ロウキュウ</t>
    </rPh>
    <rPh sb="109" eb="111">
      <t>シセツ</t>
    </rPh>
    <rPh sb="112" eb="114">
      <t>コウシン</t>
    </rPh>
    <rPh sb="114" eb="116">
      <t>ヒヨウ</t>
    </rPh>
    <rPh sb="117" eb="119">
      <t>キュウスイ</t>
    </rPh>
    <rPh sb="119" eb="121">
      <t>ジンコウ</t>
    </rPh>
    <rPh sb="121" eb="123">
      <t>ゲンショウ</t>
    </rPh>
    <rPh sb="124" eb="125">
      <t>トモナ</t>
    </rPh>
    <rPh sb="126" eb="128">
      <t>キュウスイ</t>
    </rPh>
    <rPh sb="128" eb="130">
      <t>シュウエキ</t>
    </rPh>
    <rPh sb="131" eb="132">
      <t>メン</t>
    </rPh>
    <rPh sb="134" eb="136">
      <t>エイキョウ</t>
    </rPh>
    <rPh sb="137" eb="139">
      <t>ケネン</t>
    </rPh>
    <rPh sb="145" eb="147">
      <t>リョウキン</t>
    </rPh>
    <rPh sb="147" eb="149">
      <t>カイシュウ</t>
    </rPh>
    <rPh sb="149" eb="150">
      <t>リツ</t>
    </rPh>
    <rPh sb="151" eb="153">
      <t>ルイジ</t>
    </rPh>
    <rPh sb="153" eb="155">
      <t>ダンタイ</t>
    </rPh>
    <rPh sb="156" eb="157">
      <t>ヒ</t>
    </rPh>
    <rPh sb="159" eb="160">
      <t>タカ</t>
    </rPh>
    <rPh sb="161" eb="163">
      <t>ケイコウ</t>
    </rPh>
    <rPh sb="169" eb="170">
      <t>サラ</t>
    </rPh>
    <rPh sb="172" eb="174">
      <t>コウジョウ</t>
    </rPh>
    <rPh sb="177" eb="179">
      <t>キュウスイ</t>
    </rPh>
    <rPh sb="179" eb="181">
      <t>ゲンカ</t>
    </rPh>
    <rPh sb="182" eb="184">
      <t>エイキョウ</t>
    </rPh>
    <rPh sb="186" eb="188">
      <t>シセツ</t>
    </rPh>
    <rPh sb="188" eb="190">
      <t>キボ</t>
    </rPh>
    <rPh sb="191" eb="194">
      <t>テキセイカ</t>
    </rPh>
    <rPh sb="195" eb="197">
      <t>テキセイ</t>
    </rPh>
    <rPh sb="198" eb="200">
      <t>リョウキン</t>
    </rPh>
    <rPh sb="200" eb="202">
      <t>セッテイ</t>
    </rPh>
    <rPh sb="203" eb="205">
      <t>ケントウ</t>
    </rPh>
    <rPh sb="206" eb="208">
      <t>ヒツヨウ</t>
    </rPh>
    <rPh sb="214" eb="216">
      <t>キュウスイ</t>
    </rPh>
    <rPh sb="216" eb="218">
      <t>ゲンカ</t>
    </rPh>
    <rPh sb="219" eb="220">
      <t>ヨコ</t>
    </rPh>
    <rPh sb="222" eb="224">
      <t>ケイコウ</t>
    </rPh>
    <rPh sb="228" eb="230">
      <t>ルイジ</t>
    </rPh>
    <rPh sb="230" eb="232">
      <t>ダンタイ</t>
    </rPh>
    <rPh sb="233" eb="234">
      <t>ヒ</t>
    </rPh>
    <rPh sb="236" eb="237">
      <t>ヒク</t>
    </rPh>
    <rPh sb="238" eb="240">
      <t>ジョウキョウ</t>
    </rPh>
    <rPh sb="244" eb="246">
      <t>カンスイ</t>
    </rPh>
    <rPh sb="246" eb="248">
      <t>シセツ</t>
    </rPh>
    <rPh sb="249" eb="251">
      <t>イチブ</t>
    </rPh>
    <rPh sb="255" eb="257">
      <t>トウゴウ</t>
    </rPh>
    <rPh sb="257" eb="259">
      <t>セイビ</t>
    </rPh>
    <rPh sb="260" eb="261">
      <t>スス</t>
    </rPh>
    <rPh sb="262" eb="265">
      <t>コウリツカ</t>
    </rPh>
    <rPh sb="266" eb="267">
      <t>ハカ</t>
    </rPh>
    <rPh sb="273" eb="275">
      <t>ヨウイン</t>
    </rPh>
    <rPh sb="280" eb="282">
      <t>イジ</t>
    </rPh>
    <rPh sb="282" eb="285">
      <t>カンリヒ</t>
    </rPh>
    <rPh sb="286" eb="288">
      <t>オオハバ</t>
    </rPh>
    <rPh sb="289" eb="291">
      <t>サクゲン</t>
    </rPh>
    <rPh sb="293" eb="294">
      <t>イタ</t>
    </rPh>
    <rPh sb="312" eb="313">
      <t>トク</t>
    </rPh>
    <rPh sb="314" eb="315">
      <t>ヒク</t>
    </rPh>
    <rPh sb="322" eb="324">
      <t>シセツ</t>
    </rPh>
    <rPh sb="324" eb="326">
      <t>キボ</t>
    </rPh>
    <rPh sb="327" eb="330">
      <t>テキセイカ</t>
    </rPh>
    <rPh sb="344" eb="346">
      <t>ケントウ</t>
    </rPh>
    <rPh sb="348" eb="350">
      <t>ヒツヨウ</t>
    </rPh>
    <rPh sb="360" eb="361">
      <t>オ</t>
    </rPh>
    <rPh sb="362" eb="363">
      <t>コ</t>
    </rPh>
    <rPh sb="389" eb="391">
      <t>セイビ</t>
    </rPh>
    <rPh sb="391" eb="392">
      <t>トウ</t>
    </rPh>
    <rPh sb="414" eb="416">
      <t>ヨウイン</t>
    </rPh>
    <phoneticPr fontId="7"/>
  </si>
  <si>
    <t xml:space="preserve">　管路更新率が低く、全体的に老朽化が進んでいる。今後、財源確保とともに計画的に管路更新を推進する必要がある。簡易水道統合時に新設、更新された水道施設は比較的新しく経年化が進んでいないが、その後、地元経営から市営に加入した簡易水道については老朽化が進んでいる。給水人口の減少と老朽化する水道施設の更新が課題である。                                                    </t>
    <rPh sb="1" eb="3">
      <t>カンロ</t>
    </rPh>
    <rPh sb="3" eb="5">
      <t>コウシン</t>
    </rPh>
    <rPh sb="5" eb="6">
      <t>リツ</t>
    </rPh>
    <rPh sb="7" eb="8">
      <t>ヒク</t>
    </rPh>
    <rPh sb="10" eb="13">
      <t>ゼンタイテキ</t>
    </rPh>
    <rPh sb="14" eb="17">
      <t>ロウキュウカ</t>
    </rPh>
    <rPh sb="18" eb="19">
      <t>スス</t>
    </rPh>
    <rPh sb="24" eb="26">
      <t>コンゴ</t>
    </rPh>
    <rPh sb="27" eb="29">
      <t>ザイゲン</t>
    </rPh>
    <rPh sb="29" eb="31">
      <t>カクホ</t>
    </rPh>
    <rPh sb="35" eb="38">
      <t>ケイカクテキ</t>
    </rPh>
    <rPh sb="39" eb="41">
      <t>カンロ</t>
    </rPh>
    <rPh sb="41" eb="43">
      <t>コウシン</t>
    </rPh>
    <rPh sb="44" eb="46">
      <t>スイシン</t>
    </rPh>
    <rPh sb="48" eb="50">
      <t>ヒツヨウ</t>
    </rPh>
    <rPh sb="54" eb="56">
      <t>カンイ</t>
    </rPh>
    <rPh sb="56" eb="58">
      <t>スイドウ</t>
    </rPh>
    <rPh sb="58" eb="60">
      <t>トウゴウ</t>
    </rPh>
    <rPh sb="60" eb="61">
      <t>ジ</t>
    </rPh>
    <rPh sb="62" eb="64">
      <t>シンセツ</t>
    </rPh>
    <rPh sb="65" eb="67">
      <t>コウシン</t>
    </rPh>
    <rPh sb="70" eb="72">
      <t>スイドウ</t>
    </rPh>
    <rPh sb="72" eb="74">
      <t>シセツ</t>
    </rPh>
    <rPh sb="75" eb="78">
      <t>ヒカクテキ</t>
    </rPh>
    <rPh sb="78" eb="79">
      <t>アタラ</t>
    </rPh>
    <rPh sb="81" eb="84">
      <t>ケイネンカ</t>
    </rPh>
    <rPh sb="85" eb="86">
      <t>スス</t>
    </rPh>
    <rPh sb="95" eb="96">
      <t>ゴ</t>
    </rPh>
    <rPh sb="97" eb="99">
      <t>ジモト</t>
    </rPh>
    <rPh sb="99" eb="101">
      <t>ケイエイ</t>
    </rPh>
    <rPh sb="103" eb="105">
      <t>シエイ</t>
    </rPh>
    <rPh sb="106" eb="108">
      <t>カニュウ</t>
    </rPh>
    <rPh sb="110" eb="112">
      <t>カンイ</t>
    </rPh>
    <rPh sb="112" eb="114">
      <t>スイドウ</t>
    </rPh>
    <rPh sb="119" eb="122">
      <t>ロウキュウカ</t>
    </rPh>
    <rPh sb="123" eb="124">
      <t>スス</t>
    </rPh>
    <rPh sb="129" eb="131">
      <t>キュウスイ</t>
    </rPh>
    <rPh sb="131" eb="133">
      <t>ジンコウ</t>
    </rPh>
    <rPh sb="134" eb="136">
      <t>ゲンショウ</t>
    </rPh>
    <rPh sb="137" eb="140">
      <t>ロウキュウカ</t>
    </rPh>
    <rPh sb="142" eb="144">
      <t>スイドウ</t>
    </rPh>
    <rPh sb="144" eb="146">
      <t>シセツ</t>
    </rPh>
    <rPh sb="147" eb="149">
      <t>コウシン</t>
    </rPh>
    <rPh sb="150" eb="152">
      <t>カダイ</t>
    </rPh>
    <phoneticPr fontId="7"/>
  </si>
  <si>
    <t>非設置</t>
    <rPh sb="0" eb="1">
      <t>ヒ</t>
    </rPh>
    <rPh sb="1" eb="3">
      <t>セッチ</t>
    </rPh>
    <phoneticPr fontId="4"/>
  </si>
  <si>
    <t>　経営の効率性・透明性の向上、財務・技術基盤の強化を図るため、斑尾簡水を除く市営簡水等事業を廃止し、平成29年度から上水道事業に経営統合する。低い施設利用率・管路更新率等課題が多い状況ではあるが、地方公営企業法を適用することにより詳細にデータ収集することが可能となるため、更なる経営の分析と改善に努めたい。
　また、全体的に管路の老朽化が進んでいるため、計画的な投資により管路の更新を推進する必要がある。このため、今後の適正な水道料金の設定や事業運営のあり方を検討するために経営戦略を策定し、計画的に事業を推進していくこととしている。</t>
    <rPh sb="1" eb="3">
      <t>ケイエイ</t>
    </rPh>
    <rPh sb="4" eb="7">
      <t>コウリツセイ</t>
    </rPh>
    <rPh sb="8" eb="11">
      <t>トウメイセイ</t>
    </rPh>
    <rPh sb="12" eb="14">
      <t>コウジョウ</t>
    </rPh>
    <rPh sb="15" eb="17">
      <t>ザイム</t>
    </rPh>
    <rPh sb="18" eb="20">
      <t>ギジュツ</t>
    </rPh>
    <rPh sb="20" eb="22">
      <t>キバン</t>
    </rPh>
    <rPh sb="31" eb="33">
      <t>マダラオ</t>
    </rPh>
    <rPh sb="33" eb="35">
      <t>カンスイ</t>
    </rPh>
    <rPh sb="36" eb="37">
      <t>ノゾ</t>
    </rPh>
    <rPh sb="38" eb="40">
      <t>シエイ</t>
    </rPh>
    <rPh sb="40" eb="42">
      <t>カンスイ</t>
    </rPh>
    <rPh sb="42" eb="43">
      <t>トウ</t>
    </rPh>
    <rPh sb="43" eb="45">
      <t>ジギョウ</t>
    </rPh>
    <rPh sb="46" eb="48">
      <t>ハイシ</t>
    </rPh>
    <rPh sb="50" eb="52">
      <t>ヘイセイ</t>
    </rPh>
    <rPh sb="54" eb="56">
      <t>ネンド</t>
    </rPh>
    <rPh sb="58" eb="61">
      <t>ジョウスイドウ</t>
    </rPh>
    <rPh sb="61" eb="63">
      <t>ジギョウ</t>
    </rPh>
    <rPh sb="64" eb="66">
      <t>ケイエイ</t>
    </rPh>
    <rPh sb="66" eb="68">
      <t>トウゴウ</t>
    </rPh>
    <rPh sb="71" eb="72">
      <t>ヒク</t>
    </rPh>
    <rPh sb="73" eb="75">
      <t>シセツ</t>
    </rPh>
    <rPh sb="75" eb="78">
      <t>リヨウリツ</t>
    </rPh>
    <rPh sb="79" eb="81">
      <t>カンロ</t>
    </rPh>
    <rPh sb="81" eb="83">
      <t>コウシン</t>
    </rPh>
    <rPh sb="83" eb="84">
      <t>リツ</t>
    </rPh>
    <rPh sb="84" eb="85">
      <t>トウ</t>
    </rPh>
    <rPh sb="85" eb="87">
      <t>カダイ</t>
    </rPh>
    <rPh sb="88" eb="89">
      <t>オオ</t>
    </rPh>
    <rPh sb="90" eb="92">
      <t>ジョウキョウ</t>
    </rPh>
    <rPh sb="98" eb="100">
      <t>チホウ</t>
    </rPh>
    <rPh sb="100" eb="102">
      <t>コウエイ</t>
    </rPh>
    <rPh sb="102" eb="104">
      <t>キギョウ</t>
    </rPh>
    <rPh sb="104" eb="105">
      <t>ホウ</t>
    </rPh>
    <rPh sb="106" eb="108">
      <t>テキヨウ</t>
    </rPh>
    <rPh sb="115" eb="117">
      <t>ショウサイ</t>
    </rPh>
    <rPh sb="121" eb="123">
      <t>シュウシュウ</t>
    </rPh>
    <rPh sb="128" eb="130">
      <t>カノウ</t>
    </rPh>
    <rPh sb="136" eb="137">
      <t>サラ</t>
    </rPh>
    <rPh sb="139" eb="141">
      <t>ケイエイ</t>
    </rPh>
    <rPh sb="142" eb="144">
      <t>ブンセキ</t>
    </rPh>
    <rPh sb="145" eb="147">
      <t>カイゼン</t>
    </rPh>
    <rPh sb="148" eb="149">
      <t>ツト</t>
    </rPh>
    <rPh sb="158" eb="161">
      <t>ゼンタイテキ</t>
    </rPh>
    <rPh sb="162" eb="164">
      <t>カンロ</t>
    </rPh>
    <rPh sb="177" eb="180">
      <t>ケイカクテキ</t>
    </rPh>
    <rPh sb="181" eb="183">
      <t>トウシ</t>
    </rPh>
    <rPh sb="186" eb="188">
      <t>カンロ</t>
    </rPh>
    <rPh sb="189" eb="191">
      <t>コウシン</t>
    </rPh>
    <rPh sb="192" eb="194">
      <t>スイシン</t>
    </rPh>
    <rPh sb="196" eb="198">
      <t>ヒツヨウ</t>
    </rPh>
    <rPh sb="207" eb="209">
      <t>コンゴ</t>
    </rPh>
    <rPh sb="210" eb="212">
      <t>テキセイ</t>
    </rPh>
    <rPh sb="213" eb="215">
      <t>スイドウ</t>
    </rPh>
    <rPh sb="215" eb="217">
      <t>リョウキン</t>
    </rPh>
    <rPh sb="218" eb="220">
      <t>セッテイ</t>
    </rPh>
    <rPh sb="221" eb="223">
      <t>ジギョウ</t>
    </rPh>
    <rPh sb="223" eb="225">
      <t>ウンエイ</t>
    </rPh>
    <rPh sb="228" eb="229">
      <t>カタ</t>
    </rPh>
    <rPh sb="230" eb="232">
      <t>ケントウ</t>
    </rPh>
    <rPh sb="237" eb="239">
      <t>ケイエイ</t>
    </rPh>
    <rPh sb="239" eb="241">
      <t>センリャク</t>
    </rPh>
    <rPh sb="242" eb="244">
      <t>サクテイ</t>
    </rPh>
    <rPh sb="246" eb="249">
      <t>ケイカクテキ</t>
    </rPh>
    <rPh sb="250" eb="252">
      <t>ジギョウ</t>
    </rPh>
    <rPh sb="253" eb="255">
      <t>スイシン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</si>
</sst>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0.12</c:v>
                </c:pt>
                <c:pt idx="1">
                  <c:v>0.08</c:v>
                </c:pt>
                <c:pt idx="2" formatCode="#,##0.00;&quot;△&quot;#,##0.00">
                  <c:v>0</c:v>
                </c:pt>
                <c:pt idx="3">
                  <c:v>0.16</c:v>
                </c:pt>
                <c:pt idx="4">
                  <c:v>0.18</c:v>
                </c:pt>
              </c:numCache>
            </c:numRef>
          </c:val>
        </c:ser>
        <c:dLbls>
          <c:showLegendKey val="0"/>
          <c:showVal val="0"/>
          <c:showCatName val="0"/>
          <c:showSerName val="0"/>
          <c:showPercent val="0"/>
          <c:showBubbleSize val="0"/>
        </c:dLbls>
        <c:gapWidth val="150"/>
        <c:axId val="42861696"/>
        <c:axId val="428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2861696"/>
        <c:axId val="42863616"/>
      </c:lineChart>
      <c:dateAx>
        <c:axId val="42861696"/>
        <c:scaling>
          <c:orientation val="minMax"/>
        </c:scaling>
        <c:delete val="1"/>
        <c:axPos val="b"/>
        <c:numFmt formatCode="ge" sourceLinked="1"/>
        <c:majorTickMark val="none"/>
        <c:minorTickMark val="none"/>
        <c:tickLblPos val="none"/>
        <c:crossAx val="42863616"/>
        <c:crosses val="autoZero"/>
        <c:auto val="1"/>
        <c:lblOffset val="100"/>
        <c:baseTimeUnit val="years"/>
      </c:dateAx>
      <c:valAx>
        <c:axId val="428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30.97</c:v>
                </c:pt>
                <c:pt idx="1">
                  <c:v>29.7</c:v>
                </c:pt>
                <c:pt idx="2">
                  <c:v>29.42</c:v>
                </c:pt>
                <c:pt idx="3">
                  <c:v>28.92</c:v>
                </c:pt>
                <c:pt idx="4">
                  <c:v>29.4</c:v>
                </c:pt>
              </c:numCache>
            </c:numRef>
          </c:val>
        </c:ser>
        <c:dLbls>
          <c:showLegendKey val="0"/>
          <c:showVal val="0"/>
          <c:showCatName val="0"/>
          <c:showSerName val="0"/>
          <c:showPercent val="0"/>
          <c:showBubbleSize val="0"/>
        </c:dLbls>
        <c:gapWidth val="150"/>
        <c:axId val="48354816"/>
        <c:axId val="48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48354816"/>
        <c:axId val="48356736"/>
      </c:lineChart>
      <c:dateAx>
        <c:axId val="48354816"/>
        <c:scaling>
          <c:orientation val="minMax"/>
        </c:scaling>
        <c:delete val="1"/>
        <c:axPos val="b"/>
        <c:numFmt formatCode="ge" sourceLinked="1"/>
        <c:majorTickMark val="none"/>
        <c:minorTickMark val="none"/>
        <c:tickLblPos val="none"/>
        <c:crossAx val="48356736"/>
        <c:crosses val="autoZero"/>
        <c:auto val="1"/>
        <c:lblOffset val="100"/>
        <c:baseTimeUnit val="years"/>
      </c:dateAx>
      <c:valAx>
        <c:axId val="48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74.75</c:v>
                </c:pt>
                <c:pt idx="1">
                  <c:v>74.36</c:v>
                </c:pt>
                <c:pt idx="2">
                  <c:v>73.680000000000007</c:v>
                </c:pt>
                <c:pt idx="3">
                  <c:v>73.08</c:v>
                </c:pt>
                <c:pt idx="4">
                  <c:v>71.27</c:v>
                </c:pt>
              </c:numCache>
            </c:numRef>
          </c:val>
        </c:ser>
        <c:dLbls>
          <c:showLegendKey val="0"/>
          <c:showVal val="0"/>
          <c:showCatName val="0"/>
          <c:showSerName val="0"/>
          <c:showPercent val="0"/>
          <c:showBubbleSize val="0"/>
        </c:dLbls>
        <c:gapWidth val="150"/>
        <c:axId val="48395392"/>
        <c:axId val="48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48395392"/>
        <c:axId val="48397312"/>
      </c:lineChart>
      <c:dateAx>
        <c:axId val="48395392"/>
        <c:scaling>
          <c:orientation val="minMax"/>
        </c:scaling>
        <c:delete val="1"/>
        <c:axPos val="b"/>
        <c:numFmt formatCode="ge" sourceLinked="1"/>
        <c:majorTickMark val="none"/>
        <c:minorTickMark val="none"/>
        <c:tickLblPos val="none"/>
        <c:crossAx val="48397312"/>
        <c:crosses val="autoZero"/>
        <c:auto val="1"/>
        <c:lblOffset val="100"/>
        <c:baseTimeUnit val="years"/>
      </c:dateAx>
      <c:valAx>
        <c:axId val="48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92.8</c:v>
                </c:pt>
                <c:pt idx="1">
                  <c:v>87.96</c:v>
                </c:pt>
                <c:pt idx="2">
                  <c:v>88.14</c:v>
                </c:pt>
                <c:pt idx="3">
                  <c:v>83.67</c:v>
                </c:pt>
                <c:pt idx="4">
                  <c:v>84.81</c:v>
                </c:pt>
              </c:numCache>
            </c:numRef>
          </c:val>
        </c:ser>
        <c:dLbls>
          <c:showLegendKey val="0"/>
          <c:showVal val="0"/>
          <c:showCatName val="0"/>
          <c:showSerName val="0"/>
          <c:showPercent val="0"/>
          <c:showBubbleSize val="0"/>
        </c:dLbls>
        <c:gapWidth val="150"/>
        <c:axId val="42898176"/>
        <c:axId val="429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2898176"/>
        <c:axId val="42900096"/>
      </c:lineChart>
      <c:dateAx>
        <c:axId val="42898176"/>
        <c:scaling>
          <c:orientation val="minMax"/>
        </c:scaling>
        <c:delete val="1"/>
        <c:axPos val="b"/>
        <c:numFmt formatCode="ge" sourceLinked="1"/>
        <c:majorTickMark val="none"/>
        <c:minorTickMark val="none"/>
        <c:tickLblPos val="none"/>
        <c:crossAx val="42900096"/>
        <c:crosses val="autoZero"/>
        <c:auto val="1"/>
        <c:lblOffset val="100"/>
        <c:baseTimeUnit val="years"/>
      </c:dateAx>
      <c:valAx>
        <c:axId val="429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050560"/>
        <c:axId val="480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050560"/>
        <c:axId val="48052480"/>
      </c:lineChart>
      <c:dateAx>
        <c:axId val="48050560"/>
        <c:scaling>
          <c:orientation val="minMax"/>
        </c:scaling>
        <c:delete val="1"/>
        <c:axPos val="b"/>
        <c:numFmt formatCode="ge" sourceLinked="1"/>
        <c:majorTickMark val="none"/>
        <c:minorTickMark val="none"/>
        <c:tickLblPos val="none"/>
        <c:crossAx val="48052480"/>
        <c:crosses val="autoZero"/>
        <c:auto val="1"/>
        <c:lblOffset val="100"/>
        <c:baseTimeUnit val="years"/>
      </c:dateAx>
      <c:valAx>
        <c:axId val="48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087040"/>
        <c:axId val="48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087040"/>
        <c:axId val="48088960"/>
      </c:lineChart>
      <c:dateAx>
        <c:axId val="48087040"/>
        <c:scaling>
          <c:orientation val="minMax"/>
        </c:scaling>
        <c:delete val="1"/>
        <c:axPos val="b"/>
        <c:numFmt formatCode="ge" sourceLinked="1"/>
        <c:majorTickMark val="none"/>
        <c:minorTickMark val="none"/>
        <c:tickLblPos val="none"/>
        <c:crossAx val="48088960"/>
        <c:crosses val="autoZero"/>
        <c:auto val="1"/>
        <c:lblOffset val="100"/>
        <c:baseTimeUnit val="years"/>
      </c:dateAx>
      <c:valAx>
        <c:axId val="48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113536"/>
        <c:axId val="481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13536"/>
        <c:axId val="48128000"/>
      </c:lineChart>
      <c:dateAx>
        <c:axId val="48113536"/>
        <c:scaling>
          <c:orientation val="minMax"/>
        </c:scaling>
        <c:delete val="1"/>
        <c:axPos val="b"/>
        <c:numFmt formatCode="ge" sourceLinked="1"/>
        <c:majorTickMark val="none"/>
        <c:minorTickMark val="none"/>
        <c:tickLblPos val="none"/>
        <c:crossAx val="48128000"/>
        <c:crosses val="autoZero"/>
        <c:auto val="1"/>
        <c:lblOffset val="100"/>
        <c:baseTimeUnit val="years"/>
      </c:dateAx>
      <c:valAx>
        <c:axId val="481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158208"/>
        <c:axId val="481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58208"/>
        <c:axId val="48160128"/>
      </c:lineChart>
      <c:dateAx>
        <c:axId val="48158208"/>
        <c:scaling>
          <c:orientation val="minMax"/>
        </c:scaling>
        <c:delete val="1"/>
        <c:axPos val="b"/>
        <c:numFmt formatCode="ge" sourceLinked="1"/>
        <c:majorTickMark val="none"/>
        <c:minorTickMark val="none"/>
        <c:tickLblPos val="none"/>
        <c:crossAx val="48160128"/>
        <c:crosses val="autoZero"/>
        <c:auto val="1"/>
        <c:lblOffset val="100"/>
        <c:baseTimeUnit val="years"/>
      </c:dateAx>
      <c:valAx>
        <c:axId val="48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1037.81</c:v>
                </c:pt>
                <c:pt idx="1">
                  <c:v>1026.06</c:v>
                </c:pt>
                <c:pt idx="2">
                  <c:v>980.11</c:v>
                </c:pt>
                <c:pt idx="3">
                  <c:v>931.82</c:v>
                </c:pt>
                <c:pt idx="4">
                  <c:v>912.65</c:v>
                </c:pt>
              </c:numCache>
            </c:numRef>
          </c:val>
        </c:ser>
        <c:dLbls>
          <c:showLegendKey val="0"/>
          <c:showVal val="0"/>
          <c:showCatName val="0"/>
          <c:showSerName val="0"/>
          <c:showPercent val="0"/>
          <c:showBubbleSize val="0"/>
        </c:dLbls>
        <c:gapWidth val="150"/>
        <c:axId val="48172032"/>
        <c:axId val="481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48172032"/>
        <c:axId val="48194688"/>
      </c:lineChart>
      <c:dateAx>
        <c:axId val="48172032"/>
        <c:scaling>
          <c:orientation val="minMax"/>
        </c:scaling>
        <c:delete val="1"/>
        <c:axPos val="b"/>
        <c:numFmt formatCode="ge" sourceLinked="1"/>
        <c:majorTickMark val="none"/>
        <c:minorTickMark val="none"/>
        <c:tickLblPos val="none"/>
        <c:crossAx val="48194688"/>
        <c:crosses val="autoZero"/>
        <c:auto val="1"/>
        <c:lblOffset val="100"/>
        <c:baseTimeUnit val="years"/>
      </c:dateAx>
      <c:valAx>
        <c:axId val="481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67.83</c:v>
                </c:pt>
                <c:pt idx="1">
                  <c:v>65.180000000000007</c:v>
                </c:pt>
                <c:pt idx="2">
                  <c:v>70.150000000000006</c:v>
                </c:pt>
                <c:pt idx="3">
                  <c:v>67.64</c:v>
                </c:pt>
                <c:pt idx="4">
                  <c:v>67.66</c:v>
                </c:pt>
              </c:numCache>
            </c:numRef>
          </c:val>
        </c:ser>
        <c:dLbls>
          <c:showLegendKey val="0"/>
          <c:showVal val="0"/>
          <c:showCatName val="0"/>
          <c:showSerName val="0"/>
          <c:showPercent val="0"/>
          <c:showBubbleSize val="0"/>
        </c:dLbls>
        <c:gapWidth val="150"/>
        <c:axId val="48228992"/>
        <c:axId val="482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48228992"/>
        <c:axId val="48231168"/>
      </c:lineChart>
      <c:dateAx>
        <c:axId val="48228992"/>
        <c:scaling>
          <c:orientation val="minMax"/>
        </c:scaling>
        <c:delete val="1"/>
        <c:axPos val="b"/>
        <c:numFmt formatCode="ge" sourceLinked="1"/>
        <c:majorTickMark val="none"/>
        <c:minorTickMark val="none"/>
        <c:tickLblPos val="none"/>
        <c:crossAx val="48231168"/>
        <c:crosses val="autoZero"/>
        <c:auto val="1"/>
        <c:lblOffset val="100"/>
        <c:baseTimeUnit val="years"/>
      </c:dateAx>
      <c:valAx>
        <c:axId val="482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276.45999999999998</c:v>
                </c:pt>
                <c:pt idx="1">
                  <c:v>300.54000000000002</c:v>
                </c:pt>
                <c:pt idx="2">
                  <c:v>282.58</c:v>
                </c:pt>
                <c:pt idx="3">
                  <c:v>297.75</c:v>
                </c:pt>
                <c:pt idx="4">
                  <c:v>297.12</c:v>
                </c:pt>
              </c:numCache>
            </c:numRef>
          </c:val>
        </c:ser>
        <c:dLbls>
          <c:showLegendKey val="0"/>
          <c:showVal val="0"/>
          <c:showCatName val="0"/>
          <c:showSerName val="0"/>
          <c:showPercent val="0"/>
          <c:showBubbleSize val="0"/>
        </c:dLbls>
        <c:gapWidth val="150"/>
        <c:axId val="48322432"/>
        <c:axId val="483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48322432"/>
        <c:axId val="48328704"/>
      </c:lineChart>
      <c:dateAx>
        <c:axId val="48322432"/>
        <c:scaling>
          <c:orientation val="minMax"/>
        </c:scaling>
        <c:delete val="1"/>
        <c:axPos val="b"/>
        <c:numFmt formatCode="ge" sourceLinked="1"/>
        <c:majorTickMark val="none"/>
        <c:minorTickMark val="none"/>
        <c:tickLblPos val="none"/>
        <c:crossAx val="48328704"/>
        <c:crosses val="autoZero"/>
        <c:auto val="1"/>
        <c:lblOffset val="100"/>
        <c:baseTimeUnit val="years"/>
      </c:dateAx>
      <c:valAx>
        <c:axId val="48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25" zoomScale="75" zoomScaleNormal="75" workbookViewId="0">
      <selection activeCell="CQ54" sqref="CQ5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飯山市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21847</v>
      </c>
      <c r="AM8" s="67"/>
      <c r="AN8" s="67"/>
      <c r="AO8" s="67"/>
      <c r="AP8" s="67"/>
      <c r="AQ8" s="67"/>
      <c r="AR8" s="67"/>
      <c r="AS8" s="67"/>
      <c r="AT8" s="66">
        <f>データ!$S$6</f>
        <v>202.43</v>
      </c>
      <c r="AU8" s="66"/>
      <c r="AV8" s="66"/>
      <c r="AW8" s="66"/>
      <c r="AX8" s="66"/>
      <c r="AY8" s="66"/>
      <c r="AZ8" s="66"/>
      <c r="BA8" s="66"/>
      <c r="BB8" s="66">
        <f>データ!$T$6</f>
        <v>107.92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20.04</v>
      </c>
      <c r="Q10" s="66"/>
      <c r="R10" s="66"/>
      <c r="S10" s="66"/>
      <c r="T10" s="66"/>
      <c r="U10" s="66"/>
      <c r="V10" s="66"/>
      <c r="W10" s="67">
        <f>データ!$Q$6</f>
        <v>4100</v>
      </c>
      <c r="X10" s="67"/>
      <c r="Y10" s="67"/>
      <c r="Z10" s="67"/>
      <c r="AA10" s="67"/>
      <c r="AB10" s="67"/>
      <c r="AC10" s="67"/>
      <c r="AD10" s="2"/>
      <c r="AE10" s="2"/>
      <c r="AF10" s="2"/>
      <c r="AG10" s="2"/>
      <c r="AH10" s="2"/>
      <c r="AI10" s="2"/>
      <c r="AJ10" s="2"/>
      <c r="AK10" s="2"/>
      <c r="AL10" s="67">
        <f>データ!$U$6</f>
        <v>4345</v>
      </c>
      <c r="AM10" s="67"/>
      <c r="AN10" s="67"/>
      <c r="AO10" s="67"/>
      <c r="AP10" s="67"/>
      <c r="AQ10" s="67"/>
      <c r="AR10" s="67"/>
      <c r="AS10" s="67"/>
      <c r="AT10" s="66">
        <f>データ!$V$6</f>
        <v>1.62</v>
      </c>
      <c r="AU10" s="66"/>
      <c r="AV10" s="66"/>
      <c r="AW10" s="66"/>
      <c r="AX10" s="66"/>
      <c r="AY10" s="66"/>
      <c r="AZ10" s="66"/>
      <c r="BA10" s="66"/>
      <c r="BB10" s="66">
        <f>データ!$W$6</f>
        <v>2682.1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202134</v>
      </c>
      <c r="D6" s="34">
        <f t="shared" si="3"/>
        <v>47</v>
      </c>
      <c r="E6" s="34">
        <f t="shared" si="3"/>
        <v>1</v>
      </c>
      <c r="F6" s="34">
        <f t="shared" si="3"/>
        <v>0</v>
      </c>
      <c r="G6" s="34">
        <f t="shared" si="3"/>
        <v>0</v>
      </c>
      <c r="H6" s="34" t="str">
        <f t="shared" si="3"/>
        <v>長野県　飯山市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20.04</v>
      </c>
      <c r="Q6" s="35">
        <f t="shared" si="3"/>
        <v>4100</v>
      </c>
      <c r="R6" s="35">
        <f t="shared" si="3"/>
        <v>21847</v>
      </c>
      <c r="S6" s="35">
        <f t="shared" si="3"/>
        <v>202.43</v>
      </c>
      <c r="T6" s="35">
        <f t="shared" si="3"/>
        <v>107.92</v>
      </c>
      <c r="U6" s="35">
        <f t="shared" si="3"/>
        <v>4345</v>
      </c>
      <c r="V6" s="35">
        <f t="shared" si="3"/>
        <v>1.62</v>
      </c>
      <c r="W6" s="35">
        <f t="shared" si="3"/>
        <v>2682.1</v>
      </c>
      <c r="X6" s="36">
        <f>IF(X7="",NA(),X7)</f>
        <v>92.8</v>
      </c>
      <c r="Y6" s="36">
        <f t="shared" ref="Y6:AG6" si="4">IF(Y7="",NA(),Y7)</f>
        <v>87.96</v>
      </c>
      <c r="Z6" s="36">
        <f t="shared" si="4"/>
        <v>88.14</v>
      </c>
      <c r="AA6" s="36">
        <f t="shared" si="4"/>
        <v>83.67</v>
      </c>
      <c r="AB6" s="36">
        <f t="shared" si="4"/>
        <v>84.81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1037.81</v>
      </c>
      <c r="BF6" s="36">
        <f t="shared" ref="BF6:BN6" si="7">IF(BF7="",NA(),BF7)</f>
        <v>1026.06</v>
      </c>
      <c r="BG6" s="36">
        <f t="shared" si="7"/>
        <v>980.11</v>
      </c>
      <c r="BH6" s="36">
        <f t="shared" si="7"/>
        <v>931.82</v>
      </c>
      <c r="BI6" s="36">
        <f t="shared" si="7"/>
        <v>912.65</v>
      </c>
      <c r="BJ6" s="36">
        <f t="shared" si="7"/>
        <v>1108.26</v>
      </c>
      <c r="BK6" s="36">
        <f t="shared" si="7"/>
        <v>1113.76</v>
      </c>
      <c r="BL6" s="36">
        <f t="shared" si="7"/>
        <v>1125.69</v>
      </c>
      <c r="BM6" s="36">
        <f t="shared" si="7"/>
        <v>1134.67</v>
      </c>
      <c r="BN6" s="36">
        <f t="shared" si="7"/>
        <v>1144.79</v>
      </c>
      <c r="BO6" s="35" t="str">
        <f>IF(BO7="","",IF(BO7="-","【-】","【"&amp;SUBSTITUTE(TEXT(BO7,"#,##0.00"),"-","△")&amp;"】"))</f>
        <v>【1,280.76】</v>
      </c>
      <c r="BP6" s="36">
        <f>IF(BP7="",NA(),BP7)</f>
        <v>67.83</v>
      </c>
      <c r="BQ6" s="36">
        <f t="shared" ref="BQ6:BY6" si="8">IF(BQ7="",NA(),BQ7)</f>
        <v>65.180000000000007</v>
      </c>
      <c r="BR6" s="36">
        <f t="shared" si="8"/>
        <v>70.150000000000006</v>
      </c>
      <c r="BS6" s="36">
        <f t="shared" si="8"/>
        <v>67.64</v>
      </c>
      <c r="BT6" s="36">
        <f t="shared" si="8"/>
        <v>67.66</v>
      </c>
      <c r="BU6" s="36">
        <f t="shared" si="8"/>
        <v>19.77</v>
      </c>
      <c r="BV6" s="36">
        <f t="shared" si="8"/>
        <v>34.25</v>
      </c>
      <c r="BW6" s="36">
        <f t="shared" si="8"/>
        <v>46.48</v>
      </c>
      <c r="BX6" s="36">
        <f t="shared" si="8"/>
        <v>40.6</v>
      </c>
      <c r="BY6" s="36">
        <f t="shared" si="8"/>
        <v>56.04</v>
      </c>
      <c r="BZ6" s="35" t="str">
        <f>IF(BZ7="","",IF(BZ7="-","【-】","【"&amp;SUBSTITUTE(TEXT(BZ7,"#,##0.00"),"-","△")&amp;"】"))</f>
        <v>【53.06】</v>
      </c>
      <c r="CA6" s="36">
        <f>IF(CA7="",NA(),CA7)</f>
        <v>276.45999999999998</v>
      </c>
      <c r="CB6" s="36">
        <f t="shared" ref="CB6:CJ6" si="9">IF(CB7="",NA(),CB7)</f>
        <v>300.54000000000002</v>
      </c>
      <c r="CC6" s="36">
        <f t="shared" si="9"/>
        <v>282.58</v>
      </c>
      <c r="CD6" s="36">
        <f t="shared" si="9"/>
        <v>297.75</v>
      </c>
      <c r="CE6" s="36">
        <f t="shared" si="9"/>
        <v>297.12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30.97</v>
      </c>
      <c r="CM6" s="36">
        <f t="shared" ref="CM6:CU6" si="10">IF(CM7="",NA(),CM7)</f>
        <v>29.7</v>
      </c>
      <c r="CN6" s="36">
        <f t="shared" si="10"/>
        <v>29.42</v>
      </c>
      <c r="CO6" s="36">
        <f t="shared" si="10"/>
        <v>28.92</v>
      </c>
      <c r="CP6" s="36">
        <f t="shared" si="10"/>
        <v>29.4</v>
      </c>
      <c r="CQ6" s="36">
        <f t="shared" si="10"/>
        <v>57.17</v>
      </c>
      <c r="CR6" s="36">
        <f t="shared" si="10"/>
        <v>57.55</v>
      </c>
      <c r="CS6" s="36">
        <f t="shared" si="10"/>
        <v>57.43</v>
      </c>
      <c r="CT6" s="36">
        <f t="shared" si="10"/>
        <v>57.29</v>
      </c>
      <c r="CU6" s="36">
        <f t="shared" si="10"/>
        <v>55.9</v>
      </c>
      <c r="CV6" s="35" t="str">
        <f>IF(CV7="","",IF(CV7="-","【-】","【"&amp;SUBSTITUTE(TEXT(CV7,"#,##0.00"),"-","△")&amp;"】"))</f>
        <v>【56.28】</v>
      </c>
      <c r="CW6" s="36">
        <f>IF(CW7="",NA(),CW7)</f>
        <v>74.75</v>
      </c>
      <c r="CX6" s="36">
        <f t="shared" ref="CX6:DF6" si="11">IF(CX7="",NA(),CX7)</f>
        <v>74.36</v>
      </c>
      <c r="CY6" s="36">
        <f t="shared" si="11"/>
        <v>73.680000000000007</v>
      </c>
      <c r="CZ6" s="36">
        <f t="shared" si="11"/>
        <v>73.08</v>
      </c>
      <c r="DA6" s="36">
        <f t="shared" si="11"/>
        <v>71.27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0.12</v>
      </c>
      <c r="EE6" s="36">
        <f t="shared" ref="EE6:EM6" si="14">IF(EE7="",NA(),EE7)</f>
        <v>0.08</v>
      </c>
      <c r="EF6" s="35">
        <f t="shared" si="14"/>
        <v>0</v>
      </c>
      <c r="EG6" s="36">
        <f t="shared" si="14"/>
        <v>0.16</v>
      </c>
      <c r="EH6" s="36">
        <f t="shared" si="14"/>
        <v>0.18</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202134</v>
      </c>
      <c r="D7" s="38">
        <v>47</v>
      </c>
      <c r="E7" s="38">
        <v>1</v>
      </c>
      <c r="F7" s="38">
        <v>0</v>
      </c>
      <c r="G7" s="38">
        <v>0</v>
      </c>
      <c r="H7" s="38" t="s">
        <v>107</v>
      </c>
      <c r="I7" s="38" t="s">
        <v>108</v>
      </c>
      <c r="J7" s="38" t="s">
        <v>109</v>
      </c>
      <c r="K7" s="38" t="s">
        <v>110</v>
      </c>
      <c r="L7" s="38" t="s">
        <v>111</v>
      </c>
      <c r="M7" s="38"/>
      <c r="N7" s="39" t="s">
        <v>112</v>
      </c>
      <c r="O7" s="39" t="s">
        <v>113</v>
      </c>
      <c r="P7" s="39">
        <v>20.04</v>
      </c>
      <c r="Q7" s="39">
        <v>4100</v>
      </c>
      <c r="R7" s="39">
        <v>21847</v>
      </c>
      <c r="S7" s="39">
        <v>202.43</v>
      </c>
      <c r="T7" s="39">
        <v>107.92</v>
      </c>
      <c r="U7" s="39">
        <v>4345</v>
      </c>
      <c r="V7" s="39">
        <v>1.62</v>
      </c>
      <c r="W7" s="39">
        <v>2682.1</v>
      </c>
      <c r="X7" s="39">
        <v>92.8</v>
      </c>
      <c r="Y7" s="39">
        <v>87.96</v>
      </c>
      <c r="Z7" s="39">
        <v>88.14</v>
      </c>
      <c r="AA7" s="39">
        <v>83.67</v>
      </c>
      <c r="AB7" s="39">
        <v>84.81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1037.81</v>
      </c>
      <c r="BF7" s="39">
        <v>1026.06</v>
      </c>
      <c r="BG7" s="39">
        <v>980.11</v>
      </c>
      <c r="BH7" s="39">
        <v>931.82</v>
      </c>
      <c r="BI7" s="39">
        <v>912.65</v>
      </c>
      <c r="BJ7" s="39">
        <v>1108.26</v>
      </c>
      <c r="BK7" s="39">
        <v>1113.76</v>
      </c>
      <c r="BL7" s="39">
        <v>1125.69</v>
      </c>
      <c r="BM7" s="39">
        <v>1134.67</v>
      </c>
      <c r="BN7" s="39">
        <v>1144.79</v>
      </c>
      <c r="BO7" s="39">
        <v>1280.76</v>
      </c>
      <c r="BP7" s="39">
        <v>67.83</v>
      </c>
      <c r="BQ7" s="39">
        <v>65.180000000000007</v>
      </c>
      <c r="BR7" s="39">
        <v>70.150000000000006</v>
      </c>
      <c r="BS7" s="39">
        <v>67.64</v>
      </c>
      <c r="BT7" s="39">
        <v>67.66</v>
      </c>
      <c r="BU7" s="39">
        <v>19.77</v>
      </c>
      <c r="BV7" s="39">
        <v>34.25</v>
      </c>
      <c r="BW7" s="39">
        <v>46.48</v>
      </c>
      <c r="BX7" s="39">
        <v>40.6</v>
      </c>
      <c r="BY7" s="39">
        <v>56.04</v>
      </c>
      <c r="BZ7" s="39">
        <v>53.06</v>
      </c>
      <c r="CA7" s="39">
        <v>276.45999999999998</v>
      </c>
      <c r="CB7" s="39">
        <v>300.54000000000002</v>
      </c>
      <c r="CC7" s="39">
        <v>282.58</v>
      </c>
      <c r="CD7" s="39">
        <v>297.75</v>
      </c>
      <c r="CE7" s="39">
        <v>297.12</v>
      </c>
      <c r="CF7" s="39">
        <v>878.73</v>
      </c>
      <c r="CG7" s="39">
        <v>501.18</v>
      </c>
      <c r="CH7" s="39">
        <v>376.61</v>
      </c>
      <c r="CI7" s="39">
        <v>440.03</v>
      </c>
      <c r="CJ7" s="39">
        <v>304.35000000000002</v>
      </c>
      <c r="CK7" s="39">
        <v>314.83</v>
      </c>
      <c r="CL7" s="39">
        <v>30.97</v>
      </c>
      <c r="CM7" s="39">
        <v>29.7</v>
      </c>
      <c r="CN7" s="39">
        <v>29.42</v>
      </c>
      <c r="CO7" s="39">
        <v>28.92</v>
      </c>
      <c r="CP7" s="39">
        <v>29.4</v>
      </c>
      <c r="CQ7" s="39">
        <v>57.17</v>
      </c>
      <c r="CR7" s="39">
        <v>57.55</v>
      </c>
      <c r="CS7" s="39">
        <v>57.43</v>
      </c>
      <c r="CT7" s="39">
        <v>57.29</v>
      </c>
      <c r="CU7" s="39">
        <v>55.9</v>
      </c>
      <c r="CV7" s="39">
        <v>56.28</v>
      </c>
      <c r="CW7" s="39">
        <v>74.75</v>
      </c>
      <c r="CX7" s="39">
        <v>74.36</v>
      </c>
      <c r="CY7" s="39">
        <v>73.680000000000007</v>
      </c>
      <c r="CZ7" s="39">
        <v>73.08</v>
      </c>
      <c r="DA7" s="39">
        <v>71.27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0.12</v>
      </c>
      <c r="EE7" s="39">
        <v>0.08</v>
      </c>
      <c r="EF7" s="39">
        <v>0</v>
      </c>
      <c r="EG7" s="39">
        <v>0.16</v>
      </c>
      <c r="EH7" s="39">
        <v>0.18</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2018-02-02T04:48:13Z</cp:lastPrinted>
  <dcterms:created xsi:type="dcterms:W3CDTF">2017-12-25T01:43:32Z</dcterms:created>
  <dcterms:modified xsi:type="dcterms:W3CDTF">2018-02-20T08:41:19Z</dcterms:modified>
  <cp:category/>
</cp:coreProperties>
</file>