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5水道部\30水道業務課\01 経営係\09_各種調査回答（国・県・市）\経営比較分析表\H29\202096伊那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P6" i="5"/>
  <c r="O6" i="5"/>
  <c r="N6" i="5"/>
  <c r="B10" i="4" s="1"/>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F86" i="4"/>
  <c r="E86" i="4"/>
  <c r="BB10" i="4"/>
  <c r="AT10" i="4"/>
  <c r="AD10" i="4"/>
  <c r="W10" i="4"/>
  <c r="P10" i="4"/>
  <c r="I10" i="4"/>
  <c r="AL8" i="4"/>
  <c r="W8" i="4"/>
  <c r="P8" i="4"/>
  <c r="I8"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<sst xmlns="http://schemas.openxmlformats.org/spreadsheetml/2006/main" count="235" uniqueCount="122">
  <si>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</si>
  <si>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</si>
  <si>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</si>
  <si>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</si>
  <si>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</si>
  <si>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</si>
  <si>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</si>
  <si>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</si>
  <si>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</si>
  <si>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</si>
  <si>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</si>
  <si>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</si>
  <si>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</si>
  <si>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</si>
  <si>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</si>
  <si>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</si>
  <si>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</si>
  <si>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</si>
  <si>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</si>
  <si>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</si>
  <si>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</si>
  <si>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</si>
  <si>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</si>
  <si>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</si>
  <si>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</si>
  <si>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</si>
  <si>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</si>
  <si>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</si>
  <si>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</si>
  <si>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</si>
  <si>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</si>
  <si>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</si>
  <si>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</si>
  <si>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</si>
  <si>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</si>
  <si>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</si>
  <si>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</si>
  <si>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</si>
  <si>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</si>
  <si>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</si>
  <si>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</si>
  <si>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</si>
  <si>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</si>
  <si>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</si>
  <si>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</si>
  <si>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</si>
  <si>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</si>
  <si>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</si>
  <si>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</si>
  <si>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</si>
  <si>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</si>
  <si>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</si>
  <si>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</si>
  <si>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</si>
  <si>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</si>
  <si>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</si>
  <si>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</si>
  <si>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</si>
  <si>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</si>
  <si>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</si>
  <si>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</si>
  <si>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</si>
  <si>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</si>
  <si>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</si>
  <si>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</si>
  <si>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</si>
  <si>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</si>
  <si>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</si>
  <si>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</si>
  <si>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</si>
  <si>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</si>
  <si>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</si>
  <si>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</si>
  <si>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</si>
  <si>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</si>
  <si>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</si>
  <si>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</si>
  <si>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</si>
  <si>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</si>
  <si>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</si>
  <si>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</si>
  <si>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</si>
  <si>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</si>
  <si>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</si>
  <si>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</si>
  <si>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</si>
  <si>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</si>
  <si>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</si>
  <si>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</si>
  <si>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</si>
  <si>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</si>
  <si>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</si>
  <si>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</si>
  <si>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</si>
  <si>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</si>
  <si>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</si>
  <si>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</si>
  <si>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</si>
  <si>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</si>
  <si>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</si>
  <si>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</si>
  <si>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</si>
  <si>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</si>
  <si>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</si>
  <si>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</si>
  <si>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</si>
  <si>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</si>
  <si>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</si>
  <si>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</si>
  <si>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</si>
  <si>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</si>
  <si>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</si>
  <si>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</si>
  <si>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</si>
  <si>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</si>
  <si>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</si>
  <si>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</si>
  <si>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</si>
  <si>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</si>
  <si>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平成24年度以降100％を超えて上昇が続き、⑤経費回収率も100％を超えて推移しており、単年度収支は黒字となっています。しかし②累積欠損金比率が示すとおり、類似団体平均を大きく上回る累積欠損が残るため、黒字経営を続けることで早期の解消を図る必要があります。
⑥汚水処理原価は近年は210円前後で推移していますが、前年より下がっています。河岸段丘の地形的要因等により汚水処理原価を類似団体平均に近づけるのは難しい状況がありますが、少しでも下げる努力を続けていく必要があります。
③流動比率は100％を下回る状況で推移しているため、単年度収支で十分な黒字を確保することで、企業債の償還に充てることができるようにしていく必要があります。
企業債残高は減少していますが、使用料収入の増加に伴って分流式下水道に要する一般会計繰入率の将来的な減少が見込まれ、④企業債残高対事業規模比率は増加しました。
⑦施設利用率はほぼ変わらない状況です。観桜期に観光排水を処理しなければならず、最大処理能力が大きめの処理場があることにより、類似団体平均とは開きが生じています。
⑧水洗化率は順調に増加を続け、類似団体平均を上回りました。今後は全国平均に近づけるよう、更なる向上に取り組みます。</t>
    <rPh sb="1" eb="3">
      <t>ケイジョウ</t>
    </rPh>
    <rPh sb="3" eb="5">
      <t>シュウシ</t>
    </rPh>
    <rPh sb="5" eb="7">
      <t>ヒリツ</t>
    </rPh>
    <rPh sb="8" eb="10">
      <t>ヘイセイ</t>
    </rPh>
    <rPh sb="12" eb="14">
      <t>ネンド</t>
    </rPh>
    <rPh sb="14" eb="16">
      <t>イコウ</t>
    </rPh>
    <rPh sb="21" eb="22">
      <t>コ</t>
    </rPh>
    <rPh sb="24" eb="26">
      <t>ジョウショウ</t>
    </rPh>
    <rPh sb="27" eb="28">
      <t>ツヅ</t>
    </rPh>
    <rPh sb="31" eb="33">
      <t>ケイヒ</t>
    </rPh>
    <rPh sb="33" eb="35">
      <t>カイシュウ</t>
    </rPh>
    <rPh sb="35" eb="36">
      <t>リツ</t>
    </rPh>
    <rPh sb="42" eb="43">
      <t>コ</t>
    </rPh>
    <rPh sb="45" eb="47">
      <t>スイイ</t>
    </rPh>
    <rPh sb="52" eb="55">
      <t>タンネンド</t>
    </rPh>
    <rPh sb="55" eb="57">
      <t>シュウシ</t>
    </rPh>
    <rPh sb="58" eb="60">
      <t>クロジ</t>
    </rPh>
    <rPh sb="72" eb="74">
      <t>ルイセキ</t>
    </rPh>
    <rPh sb="74" eb="77">
      <t>ケッソンキン</t>
    </rPh>
    <rPh sb="77" eb="79">
      <t>ヒリツ</t>
    </rPh>
    <rPh sb="80" eb="81">
      <t>シメ</t>
    </rPh>
    <rPh sb="86" eb="88">
      <t>ルイジ</t>
    </rPh>
    <rPh sb="88" eb="90">
      <t>ダンタイ</t>
    </rPh>
    <rPh sb="90" eb="92">
      <t>ヘイキン</t>
    </rPh>
    <rPh sb="93" eb="94">
      <t>オオ</t>
    </rPh>
    <rPh sb="96" eb="98">
      <t>ウワマワ</t>
    </rPh>
    <rPh sb="99" eb="101">
      <t>ルイセキ</t>
    </rPh>
    <rPh sb="101" eb="103">
      <t>ケッソン</t>
    </rPh>
    <rPh sb="104" eb="105">
      <t>ノコ</t>
    </rPh>
    <rPh sb="109" eb="111">
      <t>クロジ</t>
    </rPh>
    <rPh sb="111" eb="113">
      <t>ケイエイ</t>
    </rPh>
    <rPh sb="114" eb="115">
      <t>ツヅ</t>
    </rPh>
    <rPh sb="120" eb="122">
      <t>ソウキ</t>
    </rPh>
    <rPh sb="123" eb="125">
      <t>カイショウ</t>
    </rPh>
    <rPh sb="126" eb="127">
      <t>ハカ</t>
    </rPh>
    <rPh sb="128" eb="130">
      <t>ヒツヨウ</t>
    </rPh>
    <rPh sb="138" eb="140">
      <t>オスイ</t>
    </rPh>
    <rPh sb="140" eb="142">
      <t>ショリ</t>
    </rPh>
    <rPh sb="142" eb="144">
      <t>ゲンカ</t>
    </rPh>
    <rPh sb="145" eb="147">
      <t>キンネン</t>
    </rPh>
    <rPh sb="151" eb="152">
      <t>エン</t>
    </rPh>
    <rPh sb="152" eb="154">
      <t>ゼンゴ</t>
    </rPh>
    <rPh sb="155" eb="157">
      <t>スイイ</t>
    </rPh>
    <rPh sb="164" eb="166">
      <t>ゼンネン</t>
    </rPh>
    <rPh sb="168" eb="169">
      <t>サ</t>
    </rPh>
    <rPh sb="176" eb="178">
      <t>カガン</t>
    </rPh>
    <rPh sb="178" eb="180">
      <t>ダンキュウ</t>
    </rPh>
    <rPh sb="181" eb="184">
      <t>チケイテキ</t>
    </rPh>
    <rPh sb="184" eb="186">
      <t>ヨウイン</t>
    </rPh>
    <rPh sb="190" eb="192">
      <t>オスイ</t>
    </rPh>
    <rPh sb="192" eb="194">
      <t>ショリ</t>
    </rPh>
    <rPh sb="194" eb="196">
      <t>ゲンカ</t>
    </rPh>
    <rPh sb="197" eb="199">
      <t>ルイジ</t>
    </rPh>
    <rPh sb="199" eb="201">
      <t>ダンタイ</t>
    </rPh>
    <rPh sb="201" eb="203">
      <t>ヘイキン</t>
    </rPh>
    <rPh sb="204" eb="205">
      <t>チカ</t>
    </rPh>
    <rPh sb="213" eb="215">
      <t>ジョウキョウ</t>
    </rPh>
    <rPh sb="222" eb="223">
      <t>スコ</t>
    </rPh>
    <rPh sb="226" eb="227">
      <t>サ</t>
    </rPh>
    <rPh sb="229" eb="231">
      <t>ドリョク</t>
    </rPh>
    <rPh sb="232" eb="233">
      <t>ツヅ</t>
    </rPh>
    <rPh sb="237" eb="239">
      <t>ヒツヨウ</t>
    </rPh>
    <rPh sb="247" eb="249">
      <t>リュウドウ</t>
    </rPh>
    <rPh sb="249" eb="251">
      <t>ヒリツ</t>
    </rPh>
    <rPh sb="257" eb="259">
      <t>シタマワ</t>
    </rPh>
    <rPh sb="260" eb="262">
      <t>ジョウキョウ</t>
    </rPh>
    <rPh sb="263" eb="265">
      <t>スイイ</t>
    </rPh>
    <rPh sb="272" eb="275">
      <t>タンネンド</t>
    </rPh>
    <rPh sb="275" eb="277">
      <t>シュウシ</t>
    </rPh>
    <rPh sb="278" eb="280">
      <t>ジュウブン</t>
    </rPh>
    <rPh sb="281" eb="283">
      <t>クロジ</t>
    </rPh>
    <rPh sb="284" eb="286">
      <t>カクホ</t>
    </rPh>
    <rPh sb="315" eb="317">
      <t>ヒツヨウ</t>
    </rPh>
    <rPh sb="324" eb="326">
      <t>キギョウ</t>
    </rPh>
    <rPh sb="326" eb="327">
      <t>サイ</t>
    </rPh>
    <rPh sb="327" eb="329">
      <t>ザンダカ</t>
    </rPh>
    <rPh sb="330" eb="332">
      <t>ゲンショウ</t>
    </rPh>
    <rPh sb="339" eb="342">
      <t>シヨウリョウ</t>
    </rPh>
    <rPh sb="342" eb="344">
      <t>シュウニュウ</t>
    </rPh>
    <rPh sb="345" eb="347">
      <t>ゾウカ</t>
    </rPh>
    <rPh sb="348" eb="349">
      <t>トモナ</t>
    </rPh>
    <rPh sb="351" eb="353">
      <t>ブンリュウ</t>
    </rPh>
    <rPh sb="353" eb="354">
      <t>シキ</t>
    </rPh>
    <rPh sb="354" eb="357">
      <t>ゲスイドウ</t>
    </rPh>
    <rPh sb="358" eb="359">
      <t>ヨウ</t>
    </rPh>
    <rPh sb="361" eb="363">
      <t>イッパン</t>
    </rPh>
    <rPh sb="363" eb="365">
      <t>カイケイ</t>
    </rPh>
    <rPh sb="365" eb="367">
      <t>クリイレ</t>
    </rPh>
    <rPh sb="367" eb="368">
      <t>リツ</t>
    </rPh>
    <rPh sb="369" eb="372">
      <t>ショウライテキ</t>
    </rPh>
    <rPh sb="373" eb="375">
      <t>ゲンショウ</t>
    </rPh>
    <rPh sb="376" eb="378">
      <t>ミコ</t>
    </rPh>
    <rPh sb="382" eb="384">
      <t>キギョウ</t>
    </rPh>
    <rPh sb="384" eb="385">
      <t>サイ</t>
    </rPh>
    <rPh sb="385" eb="387">
      <t>ザンダカ</t>
    </rPh>
    <rPh sb="387" eb="388">
      <t>タイ</t>
    </rPh>
    <rPh sb="388" eb="390">
      <t>ジギョウ</t>
    </rPh>
    <rPh sb="390" eb="392">
      <t>キボ</t>
    </rPh>
    <rPh sb="392" eb="394">
      <t>ヒリツ</t>
    </rPh>
    <rPh sb="395" eb="397">
      <t>ゾウカ</t>
    </rPh>
    <rPh sb="404" eb="406">
      <t>シセツ</t>
    </rPh>
    <rPh sb="406" eb="409">
      <t>リヨウリツ</t>
    </rPh>
    <rPh sb="412" eb="413">
      <t>カ</t>
    </rPh>
    <rPh sb="417" eb="419">
      <t>ジョウキョウ</t>
    </rPh>
    <rPh sb="422" eb="424">
      <t>カンオウ</t>
    </rPh>
    <rPh sb="424" eb="425">
      <t>キ</t>
    </rPh>
    <rPh sb="426" eb="428">
      <t>カンコウ</t>
    </rPh>
    <rPh sb="428" eb="430">
      <t>ハイスイ</t>
    </rPh>
    <rPh sb="431" eb="433">
      <t>ショリ</t>
    </rPh>
    <rPh sb="442" eb="444">
      <t>サイダイ</t>
    </rPh>
    <rPh sb="444" eb="446">
      <t>ショリ</t>
    </rPh>
    <rPh sb="446" eb="448">
      <t>ノウリョク</t>
    </rPh>
    <rPh sb="449" eb="450">
      <t>オオ</t>
    </rPh>
    <rPh sb="453" eb="456">
      <t>ショリジョウ</t>
    </rPh>
    <rPh sb="465" eb="467">
      <t>ルイジ</t>
    </rPh>
    <rPh sb="467" eb="469">
      <t>ダンタイ</t>
    </rPh>
    <rPh sb="469" eb="471">
      <t>ヘイキン</t>
    </rPh>
    <rPh sb="473" eb="474">
      <t>ヒラ</t>
    </rPh>
    <rPh sb="476" eb="477">
      <t>ショウ</t>
    </rPh>
    <rPh sb="485" eb="488">
      <t>スイセンカ</t>
    </rPh>
    <rPh sb="488" eb="489">
      <t>リツ</t>
    </rPh>
    <rPh sb="490" eb="492">
      <t>ジュンチョウ</t>
    </rPh>
    <rPh sb="493" eb="495">
      <t>ゾウカ</t>
    </rPh>
    <rPh sb="496" eb="497">
      <t>ツヅ</t>
    </rPh>
    <rPh sb="499" eb="501">
      <t>ルイジ</t>
    </rPh>
    <rPh sb="501" eb="503">
      <t>ダンタイ</t>
    </rPh>
    <rPh sb="503" eb="505">
      <t>ヘイキン</t>
    </rPh>
    <rPh sb="506" eb="508">
      <t>ウワマワ</t>
    </rPh>
    <rPh sb="513" eb="515">
      <t>コンゴ</t>
    </rPh>
    <rPh sb="516" eb="518">
      <t>ゼンコク</t>
    </rPh>
    <rPh sb="518" eb="520">
      <t>ヘイキン</t>
    </rPh>
    <rPh sb="521" eb="522">
      <t>チカ</t>
    </rPh>
    <rPh sb="528" eb="529">
      <t>サラ</t>
    </rPh>
    <rPh sb="531" eb="533">
      <t>コウジョウ</t>
    </rPh>
    <rPh sb="534" eb="535">
      <t>ト</t>
    </rPh>
    <rPh sb="536" eb="537">
      <t>ク</t>
    </rPh>
    <phoneticPr fontId="4"/>
  </si>
  <si>
    <t>①有形固定資産減価償却率は、類似団体平均を上回る状況です。耐用年数が50年である管渠については、②管渠老朽化率や③管渠改善率が示すとおり、更新はまだ発生していませんが、電気・機械・計装類は耐用年数を経過するものが増えており、更新が必要な時期を迎えています。
事業の初期において集中的な投資を行ったことで、厳しい経営状況となっていることから、今後見込まれる資産の更新は計画的に行う必要があります。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ウワマワ</t>
    </rPh>
    <rPh sb="24" eb="26">
      <t>ジョウキョウ</t>
    </rPh>
    <rPh sb="29" eb="31">
      <t>タイヨウ</t>
    </rPh>
    <rPh sb="31" eb="33">
      <t>ネンスウ</t>
    </rPh>
    <rPh sb="36" eb="37">
      <t>ネン</t>
    </rPh>
    <rPh sb="40" eb="42">
      <t>カンキョ</t>
    </rPh>
    <rPh sb="49" eb="51">
      <t>カンキョ</t>
    </rPh>
    <rPh sb="51" eb="54">
      <t>ロウキュウカ</t>
    </rPh>
    <rPh sb="54" eb="55">
      <t>リツ</t>
    </rPh>
    <rPh sb="57" eb="59">
      <t>カンキョ</t>
    </rPh>
    <rPh sb="59" eb="61">
      <t>カイゼン</t>
    </rPh>
    <rPh sb="61" eb="62">
      <t>リツ</t>
    </rPh>
    <rPh sb="63" eb="64">
      <t>シメ</t>
    </rPh>
    <rPh sb="69" eb="71">
      <t>コウシン</t>
    </rPh>
    <rPh sb="74" eb="76">
      <t>ハッセイ</t>
    </rPh>
    <rPh sb="84" eb="86">
      <t>デンキ</t>
    </rPh>
    <rPh sb="87" eb="89">
      <t>キカイ</t>
    </rPh>
    <rPh sb="90" eb="92">
      <t>ケイソウ</t>
    </rPh>
    <rPh sb="92" eb="93">
      <t>ルイ</t>
    </rPh>
    <rPh sb="94" eb="96">
      <t>タイヨウ</t>
    </rPh>
    <rPh sb="96" eb="98">
      <t>ネンスウ</t>
    </rPh>
    <rPh sb="99" eb="101">
      <t>ケイカ</t>
    </rPh>
    <rPh sb="106" eb="107">
      <t>フ</t>
    </rPh>
    <rPh sb="112" eb="114">
      <t>コウシン</t>
    </rPh>
    <rPh sb="115" eb="117">
      <t>ヒツヨウ</t>
    </rPh>
    <rPh sb="118" eb="120">
      <t>ジキ</t>
    </rPh>
    <rPh sb="121" eb="122">
      <t>ムカ</t>
    </rPh>
    <rPh sb="129" eb="131">
      <t>ジギョウ</t>
    </rPh>
    <rPh sb="132" eb="134">
      <t>ショキ</t>
    </rPh>
    <rPh sb="138" eb="141">
      <t>シュウチュウテキ</t>
    </rPh>
    <rPh sb="142" eb="144">
      <t>トウシ</t>
    </rPh>
    <rPh sb="145" eb="146">
      <t>オコナ</t>
    </rPh>
    <rPh sb="152" eb="153">
      <t>キビ</t>
    </rPh>
    <rPh sb="155" eb="157">
      <t>ケイエイ</t>
    </rPh>
    <rPh sb="157" eb="159">
      <t>ジョウキョウ</t>
    </rPh>
    <rPh sb="170" eb="172">
      <t>コンゴ</t>
    </rPh>
    <rPh sb="172" eb="174">
      <t>ミコ</t>
    </rPh>
    <rPh sb="177" eb="179">
      <t>シサン</t>
    </rPh>
    <rPh sb="180" eb="182">
      <t>コウシン</t>
    </rPh>
    <rPh sb="183" eb="186">
      <t>ケイカクテキ</t>
    </rPh>
    <rPh sb="187" eb="188">
      <t>オコナ</t>
    </rPh>
    <rPh sb="189" eb="191">
      <t>ヒツヨウ</t>
    </rPh>
    <phoneticPr fontId="4"/>
  </si>
  <si>
    <t>伊那市下水道事業経営健全化計画は、平成28年度に経営戦略の要件に合わせた４回目の改訂を行い、これに基づく改善の取組を継続しています。下水道事業会計（５事業全体）では、１億５千万円を超える過去最高の純利益を計上しましたが、将来の企業債償還額の増加に備えて、更なる利益を確保し、累積欠損の解消と、補塡財源の確保に努める必要があります。このため、平成29年度に平均＋6.0％の下水道使用料の改定を行いました。
また、今後見込まれる事業用資産の更新を適切かつ計画的に行えるよう、ストックマネジメント（資産管理）計画の策定に取り組んでいます。</t>
    <rPh sb="0" eb="3">
      <t>イナシ</t>
    </rPh>
    <rPh sb="3" eb="6">
      <t>ゲスイドウ</t>
    </rPh>
    <rPh sb="6" eb="8">
      <t>ジギョウ</t>
    </rPh>
    <rPh sb="8" eb="10">
      <t>ケイエイ</t>
    </rPh>
    <rPh sb="10" eb="13">
      <t>ケンゼンカ</t>
    </rPh>
    <rPh sb="13" eb="15">
      <t>ケイカク</t>
    </rPh>
    <rPh sb="32" eb="33">
      <t>ア</t>
    </rPh>
    <rPh sb="37" eb="39">
      <t>カイメ</t>
    </rPh>
    <rPh sb="40" eb="42">
      <t>カイテイ</t>
    </rPh>
    <rPh sb="43" eb="44">
      <t>オコナ</t>
    </rPh>
    <rPh sb="49" eb="50">
      <t>モト</t>
    </rPh>
    <rPh sb="52" eb="54">
      <t>カイゼン</t>
    </rPh>
    <rPh sb="55" eb="57">
      <t>トリクミ</t>
    </rPh>
    <rPh sb="58" eb="60">
      <t>ケイゾク</t>
    </rPh>
    <rPh sb="84" eb="85">
      <t>オク</t>
    </rPh>
    <rPh sb="86" eb="89">
      <t>センマンエン</t>
    </rPh>
    <rPh sb="90" eb="91">
      <t>コ</t>
    </rPh>
    <rPh sb="93" eb="95">
      <t>カコ</t>
    </rPh>
    <rPh sb="95" eb="97">
      <t>サイコウ</t>
    </rPh>
    <rPh sb="98" eb="101">
      <t>ジュンリエキ</t>
    </rPh>
    <rPh sb="102" eb="104">
      <t>ケイジョウ</t>
    </rPh>
    <rPh sb="110" eb="112">
      <t>ショウライ</t>
    </rPh>
    <rPh sb="113" eb="115">
      <t>キギョウ</t>
    </rPh>
    <rPh sb="115" eb="116">
      <t>サイ</t>
    </rPh>
    <rPh sb="116" eb="118">
      <t>ショウカン</t>
    </rPh>
    <rPh sb="118" eb="119">
      <t>ガク</t>
    </rPh>
    <rPh sb="120" eb="122">
      <t>ゾウカ</t>
    </rPh>
    <rPh sb="123" eb="124">
      <t>ソナ</t>
    </rPh>
    <rPh sb="127" eb="128">
      <t>サラ</t>
    </rPh>
    <rPh sb="130" eb="132">
      <t>リエキ</t>
    </rPh>
    <rPh sb="133" eb="135">
      <t>カクホ</t>
    </rPh>
    <rPh sb="137" eb="139">
      <t>ルイセキ</t>
    </rPh>
    <rPh sb="139" eb="141">
      <t>ケッソン</t>
    </rPh>
    <rPh sb="142" eb="144">
      <t>カイショウ</t>
    </rPh>
    <rPh sb="147" eb="148">
      <t>テン</t>
    </rPh>
    <rPh sb="148" eb="150">
      <t>ザイゲン</t>
    </rPh>
    <rPh sb="151" eb="153">
      <t>カクホ</t>
    </rPh>
    <rPh sb="154" eb="155">
      <t>ツト</t>
    </rPh>
    <rPh sb="157" eb="159">
      <t>ヒツヨウ</t>
    </rPh>
    <rPh sb="170" eb="172">
      <t>ヘイセイ</t>
    </rPh>
    <rPh sb="174" eb="175">
      <t>ネン</t>
    </rPh>
    <rPh sb="175" eb="176">
      <t>ド</t>
    </rPh>
    <rPh sb="177" eb="179">
      <t>ヘイキン</t>
    </rPh>
    <rPh sb="185" eb="188">
      <t>ゲスイドウ</t>
    </rPh>
    <rPh sb="188" eb="191">
      <t>シヨウリョウ</t>
    </rPh>
    <rPh sb="192" eb="194">
      <t>カイテイ</t>
    </rPh>
    <rPh sb="195" eb="196">
      <t>オコナ</t>
    </rPh>
    <rPh sb="205" eb="207">
      <t>コンゴ</t>
    </rPh>
    <rPh sb="207" eb="209">
      <t>ミコ</t>
    </rPh>
    <rPh sb="212" eb="215">
      <t>ジギョウヨウ</t>
    </rPh>
    <rPh sb="215" eb="217">
      <t>シサン</t>
    </rPh>
    <rPh sb="218" eb="220">
      <t>コウシン</t>
    </rPh>
    <rPh sb="221" eb="223">
      <t>テキセツ</t>
    </rPh>
    <rPh sb="225" eb="228">
      <t>ケイカクテキ</t>
    </rPh>
    <rPh sb="229" eb="23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</si>
</sst>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C-4538-8186-F65B6EF3E7C9}"/>
            </c:ext>
          </c:extLst>
        </c:ser>
        <c:dLbls>
          <c:showLegendKey val="0"/>
          <c:showVal val="0"/>
          <c:showCatName val="0"/>
          <c:showSerName val="0"/>
          <c:showPercent val="0"/>
          <c:showBubbleSize val="0"/>
        </c:dLbls>
        <c:gapWidth val="150"/>
        <c:axId val="132061440"/>
        <c:axId val="1320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0.06</c:v>
                </c:pt>
                <c:pt idx="2">
                  <c:v>0.04</c:v>
                </c:pt>
                <c:pt idx="3">
                  <c:v>0.38</c:v>
                </c:pt>
                <c:pt idx="4">
                  <c:v>0.01</c:v>
                </c:pt>
              </c:numCache>
            </c:numRef>
          </c:val>
          <c:smooth val="0"/>
          <c:extLst>
            <c:ext xmlns:c16="http://schemas.microsoft.com/office/drawing/2014/chart" uri="{C3380CC4-5D6E-409C-BE32-E72D297353CC}">
              <c16:uniqueId val="{00000001-261C-4538-8186-F65B6EF3E7C9}"/>
            </c:ext>
          </c:extLst>
        </c:ser>
        <c:dLbls>
          <c:showLegendKey val="0"/>
          <c:showVal val="0"/>
          <c:showCatName val="0"/>
          <c:showSerName val="0"/>
          <c:showPercent val="0"/>
          <c:showBubbleSize val="0"/>
        </c:dLbls>
        <c:marker val="1"/>
        <c:smooth val="0"/>
        <c:axId val="132061440"/>
        <c:axId val="132075904"/>
      </c:lineChart>
      <c:dateAx>
        <c:axId val="132061440"/>
        <c:scaling>
          <c:orientation val="minMax"/>
        </c:scaling>
        <c:delete val="1"/>
        <c:axPos val="b"/>
        <c:numFmt formatCode="ge" sourceLinked="1"/>
        <c:majorTickMark val="none"/>
        <c:minorTickMark val="none"/>
        <c:tickLblPos val="none"/>
        <c:crossAx val="132075904"/>
        <c:crosses val="autoZero"/>
        <c:auto val="1"/>
        <c:lblOffset val="100"/>
        <c:baseTimeUnit val="years"/>
      </c:dateAx>
      <c:valAx>
        <c:axId val="1320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53.08</c:v>
                </c:pt>
                <c:pt idx="1">
                  <c:v>54.02</c:v>
                </c:pt>
                <c:pt idx="2">
                  <c:v>54.08</c:v>
                </c:pt>
                <c:pt idx="3">
                  <c:v>54.15</c:v>
                </c:pt>
                <c:pt idx="4">
                  <c:v>54.03</c:v>
                </c:pt>
              </c:numCache>
            </c:numRef>
          </c:val>
          <c:extLst>
            <c:ext xmlns:c16="http://schemas.microsoft.com/office/drawing/2014/chart" uri="{C3380CC4-5D6E-409C-BE32-E72D297353CC}">
              <c16:uniqueId val="{00000000-3142-4D0A-8AAA-32B716721F3D}"/>
            </c:ext>
          </c:extLst>
        </c:ser>
        <c:dLbls>
          <c:showLegendKey val="0"/>
          <c:showVal val="0"/>
          <c:showCatName val="0"/>
          <c:showSerName val="0"/>
          <c:showPercent val="0"/>
          <c:showBubbleSize val="0"/>
        </c:dLbls>
        <c:gapWidth val="150"/>
        <c:axId val="140770688"/>
        <c:axId val="1407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62.09</c:v>
                </c:pt>
                <c:pt idx="2">
                  <c:v>62.23</c:v>
                </c:pt>
                <c:pt idx="3">
                  <c:v>60</c:v>
                </c:pt>
                <c:pt idx="4">
                  <c:v>61.03</c:v>
                </c:pt>
              </c:numCache>
            </c:numRef>
          </c:val>
          <c:smooth val="0"/>
          <c:extLst>
            <c:ext xmlns:c16="http://schemas.microsoft.com/office/drawing/2014/chart" uri="{C3380CC4-5D6E-409C-BE32-E72D297353CC}">
              <c16:uniqueId val="{00000001-3142-4D0A-8AAA-32B716721F3D}"/>
            </c:ext>
          </c:extLst>
        </c:ser>
        <c:dLbls>
          <c:showLegendKey val="0"/>
          <c:showVal val="0"/>
          <c:showCatName val="0"/>
          <c:showSerName val="0"/>
          <c:showPercent val="0"/>
          <c:showBubbleSize val="0"/>
        </c:dLbls>
        <c:marker val="1"/>
        <c:smooth val="0"/>
        <c:axId val="140770688"/>
        <c:axId val="140785152"/>
      </c:lineChart>
      <c:dateAx>
        <c:axId val="140770688"/>
        <c:scaling>
          <c:orientation val="minMax"/>
        </c:scaling>
        <c:delete val="1"/>
        <c:axPos val="b"/>
        <c:numFmt formatCode="ge" sourceLinked="1"/>
        <c:majorTickMark val="none"/>
        <c:minorTickMark val="none"/>
        <c:tickLblPos val="none"/>
        <c:crossAx val="140785152"/>
        <c:crosses val="autoZero"/>
        <c:auto val="1"/>
        <c:lblOffset val="100"/>
        <c:baseTimeUnit val="years"/>
      </c:dateAx>
      <c:valAx>
        <c:axId val="140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80.55</c:v>
                </c:pt>
                <c:pt idx="1">
                  <c:v>84.27</c:v>
                </c:pt>
                <c:pt idx="2">
                  <c:v>85.98</c:v>
                </c:pt>
                <c:pt idx="3">
                  <c:v>87.17</c:v>
                </c:pt>
                <c:pt idx="4">
                  <c:v>88.73</c:v>
                </c:pt>
              </c:numCache>
            </c:numRef>
          </c:val>
          <c:extLst>
            <c:ext xmlns:c16="http://schemas.microsoft.com/office/drawing/2014/chart" uri="{C3380CC4-5D6E-409C-BE32-E72D297353CC}">
              <c16:uniqueId val="{00000000-AE25-4840-A1E9-A4CA40FDECC6}"/>
            </c:ext>
          </c:extLst>
        </c:ser>
        <c:dLbls>
          <c:showLegendKey val="0"/>
          <c:showVal val="0"/>
          <c:showCatName val="0"/>
          <c:showSerName val="0"/>
          <c:showPercent val="0"/>
          <c:showBubbleSize val="0"/>
        </c:dLbls>
        <c:gapWidth val="150"/>
        <c:axId val="140798976"/>
        <c:axId val="1408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86.88</c:v>
                </c:pt>
                <c:pt idx="2">
                  <c:v>86.56</c:v>
                </c:pt>
                <c:pt idx="3">
                  <c:v>86.78</c:v>
                </c:pt>
                <c:pt idx="4">
                  <c:v>86.83</c:v>
                </c:pt>
              </c:numCache>
            </c:numRef>
          </c:val>
          <c:smooth val="0"/>
          <c:extLst>
            <c:ext xmlns:c16="http://schemas.microsoft.com/office/drawing/2014/chart" uri="{C3380CC4-5D6E-409C-BE32-E72D297353CC}">
              <c16:uniqueId val="{00000001-AE25-4840-A1E9-A4CA40FDECC6}"/>
            </c:ext>
          </c:extLst>
        </c:ser>
        <c:dLbls>
          <c:showLegendKey val="0"/>
          <c:showVal val="0"/>
          <c:showCatName val="0"/>
          <c:showSerName val="0"/>
          <c:showPercent val="0"/>
          <c:showBubbleSize val="0"/>
        </c:dLbls>
        <c:marker val="1"/>
        <c:smooth val="0"/>
        <c:axId val="140798976"/>
        <c:axId val="140813440"/>
      </c:lineChart>
      <c:dateAx>
        <c:axId val="140798976"/>
        <c:scaling>
          <c:orientation val="minMax"/>
        </c:scaling>
        <c:delete val="1"/>
        <c:axPos val="b"/>
        <c:numFmt formatCode="ge" sourceLinked="1"/>
        <c:majorTickMark val="none"/>
        <c:minorTickMark val="none"/>
        <c:tickLblPos val="none"/>
        <c:crossAx val="140813440"/>
        <c:crosses val="autoZero"/>
        <c:auto val="1"/>
        <c:lblOffset val="100"/>
        <c:baseTimeUnit val="years"/>
      </c:dateAx>
      <c:valAx>
        <c:axId val="14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102.87</c:v>
                </c:pt>
                <c:pt idx="1">
                  <c:v>108.02</c:v>
                </c:pt>
                <c:pt idx="2">
                  <c:v>109.46</c:v>
                </c:pt>
                <c:pt idx="3">
                  <c:v>110.78</c:v>
                </c:pt>
                <c:pt idx="4">
                  <c:v>113.7</c:v>
                </c:pt>
              </c:numCache>
            </c:numRef>
          </c:val>
          <c:extLst>
            <c:ext xmlns:c16="http://schemas.microsoft.com/office/drawing/2014/chart" uri="{C3380CC4-5D6E-409C-BE32-E72D297353CC}">
              <c16:uniqueId val="{00000000-9E93-44B5-8472-B4F896EEF70C}"/>
            </c:ext>
          </c:extLst>
        </c:ser>
        <c:dLbls>
          <c:showLegendKey val="0"/>
          <c:showVal val="0"/>
          <c:showCatName val="0"/>
          <c:showSerName val="0"/>
          <c:showPercent val="0"/>
          <c:showBubbleSize val="0"/>
        </c:dLbls>
        <c:gapWidth val="150"/>
        <c:axId val="131999616"/>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104.97</c:v>
                </c:pt>
                <c:pt idx="2">
                  <c:v>106.59</c:v>
                </c:pt>
                <c:pt idx="3">
                  <c:v>107.4</c:v>
                </c:pt>
                <c:pt idx="4">
                  <c:v>105.73</c:v>
                </c:pt>
              </c:numCache>
            </c:numRef>
          </c:val>
          <c:smooth val="0"/>
          <c:extLst>
            <c:ext xmlns:c16="http://schemas.microsoft.com/office/drawing/2014/chart" uri="{C3380CC4-5D6E-409C-BE32-E72D297353CC}">
              <c16:uniqueId val="{00000001-9E93-44B5-8472-B4F896EEF70C}"/>
            </c:ext>
          </c:extLst>
        </c:ser>
        <c:dLbls>
          <c:showLegendKey val="0"/>
          <c:showVal val="0"/>
          <c:showCatName val="0"/>
          <c:showSerName val="0"/>
          <c:showPercent val="0"/>
          <c:showBubbleSize val="0"/>
        </c:dLbls>
        <c:marker val="1"/>
        <c:smooth val="0"/>
        <c:axId val="131999616"/>
        <c:axId val="132009984"/>
      </c:lineChart>
      <c:dateAx>
        <c:axId val="131999616"/>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9.3699999999999992</c:v>
                </c:pt>
                <c:pt idx="1">
                  <c:v>10.79</c:v>
                </c:pt>
                <c:pt idx="2">
                  <c:v>20.88</c:v>
                </c:pt>
                <c:pt idx="3">
                  <c:v>23.17</c:v>
                </c:pt>
                <c:pt idx="4">
                  <c:v>25.41</c:v>
                </c:pt>
              </c:numCache>
            </c:numRef>
          </c:val>
          <c:extLst>
            <c:ext xmlns:c16="http://schemas.microsoft.com/office/drawing/2014/chart" uri="{C3380CC4-5D6E-409C-BE32-E72D297353CC}">
              <c16:uniqueId val="{00000000-A1C1-4970-A0AC-6860940B27DB}"/>
            </c:ext>
          </c:extLst>
        </c:ser>
        <c:dLbls>
          <c:showLegendKey val="0"/>
          <c:showVal val="0"/>
          <c:showCatName val="0"/>
          <c:showSerName val="0"/>
          <c:showPercent val="0"/>
          <c:showBubbleSize val="0"/>
        </c:dLbls>
        <c:gapWidth val="150"/>
        <c:axId val="132097536"/>
        <c:axId val="1320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9.52</c:v>
                </c:pt>
                <c:pt idx="2">
                  <c:v>15.82</c:v>
                </c:pt>
                <c:pt idx="3">
                  <c:v>18.29</c:v>
                </c:pt>
                <c:pt idx="4">
                  <c:v>14.26</c:v>
                </c:pt>
              </c:numCache>
            </c:numRef>
          </c:val>
          <c:smooth val="0"/>
          <c:extLst>
            <c:ext xmlns:c16="http://schemas.microsoft.com/office/drawing/2014/chart" uri="{C3380CC4-5D6E-409C-BE32-E72D297353CC}">
              <c16:uniqueId val="{00000001-A1C1-4970-A0AC-6860940B27DB}"/>
            </c:ext>
          </c:extLst>
        </c:ser>
        <c:dLbls>
          <c:showLegendKey val="0"/>
          <c:showVal val="0"/>
          <c:showCatName val="0"/>
          <c:showSerName val="0"/>
          <c:showPercent val="0"/>
          <c:showBubbleSize val="0"/>
        </c:dLbls>
        <c:marker val="1"/>
        <c:smooth val="0"/>
        <c:axId val="132097536"/>
        <c:axId val="132099456"/>
      </c:lineChart>
      <c:dateAx>
        <c:axId val="132097536"/>
        <c:scaling>
          <c:orientation val="minMax"/>
        </c:scaling>
        <c:delete val="1"/>
        <c:axPos val="b"/>
        <c:numFmt formatCode="ge" sourceLinked="1"/>
        <c:majorTickMark val="none"/>
        <c:minorTickMark val="none"/>
        <c:tickLblPos val="none"/>
        <c:crossAx val="132099456"/>
        <c:crosses val="autoZero"/>
        <c:auto val="1"/>
        <c:lblOffset val="100"/>
        <c:baseTimeUnit val="years"/>
      </c:dateAx>
      <c:valAx>
        <c:axId val="1320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1-496B-855D-F99A0AFC0119}"/>
            </c:ext>
          </c:extLst>
        </c:ser>
        <c:dLbls>
          <c:showLegendKey val="0"/>
          <c:showVal val="0"/>
          <c:showCatName val="0"/>
          <c:showSerName val="0"/>
          <c:showPercent val="0"/>
          <c:showBubbleSize val="0"/>
        </c:dLbls>
        <c:gapWidth val="150"/>
        <c:axId val="139998336"/>
        <c:axId val="140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0.01</c:v>
                </c:pt>
                <c:pt idx="2">
                  <c:v>0.01</c:v>
                </c:pt>
                <c:pt idx="3">
                  <c:v>0.01</c:v>
                </c:pt>
                <c:pt idx="4">
                  <c:v>0.01</c:v>
                </c:pt>
              </c:numCache>
            </c:numRef>
          </c:val>
          <c:smooth val="0"/>
          <c:extLst>
            <c:ext xmlns:c16="http://schemas.microsoft.com/office/drawing/2014/chart" uri="{C3380CC4-5D6E-409C-BE32-E72D297353CC}">
              <c16:uniqueId val="{00000001-85A1-496B-855D-F99A0AFC0119}"/>
            </c:ext>
          </c:extLst>
        </c:ser>
        <c:dLbls>
          <c:showLegendKey val="0"/>
          <c:showVal val="0"/>
          <c:showCatName val="0"/>
          <c:showSerName val="0"/>
          <c:showPercent val="0"/>
          <c:showBubbleSize val="0"/>
        </c:dLbls>
        <c:marker val="1"/>
        <c:smooth val="0"/>
        <c:axId val="139998336"/>
        <c:axId val="140000256"/>
      </c:lineChart>
      <c:dateAx>
        <c:axId val="139998336"/>
        <c:scaling>
          <c:orientation val="minMax"/>
        </c:scaling>
        <c:delete val="1"/>
        <c:axPos val="b"/>
        <c:numFmt formatCode="ge" sourceLinked="1"/>
        <c:majorTickMark val="none"/>
        <c:minorTickMark val="none"/>
        <c:tickLblPos val="none"/>
        <c:crossAx val="140000256"/>
        <c:crosses val="autoZero"/>
        <c:auto val="1"/>
        <c:lblOffset val="100"/>
        <c:baseTimeUnit val="years"/>
      </c:dateAx>
      <c:valAx>
        <c:axId val="140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140.69</c:v>
                </c:pt>
                <c:pt idx="1">
                  <c:v>124.39</c:v>
                </c:pt>
                <c:pt idx="2">
                  <c:v>281.12</c:v>
                </c:pt>
                <c:pt idx="3">
                  <c:v>253.53</c:v>
                </c:pt>
                <c:pt idx="4">
                  <c:v>221.07</c:v>
                </c:pt>
              </c:numCache>
            </c:numRef>
          </c:val>
          <c:extLst>
            <c:ext xmlns:c16="http://schemas.microsoft.com/office/drawing/2014/chart" uri="{C3380CC4-5D6E-409C-BE32-E72D297353CC}">
              <c16:uniqueId val="{00000000-586D-4153-96D0-AB1AEAD16D6F}"/>
            </c:ext>
          </c:extLst>
        </c:ser>
        <c:dLbls>
          <c:showLegendKey val="0"/>
          <c:showVal val="0"/>
          <c:showCatName val="0"/>
          <c:showSerName val="0"/>
          <c:showPercent val="0"/>
          <c:showBubbleSize val="0"/>
        </c:dLbls>
        <c:gapWidth val="150"/>
        <c:axId val="140035200"/>
        <c:axId val="140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52.88</c:v>
                </c:pt>
                <c:pt idx="2">
                  <c:v>23.51</c:v>
                </c:pt>
                <c:pt idx="3">
                  <c:v>18.920000000000002</c:v>
                </c:pt>
                <c:pt idx="4">
                  <c:v>14.68</c:v>
                </c:pt>
              </c:numCache>
            </c:numRef>
          </c:val>
          <c:smooth val="0"/>
          <c:extLst>
            <c:ext xmlns:c16="http://schemas.microsoft.com/office/drawing/2014/chart" uri="{C3380CC4-5D6E-409C-BE32-E72D297353CC}">
              <c16:uniqueId val="{00000001-586D-4153-96D0-AB1AEAD16D6F}"/>
            </c:ext>
          </c:extLst>
        </c:ser>
        <c:dLbls>
          <c:showLegendKey val="0"/>
          <c:showVal val="0"/>
          <c:showCatName val="0"/>
          <c:showSerName val="0"/>
          <c:showPercent val="0"/>
          <c:showBubbleSize val="0"/>
        </c:dLbls>
        <c:marker val="1"/>
        <c:smooth val="0"/>
        <c:axId val="140035200"/>
        <c:axId val="140037120"/>
      </c:lineChart>
      <c:dateAx>
        <c:axId val="140035200"/>
        <c:scaling>
          <c:orientation val="minMax"/>
        </c:scaling>
        <c:delete val="1"/>
        <c:axPos val="b"/>
        <c:numFmt formatCode="ge" sourceLinked="1"/>
        <c:majorTickMark val="none"/>
        <c:minorTickMark val="none"/>
        <c:tickLblPos val="none"/>
        <c:crossAx val="140037120"/>
        <c:crosses val="autoZero"/>
        <c:auto val="1"/>
        <c:lblOffset val="100"/>
        <c:baseTimeUnit val="years"/>
      </c:dateAx>
      <c:valAx>
        <c:axId val="140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339.77</c:v>
                </c:pt>
                <c:pt idx="1">
                  <c:v>2285.5700000000002</c:v>
                </c:pt>
                <c:pt idx="2">
                  <c:v>74.75</c:v>
                </c:pt>
                <c:pt idx="3">
                  <c:v>72.39</c:v>
                </c:pt>
                <c:pt idx="4">
                  <c:v>80.58</c:v>
                </c:pt>
              </c:numCache>
            </c:numRef>
          </c:val>
          <c:extLst>
            <c:ext xmlns:c16="http://schemas.microsoft.com/office/drawing/2014/chart" uri="{C3380CC4-5D6E-409C-BE32-E72D297353CC}">
              <c16:uniqueId val="{00000000-3D9B-45B3-9BDE-CB9BCC9A549E}"/>
            </c:ext>
          </c:extLst>
        </c:ser>
        <c:dLbls>
          <c:showLegendKey val="0"/>
          <c:showVal val="0"/>
          <c:showCatName val="0"/>
          <c:showSerName val="0"/>
          <c:showPercent val="0"/>
          <c:showBubbleSize val="0"/>
        </c:dLbls>
        <c:gapWidth val="150"/>
        <c:axId val="140210944"/>
        <c:axId val="140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539.27</c:v>
                </c:pt>
                <c:pt idx="2">
                  <c:v>57.3</c:v>
                </c:pt>
                <c:pt idx="3">
                  <c:v>57.35</c:v>
                </c:pt>
                <c:pt idx="4">
                  <c:v>50.78</c:v>
                </c:pt>
              </c:numCache>
            </c:numRef>
          </c:val>
          <c:smooth val="0"/>
          <c:extLst>
            <c:ext xmlns:c16="http://schemas.microsoft.com/office/drawing/2014/chart" uri="{C3380CC4-5D6E-409C-BE32-E72D297353CC}">
              <c16:uniqueId val="{00000001-3D9B-45B3-9BDE-CB9BCC9A549E}"/>
            </c:ext>
          </c:extLst>
        </c:ser>
        <c:dLbls>
          <c:showLegendKey val="0"/>
          <c:showVal val="0"/>
          <c:showCatName val="0"/>
          <c:showSerName val="0"/>
          <c:showPercent val="0"/>
          <c:showBubbleSize val="0"/>
        </c:dLbls>
        <c:marker val="1"/>
        <c:smooth val="0"/>
        <c:axId val="140210944"/>
        <c:axId val="140212864"/>
      </c:lineChart>
      <c:dateAx>
        <c:axId val="140210944"/>
        <c:scaling>
          <c:orientation val="minMax"/>
        </c:scaling>
        <c:delete val="1"/>
        <c:axPos val="b"/>
        <c:numFmt formatCode="ge" sourceLinked="1"/>
        <c:majorTickMark val="none"/>
        <c:minorTickMark val="none"/>
        <c:tickLblPos val="none"/>
        <c:crossAx val="140212864"/>
        <c:crosses val="autoZero"/>
        <c:auto val="1"/>
        <c:lblOffset val="100"/>
        <c:baseTimeUnit val="years"/>
      </c:dateAx>
      <c:valAx>
        <c:axId val="140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1284.99</c:v>
                </c:pt>
                <c:pt idx="1">
                  <c:v>1231.23</c:v>
                </c:pt>
                <c:pt idx="2">
                  <c:v>1204.21</c:v>
                </c:pt>
                <c:pt idx="3">
                  <c:v>1209.78</c:v>
                </c:pt>
                <c:pt idx="4">
                  <c:v>1461.19</c:v>
                </c:pt>
              </c:numCache>
            </c:numRef>
          </c:val>
          <c:extLst>
            <c:ext xmlns:c16="http://schemas.microsoft.com/office/drawing/2014/chart" uri="{C3380CC4-5D6E-409C-BE32-E72D297353CC}">
              <c16:uniqueId val="{00000000-1955-4614-8ADE-5BF4E2CC0424}"/>
            </c:ext>
          </c:extLst>
        </c:ser>
        <c:dLbls>
          <c:showLegendKey val="0"/>
          <c:showVal val="0"/>
          <c:showCatName val="0"/>
          <c:showSerName val="0"/>
          <c:showPercent val="0"/>
          <c:showBubbleSize val="0"/>
        </c:dLbls>
        <c:gapWidth val="150"/>
        <c:axId val="140517760"/>
        <c:axId val="140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1115.1099999999999</c:v>
                </c:pt>
                <c:pt idx="2">
                  <c:v>1010.51</c:v>
                </c:pt>
                <c:pt idx="3">
                  <c:v>1031.56</c:v>
                </c:pt>
                <c:pt idx="4">
                  <c:v>1053.93</c:v>
                </c:pt>
              </c:numCache>
            </c:numRef>
          </c:val>
          <c:smooth val="0"/>
          <c:extLst>
            <c:ext xmlns:c16="http://schemas.microsoft.com/office/drawing/2014/chart" uri="{C3380CC4-5D6E-409C-BE32-E72D297353CC}">
              <c16:uniqueId val="{00000001-1955-4614-8ADE-5BF4E2CC0424}"/>
            </c:ext>
          </c:extLst>
        </c:ser>
        <c:dLbls>
          <c:showLegendKey val="0"/>
          <c:showVal val="0"/>
          <c:showCatName val="0"/>
          <c:showSerName val="0"/>
          <c:showPercent val="0"/>
          <c:showBubbleSize val="0"/>
        </c:dLbls>
        <c:marker val="1"/>
        <c:smooth val="0"/>
        <c:axId val="140517760"/>
        <c:axId val="140519680"/>
      </c:lineChart>
      <c:dateAx>
        <c:axId val="140517760"/>
        <c:scaling>
          <c:orientation val="minMax"/>
        </c:scaling>
        <c:delete val="1"/>
        <c:axPos val="b"/>
        <c:numFmt formatCode="ge" sourceLinked="1"/>
        <c:majorTickMark val="none"/>
        <c:minorTickMark val="none"/>
        <c:tickLblPos val="none"/>
        <c:crossAx val="140519680"/>
        <c:crosses val="autoZero"/>
        <c:auto val="1"/>
        <c:lblOffset val="100"/>
        <c:baseTimeUnit val="years"/>
      </c:dateAx>
      <c:valAx>
        <c:axId val="140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102.98</c:v>
                </c:pt>
                <c:pt idx="1">
                  <c:v>103.13</c:v>
                </c:pt>
                <c:pt idx="2">
                  <c:v>104.11</c:v>
                </c:pt>
                <c:pt idx="3">
                  <c:v>102.87</c:v>
                </c:pt>
                <c:pt idx="4">
                  <c:v>105.26</c:v>
                </c:pt>
              </c:numCache>
            </c:numRef>
          </c:val>
          <c:extLst>
            <c:ext xmlns:c16="http://schemas.microsoft.com/office/drawing/2014/chart" uri="{C3380CC4-5D6E-409C-BE32-E72D297353CC}">
              <c16:uniqueId val="{00000000-1EB9-441D-887C-08C69F2C76BF}"/>
            </c:ext>
          </c:extLst>
        </c:ser>
        <c:dLbls>
          <c:showLegendKey val="0"/>
          <c:showVal val="0"/>
          <c:showCatName val="0"/>
          <c:showSerName val="0"/>
          <c:showPercent val="0"/>
          <c:showBubbleSize val="0"/>
        </c:dLbls>
        <c:gapWidth val="150"/>
        <c:axId val="140726272"/>
        <c:axId val="140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79.540000000000006</c:v>
                </c:pt>
                <c:pt idx="2">
                  <c:v>83</c:v>
                </c:pt>
                <c:pt idx="3">
                  <c:v>84.32</c:v>
                </c:pt>
                <c:pt idx="4">
                  <c:v>85.23</c:v>
                </c:pt>
              </c:numCache>
            </c:numRef>
          </c:val>
          <c:smooth val="0"/>
          <c:extLst>
            <c:ext xmlns:c16="http://schemas.microsoft.com/office/drawing/2014/chart" uri="{C3380CC4-5D6E-409C-BE32-E72D297353CC}">
              <c16:uniqueId val="{00000001-1EB9-441D-887C-08C69F2C76BF}"/>
            </c:ext>
          </c:extLst>
        </c:ser>
        <c:dLbls>
          <c:showLegendKey val="0"/>
          <c:showVal val="0"/>
          <c:showCatName val="0"/>
          <c:showSerName val="0"/>
          <c:showPercent val="0"/>
          <c:showBubbleSize val="0"/>
        </c:dLbls>
        <c:marker val="1"/>
        <c:smooth val="0"/>
        <c:axId val="140726272"/>
        <c:axId val="140728192"/>
      </c:lineChart>
      <c:dateAx>
        <c:axId val="140726272"/>
        <c:scaling>
          <c:orientation val="minMax"/>
        </c:scaling>
        <c:delete val="1"/>
        <c:axPos val="b"/>
        <c:numFmt formatCode="ge" sourceLinked="1"/>
        <c:majorTickMark val="none"/>
        <c:minorTickMark val="none"/>
        <c:tickLblPos val="none"/>
        <c:crossAx val="140728192"/>
        <c:crosses val="autoZero"/>
        <c:auto val="1"/>
        <c:lblOffset val="100"/>
        <c:baseTimeUnit val="years"/>
      </c:dateAx>
      <c:valAx>
        <c:axId val="140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213.53</c:v>
                </c:pt>
                <c:pt idx="1">
                  <c:v>212.33</c:v>
                </c:pt>
                <c:pt idx="2">
                  <c:v>209.97</c:v>
                </c:pt>
                <c:pt idx="3">
                  <c:v>212.8</c:v>
                </c:pt>
                <c:pt idx="4">
                  <c:v>208.06</c:v>
                </c:pt>
              </c:numCache>
            </c:numRef>
          </c:val>
          <c:extLst>
            <c:ext xmlns:c16="http://schemas.microsoft.com/office/drawing/2014/chart" uri="{C3380CC4-5D6E-409C-BE32-E72D297353CC}">
              <c16:uniqueId val="{00000000-69CC-4584-99DC-8655D894A21A}"/>
            </c:ext>
          </c:extLst>
        </c:ser>
        <c:dLbls>
          <c:showLegendKey val="0"/>
          <c:showVal val="0"/>
          <c:showCatName val="0"/>
          <c:showSerName val="0"/>
          <c:showPercent val="0"/>
          <c:showBubbleSize val="0"/>
        </c:dLbls>
        <c:gapWidth val="150"/>
        <c:axId val="140569984"/>
        <c:axId val="140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199.36</c:v>
                </c:pt>
                <c:pt idx="2">
                  <c:v>193.74</c:v>
                </c:pt>
                <c:pt idx="3">
                  <c:v>188.12</c:v>
                </c:pt>
                <c:pt idx="4">
                  <c:v>185.7</c:v>
                </c:pt>
              </c:numCache>
            </c:numRef>
          </c:val>
          <c:smooth val="0"/>
          <c:extLst>
            <c:ext xmlns:c16="http://schemas.microsoft.com/office/drawing/2014/chart" uri="{C3380CC4-5D6E-409C-BE32-E72D297353CC}">
              <c16:uniqueId val="{00000001-69CC-4584-99DC-8655D894A21A}"/>
            </c:ext>
          </c:extLst>
        </c:ser>
        <c:dLbls>
          <c:showLegendKey val="0"/>
          <c:showVal val="0"/>
          <c:showCatName val="0"/>
          <c:showSerName val="0"/>
          <c:showPercent val="0"/>
          <c:showBubbleSize val="0"/>
        </c:dLbls>
        <c:marker val="1"/>
        <c:smooth val="0"/>
        <c:axId val="140569984"/>
        <c:axId val="140740096"/>
      </c:lineChart>
      <c:dateAx>
        <c:axId val="140569984"/>
        <c:scaling>
          <c:orientation val="minMax"/>
        </c:scaling>
        <c:delete val="1"/>
        <c:axPos val="b"/>
        <c:numFmt formatCode="ge" sourceLinked="1"/>
        <c:majorTickMark val="none"/>
        <c:minorTickMark val="none"/>
        <c:tickLblPos val="none"/>
        <c:crossAx val="140740096"/>
        <c:crosses val="autoZero"/>
        <c:auto val="1"/>
        <c:lblOffset val="100"/>
        <c:baseTimeUnit val="years"/>
      </c:dateAx>
      <c:valAx>
        <c:axId val="140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7" zoomScaleNormal="100" workbookViewId="0">
      <selection activeCell="CD70" sqref="CD7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伊那市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118</v>
      </c>
      <c r="AE8" s="50"/>
      <c r="AF8" s="50"/>
      <c r="AG8" s="50"/>
      <c r="AH8" s="50"/>
      <c r="AI8" s="50"/>
      <c r="AJ8" s="50"/>
      <c r="AK8" s="4"/>
      <c r="AL8" s="51">
        <f>データ!S6</f>
        <v>69059</v>
      </c>
      <c r="AM8" s="51"/>
      <c r="AN8" s="51"/>
      <c r="AO8" s="51"/>
      <c r="AP8" s="51"/>
      <c r="AQ8" s="51"/>
      <c r="AR8" s="51"/>
      <c r="AS8" s="51"/>
      <c r="AT8" s="46">
        <f>データ!T6</f>
        <v>667.93</v>
      </c>
      <c r="AU8" s="46"/>
      <c r="AV8" s="46"/>
      <c r="AW8" s="46"/>
      <c r="AX8" s="46"/>
      <c r="AY8" s="46"/>
      <c r="AZ8" s="46"/>
      <c r="BA8" s="46"/>
      <c r="BB8" s="46">
        <f>データ!U6</f>
        <v>103.39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39.4</v>
      </c>
      <c r="J10" s="46"/>
      <c r="K10" s="46"/>
      <c r="L10" s="46"/>
      <c r="M10" s="46"/>
      <c r="N10" s="46"/>
      <c r="O10" s="46"/>
      <c r="P10" s="46">
        <f>データ!P6</f>
        <v>45.02</v>
      </c>
      <c r="Q10" s="46"/>
      <c r="R10" s="46"/>
      <c r="S10" s="46"/>
      <c r="T10" s="46"/>
      <c r="U10" s="46"/>
      <c r="V10" s="46"/>
      <c r="W10" s="46">
        <f>データ!Q6</f>
        <v>104.92</v>
      </c>
      <c r="X10" s="46"/>
      <c r="Y10" s="46"/>
      <c r="Z10" s="46"/>
      <c r="AA10" s="46"/>
      <c r="AB10" s="46"/>
      <c r="AC10" s="46"/>
      <c r="AD10" s="51">
        <f>データ!R6</f>
        <v>3834</v>
      </c>
      <c r="AE10" s="51"/>
      <c r="AF10" s="51"/>
      <c r="AG10" s="51"/>
      <c r="AH10" s="51"/>
      <c r="AI10" s="51"/>
      <c r="AJ10" s="51"/>
      <c r="AK10" s="2"/>
      <c r="AL10" s="51">
        <f>データ!V6</f>
        <v>30959</v>
      </c>
      <c r="AM10" s="51"/>
      <c r="AN10" s="51"/>
      <c r="AO10" s="51"/>
      <c r="AP10" s="51"/>
      <c r="AQ10" s="51"/>
      <c r="AR10" s="51"/>
      <c r="AS10" s="51"/>
      <c r="AT10" s="46">
        <f>データ!W6</f>
        <v>11.29</v>
      </c>
      <c r="AU10" s="46"/>
      <c r="AV10" s="46"/>
      <c r="AW10" s="46"/>
      <c r="AX10" s="46"/>
      <c r="AY10" s="46"/>
      <c r="AZ10" s="46"/>
      <c r="BA10" s="46"/>
      <c r="BB10" s="46">
        <f>データ!X6</f>
        <v>2742.16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202096</v>
      </c>
      <c r="D6" s="34">
        <f t="shared" si="3"/>
        <v>46</v>
      </c>
      <c r="E6" s="34">
        <f t="shared" si="3"/>
        <v>17</v>
      </c>
      <c r="F6" s="34">
        <f t="shared" si="3"/>
        <v>1</v>
      </c>
      <c r="G6" s="34">
        <f t="shared" si="3"/>
        <v>0</v>
      </c>
      <c r="H6" s="34" t="str">
        <f t="shared" si="3"/>
        <v>長野県　伊那市</v>
      </c>
      <c r="I6" s="34" t="str">
        <f t="shared" si="3"/>
        <v>法適用</v>
      </c>
      <c r="J6" s="34" t="str">
        <f t="shared" si="3"/>
        <v>下水道事業</v>
      </c>
      <c r="K6" s="34" t="str">
        <f t="shared" si="3"/>
        <v>公共下水道</v>
      </c>
      <c r="L6" s="34" t="str">
        <f t="shared" si="3"/>
        <v>Bd2</v>
      </c>
      <c r="M6" s="34">
        <f t="shared" si="3"/>
        <v>0</v>
      </c>
      <c r="N6" s="35" t="str">
        <f t="shared" si="3"/>
        <v>-</v>
      </c>
      <c r="O6" s="35">
        <f t="shared" si="3"/>
        <v>39.4</v>
      </c>
      <c r="P6" s="35">
        <f t="shared" si="3"/>
        <v>45.02</v>
      </c>
      <c r="Q6" s="35">
        <f t="shared" si="3"/>
        <v>104.92</v>
      </c>
      <c r="R6" s="35">
        <f t="shared" si="3"/>
        <v>3834</v>
      </c>
      <c r="S6" s="35">
        <f t="shared" si="3"/>
        <v>69059</v>
      </c>
      <c r="T6" s="35">
        <f t="shared" si="3"/>
        <v>667.93</v>
      </c>
      <c r="U6" s="35">
        <f t="shared" si="3"/>
        <v>103.39</v>
      </c>
      <c r="V6" s="35">
        <f t="shared" si="3"/>
        <v>30959</v>
      </c>
      <c r="W6" s="35">
        <f t="shared" si="3"/>
        <v>11.29</v>
      </c>
      <c r="X6" s="35">
        <f t="shared" si="3"/>
        <v>2742.16</v>
      </c>
      <c r="Y6" s="36">
        <f>IF(Y7="",NA(),Y7)</f>
        <v>102.87</v>
      </c>
      <c r="Z6" s="36">
        <f t="shared" ref="Z6:AH6" si="4">IF(Z7="",NA(),Z7)</f>
        <v>108.02</v>
      </c>
      <c r="AA6" s="36">
        <f t="shared" si="4"/>
        <v>109.46</v>
      </c>
      <c r="AB6" s="36">
        <f t="shared" si="4"/>
        <v>110.78</v>
      </c>
      <c r="AC6" s="36">
        <f t="shared" si="4"/>
        <v>113.7</v>
      </c>
      <c r="AD6" s="36">
        <f t="shared" si="4"/>
        <v>102.83</v>
      </c>
      <c r="AE6" s="36">
        <f t="shared" si="4"/>
        <v>104.97</v>
      </c>
      <c r="AF6" s="36">
        <f t="shared" si="4"/>
        <v>106.59</v>
      </c>
      <c r="AG6" s="36">
        <f t="shared" si="4"/>
        <v>107.4</v>
      </c>
      <c r="AH6" s="36">
        <f t="shared" si="4"/>
        <v>105.73</v>
      </c>
      <c r="AI6" s="35" t="str">
        <f>IF(AI7="","",IF(AI7="-","【-】","【"&amp;SUBSTITUTE(TEXT(AI7,"#,##0.00"),"-","△")&amp;"】"))</f>
        <v>【108.57】</v>
      </c>
      <c r="AJ6" s="36">
        <f>IF(AJ7="",NA(),AJ7)</f>
        <v>140.69</v>
      </c>
      <c r="AK6" s="36">
        <f t="shared" ref="AK6:AS6" si="5">IF(AK7="",NA(),AK7)</f>
        <v>124.39</v>
      </c>
      <c r="AL6" s="36">
        <f t="shared" si="5"/>
        <v>281.12</v>
      </c>
      <c r="AM6" s="36">
        <f t="shared" si="5"/>
        <v>253.53</v>
      </c>
      <c r="AN6" s="36">
        <f t="shared" si="5"/>
        <v>221.07</v>
      </c>
      <c r="AO6" s="36">
        <f t="shared" si="5"/>
        <v>146.78</v>
      </c>
      <c r="AP6" s="36">
        <f t="shared" si="5"/>
        <v>52.88</v>
      </c>
      <c r="AQ6" s="36">
        <f t="shared" si="5"/>
        <v>23.51</v>
      </c>
      <c r="AR6" s="36">
        <f t="shared" si="5"/>
        <v>18.920000000000002</v>
      </c>
      <c r="AS6" s="36">
        <f t="shared" si="5"/>
        <v>14.68</v>
      </c>
      <c r="AT6" s="35" t="str">
        <f>IF(AT7="","",IF(AT7="-","【-】","【"&amp;SUBSTITUTE(TEXT(AT7,"#,##0.00"),"-","△")&amp;"】"))</f>
        <v>【4.38】</v>
      </c>
      <c r="AU6" s="36">
        <f>IF(AU7="",NA(),AU7)</f>
        <v>339.77</v>
      </c>
      <c r="AV6" s="36">
        <f t="shared" ref="AV6:BD6" si="6">IF(AV7="",NA(),AV7)</f>
        <v>2285.5700000000002</v>
      </c>
      <c r="AW6" s="36">
        <f t="shared" si="6"/>
        <v>74.75</v>
      </c>
      <c r="AX6" s="36">
        <f t="shared" si="6"/>
        <v>72.39</v>
      </c>
      <c r="AY6" s="36">
        <f t="shared" si="6"/>
        <v>80.58</v>
      </c>
      <c r="AZ6" s="36">
        <f t="shared" si="6"/>
        <v>151.6</v>
      </c>
      <c r="BA6" s="36">
        <f t="shared" si="6"/>
        <v>539.27</v>
      </c>
      <c r="BB6" s="36">
        <f t="shared" si="6"/>
        <v>57.3</v>
      </c>
      <c r="BC6" s="36">
        <f t="shared" si="6"/>
        <v>57.35</v>
      </c>
      <c r="BD6" s="36">
        <f t="shared" si="6"/>
        <v>50.78</v>
      </c>
      <c r="BE6" s="35" t="str">
        <f>IF(BE7="","",IF(BE7="-","【-】","【"&amp;SUBSTITUTE(TEXT(BE7,"#,##0.00"),"-","△")&amp;"】"))</f>
        <v>【59.95】</v>
      </c>
      <c r="BF6" s="36">
        <f>IF(BF7="",NA(),BF7)</f>
        <v>1284.99</v>
      </c>
      <c r="BG6" s="36">
        <f t="shared" ref="BG6:BO6" si="7">IF(BG7="",NA(),BG7)</f>
        <v>1231.23</v>
      </c>
      <c r="BH6" s="36">
        <f t="shared" si="7"/>
        <v>1204.21</v>
      </c>
      <c r="BI6" s="36">
        <f t="shared" si="7"/>
        <v>1209.78</v>
      </c>
      <c r="BJ6" s="36">
        <f t="shared" si="7"/>
        <v>1461.19</v>
      </c>
      <c r="BK6" s="36">
        <f t="shared" si="7"/>
        <v>1273.52</v>
      </c>
      <c r="BL6" s="36">
        <f t="shared" si="7"/>
        <v>1115.1099999999999</v>
      </c>
      <c r="BM6" s="36">
        <f t="shared" si="7"/>
        <v>1010.51</v>
      </c>
      <c r="BN6" s="36">
        <f t="shared" si="7"/>
        <v>1031.56</v>
      </c>
      <c r="BO6" s="36">
        <f t="shared" si="7"/>
        <v>1053.93</v>
      </c>
      <c r="BP6" s="35" t="str">
        <f>IF(BP7="","",IF(BP7="-","【-】","【"&amp;SUBSTITUTE(TEXT(BP7,"#,##0.00"),"-","△")&amp;"】"))</f>
        <v>【728.30】</v>
      </c>
      <c r="BQ6" s="36">
        <f>IF(BQ7="",NA(),BQ7)</f>
        <v>102.98</v>
      </c>
      <c r="BR6" s="36">
        <f t="shared" ref="BR6:BZ6" si="8">IF(BR7="",NA(),BR7)</f>
        <v>103.13</v>
      </c>
      <c r="BS6" s="36">
        <f t="shared" si="8"/>
        <v>104.11</v>
      </c>
      <c r="BT6" s="36">
        <f t="shared" si="8"/>
        <v>102.87</v>
      </c>
      <c r="BU6" s="36">
        <f t="shared" si="8"/>
        <v>105.26</v>
      </c>
      <c r="BV6" s="36">
        <f t="shared" si="8"/>
        <v>67.849999999999994</v>
      </c>
      <c r="BW6" s="36">
        <f t="shared" si="8"/>
        <v>79.540000000000006</v>
      </c>
      <c r="BX6" s="36">
        <f t="shared" si="8"/>
        <v>83</v>
      </c>
      <c r="BY6" s="36">
        <f t="shared" si="8"/>
        <v>84.32</v>
      </c>
      <c r="BZ6" s="36">
        <f t="shared" si="8"/>
        <v>85.23</v>
      </c>
      <c r="CA6" s="35" t="str">
        <f>IF(CA7="","",IF(CA7="-","【-】","【"&amp;SUBSTITUTE(TEXT(CA7,"#,##0.00"),"-","△")&amp;"】"))</f>
        <v>【100.04】</v>
      </c>
      <c r="CB6" s="36">
        <f>IF(CB7="",NA(),CB7)</f>
        <v>213.53</v>
      </c>
      <c r="CC6" s="36">
        <f t="shared" ref="CC6:CK6" si="9">IF(CC7="",NA(),CC7)</f>
        <v>212.33</v>
      </c>
      <c r="CD6" s="36">
        <f t="shared" si="9"/>
        <v>209.97</v>
      </c>
      <c r="CE6" s="36">
        <f t="shared" si="9"/>
        <v>212.8</v>
      </c>
      <c r="CF6" s="36">
        <f t="shared" si="9"/>
        <v>208.06</v>
      </c>
      <c r="CG6" s="36">
        <f t="shared" si="9"/>
        <v>224.94</v>
      </c>
      <c r="CH6" s="36">
        <f t="shared" si="9"/>
        <v>199.36</v>
      </c>
      <c r="CI6" s="36">
        <f t="shared" si="9"/>
        <v>193.74</v>
      </c>
      <c r="CJ6" s="36">
        <f t="shared" si="9"/>
        <v>188.12</v>
      </c>
      <c r="CK6" s="36">
        <f t="shared" si="9"/>
        <v>185.7</v>
      </c>
      <c r="CL6" s="35" t="str">
        <f>IF(CL7="","",IF(CL7="-","【-】","【"&amp;SUBSTITUTE(TEXT(CL7,"#,##0.00"),"-","△")&amp;"】"))</f>
        <v>【137.82】</v>
      </c>
      <c r="CM6" s="36">
        <f>IF(CM7="",NA(),CM7)</f>
        <v>53.08</v>
      </c>
      <c r="CN6" s="36">
        <f t="shared" ref="CN6:CV6" si="10">IF(CN7="",NA(),CN7)</f>
        <v>54.02</v>
      </c>
      <c r="CO6" s="36">
        <f t="shared" si="10"/>
        <v>54.08</v>
      </c>
      <c r="CP6" s="36">
        <f t="shared" si="10"/>
        <v>54.15</v>
      </c>
      <c r="CQ6" s="36">
        <f t="shared" si="10"/>
        <v>54.03</v>
      </c>
      <c r="CR6" s="36">
        <f t="shared" si="10"/>
        <v>55.41</v>
      </c>
      <c r="CS6" s="36">
        <f t="shared" si="10"/>
        <v>62.09</v>
      </c>
      <c r="CT6" s="36">
        <f t="shared" si="10"/>
        <v>62.23</v>
      </c>
      <c r="CU6" s="36">
        <f t="shared" si="10"/>
        <v>60</v>
      </c>
      <c r="CV6" s="36">
        <f t="shared" si="10"/>
        <v>61.03</v>
      </c>
      <c r="CW6" s="35" t="str">
        <f>IF(CW7="","",IF(CW7="-","【-】","【"&amp;SUBSTITUTE(TEXT(CW7,"#,##0.00"),"-","△")&amp;"】"))</f>
        <v>【60.09】</v>
      </c>
      <c r="CX6" s="36">
        <f>IF(CX7="",NA(),CX7)</f>
        <v>80.55</v>
      </c>
      <c r="CY6" s="36">
        <f t="shared" ref="CY6:DG6" si="11">IF(CY7="",NA(),CY7)</f>
        <v>84.27</v>
      </c>
      <c r="CZ6" s="36">
        <f t="shared" si="11"/>
        <v>85.98</v>
      </c>
      <c r="DA6" s="36">
        <f t="shared" si="11"/>
        <v>87.17</v>
      </c>
      <c r="DB6" s="36">
        <f t="shared" si="11"/>
        <v>88.73</v>
      </c>
      <c r="DC6" s="36">
        <f t="shared" si="11"/>
        <v>84.12</v>
      </c>
      <c r="DD6" s="36">
        <f t="shared" si="11"/>
        <v>86.88</v>
      </c>
      <c r="DE6" s="36">
        <f t="shared" si="11"/>
        <v>86.56</v>
      </c>
      <c r="DF6" s="36">
        <f t="shared" si="11"/>
        <v>86.78</v>
      </c>
      <c r="DG6" s="36">
        <f t="shared" si="11"/>
        <v>86.83</v>
      </c>
      <c r="DH6" s="35" t="str">
        <f>IF(DH7="","",IF(DH7="-","【-】","【"&amp;SUBSTITUTE(TEXT(DH7,"#,##0.00"),"-","△")&amp;"】"))</f>
        <v>【94.90】</v>
      </c>
      <c r="DI6" s="36">
        <f>IF(DI7="",NA(),DI7)</f>
        <v>9.3699999999999992</v>
      </c>
      <c r="DJ6" s="36">
        <f t="shared" ref="DJ6:DR6" si="12">IF(DJ7="",NA(),DJ7)</f>
        <v>10.79</v>
      </c>
      <c r="DK6" s="36">
        <f t="shared" si="12"/>
        <v>20.88</v>
      </c>
      <c r="DL6" s="36">
        <f t="shared" si="12"/>
        <v>23.17</v>
      </c>
      <c r="DM6" s="36">
        <f t="shared" si="12"/>
        <v>25.41</v>
      </c>
      <c r="DN6" s="36">
        <f t="shared" si="12"/>
        <v>10.46</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0.06</v>
      </c>
      <c r="EL6" s="36">
        <f t="shared" si="14"/>
        <v>0.04</v>
      </c>
      <c r="EM6" s="36">
        <f t="shared" si="14"/>
        <v>0.38</v>
      </c>
      <c r="EN6" s="36">
        <f t="shared" si="14"/>
        <v>0.01</v>
      </c>
      <c r="EO6" s="35" t="str">
        <f>IF(EO7="","",IF(EO7="-","【-】","【"&amp;SUBSTITUTE(TEXT(EO7,"#,##0.00"),"-","△")&amp;"】"))</f>
        <v>【0.27】</v>
      </c>
    </row>
    <row r="7" spans="1:148" s="37" customFormat="1">
      <c r="A7" s="29"/>
      <c r="B7" s="38">
        <v>2016</v>
      </c>
      <c r="C7" s="38">
        <v>202096</v>
      </c>
      <c r="D7" s="38">
        <v>46</v>
      </c>
      <c r="E7" s="38">
        <v>17</v>
      </c>
      <c r="F7" s="38">
        <v>1</v>
      </c>
      <c r="G7" s="38">
        <v>0</v>
      </c>
      <c r="H7" s="38" t="s">
        <v>107</v>
      </c>
      <c r="I7" s="38" t="s">
        <v>108</v>
      </c>
      <c r="J7" s="38" t="s">
        <v>109</v>
      </c>
      <c r="K7" s="38" t="s">
        <v>110</v>
      </c>
      <c r="L7" s="38" t="s">
        <v>111</v>
      </c>
      <c r="M7" s="38"/>
      <c r="N7" s="39" t="s">
        <v>112</v>
      </c>
      <c r="O7" s="39">
        <v>39.4</v>
      </c>
      <c r="P7" s="39">
        <v>45.02</v>
      </c>
      <c r="Q7" s="39">
        <v>104.92</v>
      </c>
      <c r="R7" s="39">
        <v>3834</v>
      </c>
      <c r="S7" s="39">
        <v>69059</v>
      </c>
      <c r="T7" s="39">
        <v>667.93</v>
      </c>
      <c r="U7" s="39">
        <v>103.39</v>
      </c>
      <c r="V7" s="39">
        <v>30959</v>
      </c>
      <c r="W7" s="39">
        <v>11.29</v>
      </c>
      <c r="X7" s="39">
        <v>2742.16</v>
      </c>
      <c r="Y7" s="39">
        <v>102.87</v>
      </c>
      <c r="Z7" s="39">
        <v>108.02</v>
      </c>
      <c r="AA7" s="39">
        <v>109.46</v>
      </c>
      <c r="AB7" s="39">
        <v>110.78</v>
      </c>
      <c r="AC7" s="39">
        <v>113.7</v>
      </c>
      <c r="AD7" s="39">
        <v>102.83</v>
      </c>
      <c r="AE7" s="39">
        <v>104.97</v>
      </c>
      <c r="AF7" s="39">
        <v>106.59</v>
      </c>
      <c r="AG7" s="39">
        <v>107.4</v>
      </c>
      <c r="AH7" s="39">
        <v>105.73</v>
      </c>
      <c r="AI7" s="39">
        <v>108.57</v>
      </c>
      <c r="AJ7" s="39">
        <v>140.69</v>
      </c>
      <c r="AK7" s="39">
        <v>124.39</v>
      </c>
      <c r="AL7" s="39">
        <v>281.12</v>
      </c>
      <c r="AM7" s="39">
        <v>253.53</v>
      </c>
      <c r="AN7" s="39">
        <v>221.07</v>
      </c>
      <c r="AO7" s="39">
        <v>146.78</v>
      </c>
      <c r="AP7" s="39">
        <v>52.88</v>
      </c>
      <c r="AQ7" s="39">
        <v>23.51</v>
      </c>
      <c r="AR7" s="39">
        <v>18.920000000000002</v>
      </c>
      <c r="AS7" s="39">
        <v>14.68</v>
      </c>
      <c r="AT7" s="39">
        <v>4.38</v>
      </c>
      <c r="AU7" s="39">
        <v>339.77</v>
      </c>
      <c r="AV7" s="39">
        <v>2285.5700000000002</v>
      </c>
      <c r="AW7" s="39">
        <v>74.75</v>
      </c>
      <c r="AX7" s="39">
        <v>72.39</v>
      </c>
      <c r="AY7" s="39">
        <v>80.58</v>
      </c>
      <c r="AZ7" s="39">
        <v>151.6</v>
      </c>
      <c r="BA7" s="39">
        <v>539.27</v>
      </c>
      <c r="BB7" s="39">
        <v>57.3</v>
      </c>
      <c r="BC7" s="39">
        <v>57.35</v>
      </c>
      <c r="BD7" s="39">
        <v>50.78</v>
      </c>
      <c r="BE7" s="39">
        <v>59.95</v>
      </c>
      <c r="BF7" s="39">
        <v>1284.99</v>
      </c>
      <c r="BG7" s="39">
        <v>1231.23</v>
      </c>
      <c r="BH7" s="39">
        <v>1204.21</v>
      </c>
      <c r="BI7" s="39">
        <v>1209.78</v>
      </c>
      <c r="BJ7" s="39">
        <v>1461.19</v>
      </c>
      <c r="BK7" s="39">
        <v>1273.52</v>
      </c>
      <c r="BL7" s="39">
        <v>1115.1099999999999</v>
      </c>
      <c r="BM7" s="39">
        <v>1010.51</v>
      </c>
      <c r="BN7" s="39">
        <v>1031.56</v>
      </c>
      <c r="BO7" s="39">
        <v>1053.93</v>
      </c>
      <c r="BP7" s="39">
        <v>728.3</v>
      </c>
      <c r="BQ7" s="39">
        <v>102.98</v>
      </c>
      <c r="BR7" s="39">
        <v>103.13</v>
      </c>
      <c r="BS7" s="39">
        <v>104.11</v>
      </c>
      <c r="BT7" s="39">
        <v>102.87</v>
      </c>
      <c r="BU7" s="39">
        <v>105.26</v>
      </c>
      <c r="BV7" s="39">
        <v>67.849999999999994</v>
      </c>
      <c r="BW7" s="39">
        <v>79.540000000000006</v>
      </c>
      <c r="BX7" s="39">
        <v>83</v>
      </c>
      <c r="BY7" s="39">
        <v>84.32</v>
      </c>
      <c r="BZ7" s="39">
        <v>85.23</v>
      </c>
      <c r="CA7" s="39">
        <v>100.04</v>
      </c>
      <c r="CB7" s="39">
        <v>213.53</v>
      </c>
      <c r="CC7" s="39">
        <v>212.33</v>
      </c>
      <c r="CD7" s="39">
        <v>209.97</v>
      </c>
      <c r="CE7" s="39">
        <v>212.8</v>
      </c>
      <c r="CF7" s="39">
        <v>208.06</v>
      </c>
      <c r="CG7" s="39">
        <v>224.94</v>
      </c>
      <c r="CH7" s="39">
        <v>199.36</v>
      </c>
      <c r="CI7" s="39">
        <v>193.74</v>
      </c>
      <c r="CJ7" s="39">
        <v>188.12</v>
      </c>
      <c r="CK7" s="39">
        <v>185.7</v>
      </c>
      <c r="CL7" s="39">
        <v>137.82</v>
      </c>
      <c r="CM7" s="39">
        <v>53.08</v>
      </c>
      <c r="CN7" s="39">
        <v>54.02</v>
      </c>
      <c r="CO7" s="39">
        <v>54.08</v>
      </c>
      <c r="CP7" s="39">
        <v>54.15</v>
      </c>
      <c r="CQ7" s="39">
        <v>54.03</v>
      </c>
      <c r="CR7" s="39">
        <v>55.41</v>
      </c>
      <c r="CS7" s="39">
        <v>62.09</v>
      </c>
      <c r="CT7" s="39">
        <v>62.23</v>
      </c>
      <c r="CU7" s="39">
        <v>60</v>
      </c>
      <c r="CV7" s="39">
        <v>61.03</v>
      </c>
      <c r="CW7" s="39">
        <v>60.09</v>
      </c>
      <c r="CX7" s="39">
        <v>80.55</v>
      </c>
      <c r="CY7" s="39">
        <v>84.27</v>
      </c>
      <c r="CZ7" s="39">
        <v>85.98</v>
      </c>
      <c r="DA7" s="39">
        <v>87.17</v>
      </c>
      <c r="DB7" s="39">
        <v>88.73</v>
      </c>
      <c r="DC7" s="39">
        <v>84.12</v>
      </c>
      <c r="DD7" s="39">
        <v>86.88</v>
      </c>
      <c r="DE7" s="39">
        <v>86.56</v>
      </c>
      <c r="DF7" s="39">
        <v>86.78</v>
      </c>
      <c r="DG7" s="39">
        <v>86.83</v>
      </c>
      <c r="DH7" s="39">
        <v>94.9</v>
      </c>
      <c r="DI7" s="39">
        <v>9.3699999999999992</v>
      </c>
      <c r="DJ7" s="39">
        <v>10.79</v>
      </c>
      <c r="DK7" s="39">
        <v>20.88</v>
      </c>
      <c r="DL7" s="39">
        <v>23.17</v>
      </c>
      <c r="DM7" s="39">
        <v>25.41</v>
      </c>
      <c r="DN7" s="39">
        <v>10.46</v>
      </c>
      <c r="DO7" s="39">
        <v>9.52</v>
      </c>
      <c r="DP7" s="39">
        <v>15.82</v>
      </c>
      <c r="DQ7" s="39">
        <v>18.29</v>
      </c>
      <c r="DR7" s="39">
        <v>14.26</v>
      </c>
      <c r="DS7" s="39">
        <v>37.36</v>
      </c>
      <c r="DT7" s="39">
        <v>0</v>
      </c>
      <c r="DU7" s="39">
        <v>0</v>
      </c>
      <c r="DV7" s="39">
        <v>0</v>
      </c>
      <c r="DW7" s="39">
        <v>0</v>
      </c>
      <c r="DX7" s="39">
        <v>0</v>
      </c>
      <c r="DY7" s="39">
        <v>0.66</v>
      </c>
      <c r="DZ7" s="39">
        <v>0.01</v>
      </c>
      <c r="EA7" s="39">
        <v>0.01</v>
      </c>
      <c r="EB7" s="39">
        <v>0.01</v>
      </c>
      <c r="EC7" s="39">
        <v>0.01</v>
      </c>
      <c r="ED7" s="39">
        <v>4.96</v>
      </c>
      <c r="EE7" s="39">
        <v>0</v>
      </c>
      <c r="EF7" s="39">
        <v>0</v>
      </c>
      <c r="EG7" s="39">
        <v>0</v>
      </c>
      <c r="EH7" s="39">
        <v>0</v>
      </c>
      <c r="EI7" s="39">
        <v>0</v>
      </c>
      <c r="EJ7" s="39">
        <v>0.1</v>
      </c>
      <c r="EK7" s="39">
        <v>0.06</v>
      </c>
      <c r="EL7" s="39">
        <v>0.04</v>
      </c>
      <c r="EM7" s="39">
        <v>0.38</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18249</cp:lastModifiedBy>
  <cp:lastPrinted>2018-01-31T02:07:58Z</cp:lastPrinted>
  <dcterms:created xsi:type="dcterms:W3CDTF">2017-12-25T01:51:23Z</dcterms:created>
  <dcterms:modified xsi:type="dcterms:W3CDTF">2018-01-31T02:08:52Z</dcterms:modified>
  <cp:category/>
</cp:coreProperties>
</file>