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事地域政策\02企画振興係\02財政\511 公営企業会計\012 公営企業_経営比較分析表\H29\市町村確認事項\振興局回答\須坂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AT8" i="4"/>
  <c r="AL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<sst xmlns="http://schemas.openxmlformats.org/spreadsheetml/2006/main" count="235" uniqueCount="123">
  <si>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</si>
  <si>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</si>
  <si>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</si>
  <si>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</si>
  <si>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</si>
  <si>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</si>
  <si>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</si>
  <si>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</si>
  <si>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</si>
  <si>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</si>
  <si>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</si>
  <si>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</si>
  <si>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</si>
  <si>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</si>
  <si>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</si>
  <si>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</si>
  <si>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</si>
  <si>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</si>
  <si>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</si>
  <si>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</si>
  <si>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</si>
  <si>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</si>
  <si>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</si>
  <si>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</si>
  <si>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</si>
  <si>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</si>
  <si>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</si>
  <si>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</si>
  <si>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</si>
  <si>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</si>
  <si>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</si>
  <si>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</si>
  <si>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</si>
  <si>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</si>
  <si>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</si>
  <si>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</si>
  <si>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</si>
  <si>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</si>
  <si>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</si>
  <si>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</si>
  <si>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</si>
  <si>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</si>
  <si>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</si>
  <si>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</si>
  <si>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</si>
  <si>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</si>
  <si>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</si>
  <si>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</si>
  <si>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</si>
  <si>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</si>
  <si>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</si>
  <si>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</si>
  <si>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</si>
  <si>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</si>
  <si>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</si>
  <si>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</si>
  <si>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</si>
  <si>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</si>
  <si>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</si>
  <si>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</si>
  <si>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</si>
  <si>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</si>
  <si>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</si>
  <si>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</si>
  <si>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</si>
  <si>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</si>
  <si>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</si>
  <si>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</si>
  <si>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</si>
  <si>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</si>
  <si>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</si>
  <si>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</si>
  <si>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</si>
  <si>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</si>
  <si>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</si>
  <si>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</si>
  <si>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</si>
  <si>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</si>
  <si>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</si>
  <si>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</si>
  <si>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</si>
  <si>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</si>
  <si>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</si>
  <si>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</si>
  <si>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</si>
  <si>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</si>
  <si>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</si>
  <si>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</si>
  <si>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</si>
  <si>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</si>
  <si>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</si>
  <si>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</si>
  <si>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</si>
  <si>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</si>
  <si>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</si>
  <si>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</si>
  <si>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</si>
  <si>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</si>
  <si>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</si>
  <si>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</si>
  <si>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</si>
  <si>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</si>
  <si>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</si>
  <si>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</si>
  <si>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</si>
  <si>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</si>
  <si>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</si>
  <si>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</si>
  <si>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須坂市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</si>
  <si>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</si>
  <si>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</si>
  <si>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</si>
  <si>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</si>
  <si>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</si>
  <si>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</si>
  <si>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</si>
  <si>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</si>
  <si>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</si>
  <si>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</si>
  <si>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①経常収支比率は、100％以上を確保し経営の健全性を示している。
②累積欠損金は計上していない。
③料金収入の設定及び起債の償還の平準化による効率的な経営をすることで現金・預金も収支に見合う額を確保している。
④企業債残高対事業規模比率は、処理場施設整備が完了しており新たな起債による整備がないため減少している。
⑤経費回収率は、100％以上を確保し、適正な料金設定といえる。
⑥汚染処理原価は、平均値を下回っている。
⑦施設利用率は平均値を下回っている。
⑧水洗化率は、平均値を上回っている。</t>
    <rPh sb="1" eb="3">
      <t>ケイジョウ</t>
    </rPh>
    <rPh sb="3" eb="5">
      <t>シュウシ</t>
    </rPh>
    <rPh sb="5" eb="7">
      <t>ヒリツ</t>
    </rPh>
    <rPh sb="13" eb="15">
      <t>イジョウ</t>
    </rPh>
    <rPh sb="16" eb="18">
      <t>カクホ</t>
    </rPh>
    <rPh sb="19" eb="21">
      <t>ケイエイ</t>
    </rPh>
    <rPh sb="22" eb="25">
      <t>ケンゼンセイ</t>
    </rPh>
    <rPh sb="26" eb="27">
      <t>シメ</t>
    </rPh>
    <rPh sb="34" eb="36">
      <t>ルイセキ</t>
    </rPh>
    <rPh sb="36" eb="39">
      <t>ケッソンキン</t>
    </rPh>
    <rPh sb="40" eb="42">
      <t>ケイジョウ</t>
    </rPh>
    <rPh sb="50" eb="52">
      <t>リョウキン</t>
    </rPh>
    <rPh sb="52" eb="54">
      <t>シュウニュウ</t>
    </rPh>
    <rPh sb="55" eb="57">
      <t>セッテイ</t>
    </rPh>
    <rPh sb="57" eb="58">
      <t>オヨ</t>
    </rPh>
    <rPh sb="59" eb="61">
      <t>キサイ</t>
    </rPh>
    <rPh sb="62" eb="64">
      <t>ショウカン</t>
    </rPh>
    <rPh sb="65" eb="68">
      <t>ヘイジュンカ</t>
    </rPh>
    <rPh sb="71" eb="74">
      <t>コウリツテキ</t>
    </rPh>
    <rPh sb="75" eb="77">
      <t>ケイエイ</t>
    </rPh>
    <rPh sb="83" eb="85">
      <t>ゲンキン</t>
    </rPh>
    <rPh sb="86" eb="88">
      <t>ヨキン</t>
    </rPh>
    <rPh sb="89" eb="91">
      <t>シュウシ</t>
    </rPh>
    <rPh sb="92" eb="94">
      <t>ミア</t>
    </rPh>
    <rPh sb="95" eb="96">
      <t>ガク</t>
    </rPh>
    <rPh sb="97" eb="99">
      <t>カクホ</t>
    </rPh>
    <rPh sb="106" eb="108">
      <t>キギョウ</t>
    </rPh>
    <rPh sb="108" eb="109">
      <t>サイ</t>
    </rPh>
    <rPh sb="109" eb="111">
      <t>ザンダカ</t>
    </rPh>
    <rPh sb="111" eb="112">
      <t>タイ</t>
    </rPh>
    <rPh sb="112" eb="114">
      <t>ジギョウ</t>
    </rPh>
    <rPh sb="114" eb="116">
      <t>キボ</t>
    </rPh>
    <rPh sb="116" eb="118">
      <t>ヒリツ</t>
    </rPh>
    <rPh sb="120" eb="123">
      <t>ショリジョウ</t>
    </rPh>
    <rPh sb="123" eb="125">
      <t>シセツ</t>
    </rPh>
    <rPh sb="125" eb="127">
      <t>セイビ</t>
    </rPh>
    <rPh sb="128" eb="130">
      <t>カンリョウ</t>
    </rPh>
    <rPh sb="134" eb="135">
      <t>アラ</t>
    </rPh>
    <rPh sb="137" eb="139">
      <t>キサイ</t>
    </rPh>
    <rPh sb="142" eb="144">
      <t>セイビ</t>
    </rPh>
    <rPh sb="149" eb="151">
      <t>ゲンショウ</t>
    </rPh>
    <rPh sb="158" eb="160">
      <t>ケイヒ</t>
    </rPh>
    <rPh sb="160" eb="162">
      <t>カイシュウ</t>
    </rPh>
    <rPh sb="162" eb="163">
      <t>リツ</t>
    </rPh>
    <rPh sb="169" eb="171">
      <t>イジョウ</t>
    </rPh>
    <rPh sb="172" eb="174">
      <t>カクホ</t>
    </rPh>
    <rPh sb="176" eb="178">
      <t>テキセイ</t>
    </rPh>
    <rPh sb="179" eb="181">
      <t>リョウキン</t>
    </rPh>
    <rPh sb="181" eb="183">
      <t>セッテイ</t>
    </rPh>
    <rPh sb="190" eb="192">
      <t>オセン</t>
    </rPh>
    <rPh sb="192" eb="194">
      <t>ショリ</t>
    </rPh>
    <rPh sb="194" eb="196">
      <t>ゲンカ</t>
    </rPh>
    <rPh sb="198" eb="201">
      <t>ヘイキンチ</t>
    </rPh>
    <rPh sb="202" eb="204">
      <t>シタマワ</t>
    </rPh>
    <rPh sb="211" eb="213">
      <t>シセツ</t>
    </rPh>
    <rPh sb="213" eb="215">
      <t>リヨウ</t>
    </rPh>
    <rPh sb="215" eb="216">
      <t>リツ</t>
    </rPh>
    <rPh sb="217" eb="220">
      <t>ヘイキンチ</t>
    </rPh>
    <rPh sb="221" eb="223">
      <t>シタマワ</t>
    </rPh>
    <rPh sb="230" eb="233">
      <t>スイセンカ</t>
    </rPh>
    <rPh sb="233" eb="234">
      <t>リツ</t>
    </rPh>
    <rPh sb="236" eb="239">
      <t>ヘイキンチ</t>
    </rPh>
    <rPh sb="240" eb="242">
      <t>ウワマワ</t>
    </rPh>
    <phoneticPr fontId="7"/>
  </si>
  <si>
    <t>自治体職員</t>
    <rPh sb="0" eb="3">
      <t>ジチタイ</t>
    </rPh>
    <rPh sb="3" eb="5">
      <t>ショクイン</t>
    </rPh>
    <phoneticPr fontId="4"/>
  </si>
  <si>
    <t>①有形固定資産減価償却率は、公共下水道の整備に比較して着手が遅かったため未償却部分が多い。
②管渠老朽化率は、耐用年数を経過したものがないため該当しない。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6">
      <t>コウキョウ</t>
    </rPh>
    <rPh sb="16" eb="19">
      <t>ゲスイドウ</t>
    </rPh>
    <rPh sb="20" eb="22">
      <t>セイビ</t>
    </rPh>
    <rPh sb="23" eb="25">
      <t>ヒカク</t>
    </rPh>
    <rPh sb="27" eb="29">
      <t>チャクシュ</t>
    </rPh>
    <rPh sb="30" eb="31">
      <t>オソ</t>
    </rPh>
    <rPh sb="36" eb="39">
      <t>ミショウキャク</t>
    </rPh>
    <rPh sb="39" eb="41">
      <t>ブブン</t>
    </rPh>
    <rPh sb="42" eb="43">
      <t>オオ</t>
    </rPh>
    <rPh sb="47" eb="49">
      <t>カンキョ</t>
    </rPh>
    <rPh sb="49" eb="51">
      <t>ロウキュウ</t>
    </rPh>
    <rPh sb="51" eb="52">
      <t>カ</t>
    </rPh>
    <rPh sb="52" eb="53">
      <t>リツ</t>
    </rPh>
    <rPh sb="55" eb="57">
      <t>タイヨウ</t>
    </rPh>
    <rPh sb="57" eb="59">
      <t>ネンスウ</t>
    </rPh>
    <rPh sb="60" eb="62">
      <t>ケイカ</t>
    </rPh>
    <rPh sb="71" eb="73">
      <t>ガイトウ</t>
    </rPh>
    <rPh sb="79" eb="81">
      <t>カンキョ</t>
    </rPh>
    <rPh sb="81" eb="83">
      <t>カイゼン</t>
    </rPh>
    <rPh sb="83" eb="84">
      <t>リツ</t>
    </rPh>
    <rPh sb="86" eb="88">
      <t>コウシン</t>
    </rPh>
    <rPh sb="90" eb="92">
      <t>カンキョ</t>
    </rPh>
    <rPh sb="97" eb="99">
      <t>ガイトウ</t>
    </rPh>
    <phoneticPr fontId="4"/>
  </si>
  <si>
    <t>経営に関しては、例年並みの経常利益が見られ、現況では健全と言えるが、管渠更新等の将来計画と経営戦略を併せて適切に推進を図る必要がある。</t>
    <rPh sb="0" eb="2">
      <t>ケイエイ</t>
    </rPh>
    <rPh sb="3" eb="4">
      <t>カン</t>
    </rPh>
    <rPh sb="8" eb="10">
      <t>レイネン</t>
    </rPh>
    <rPh sb="10" eb="11">
      <t>ナ</t>
    </rPh>
    <rPh sb="13" eb="15">
      <t>ケイジョウ</t>
    </rPh>
    <rPh sb="15" eb="17">
      <t>リエキ</t>
    </rPh>
    <rPh sb="18" eb="19">
      <t>ミ</t>
    </rPh>
    <rPh sb="22" eb="24">
      <t>ゲンキョウ</t>
    </rPh>
    <rPh sb="26" eb="28">
      <t>ケンゼン</t>
    </rPh>
    <rPh sb="29" eb="30">
      <t>イ</t>
    </rPh>
    <rPh sb="34" eb="36">
      <t>カンキョ</t>
    </rPh>
    <rPh sb="36" eb="38">
      <t>コウシン</t>
    </rPh>
    <rPh sb="38" eb="39">
      <t>ナド</t>
    </rPh>
    <rPh sb="40" eb="42">
      <t>ショウライ</t>
    </rPh>
    <rPh sb="42" eb="44">
      <t>ケイカク</t>
    </rPh>
    <rPh sb="45" eb="47">
      <t>ケイエイ</t>
    </rPh>
    <rPh sb="47" eb="49">
      <t>センリャク</t>
    </rPh>
    <rPh sb="50" eb="51">
      <t>アワ</t>
    </rPh>
    <rPh sb="53" eb="55">
      <t>テキセツ</t>
    </rPh>
    <rPh sb="56" eb="58">
      <t>スイシン</t>
    </rPh>
    <rPh sb="59" eb="60">
      <t>ハカ</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</si>
</sst>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30-4802-8CB2-57ADE24223AD}"/>
            </c:ext>
          </c:extLst>
        </c:ser>
        <c:dLbls>
          <c:showLegendKey val="0"/>
          <c:showVal val="0"/>
          <c:showCatName val="0"/>
          <c:showSerName val="0"/>
          <c:showPercent val="0"/>
          <c:showBubbleSize val="0"/>
        </c:dLbls>
        <c:gapWidth val="150"/>
        <c:axId val="74639616"/>
        <c:axId val="75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0630-4802-8CB2-57ADE24223AD}"/>
            </c:ext>
          </c:extLst>
        </c:ser>
        <c:dLbls>
          <c:showLegendKey val="0"/>
          <c:showVal val="0"/>
          <c:showCatName val="0"/>
          <c:showSerName val="0"/>
          <c:showPercent val="0"/>
          <c:showBubbleSize val="0"/>
        </c:dLbls>
        <c:marker val="1"/>
        <c:smooth val="0"/>
        <c:axId val="74639616"/>
        <c:axId val="75236480"/>
      </c:lineChart>
      <c:dateAx>
        <c:axId val="74639616"/>
        <c:scaling>
          <c:orientation val="minMax"/>
        </c:scaling>
        <c:delete val="1"/>
        <c:axPos val="b"/>
        <c:numFmt formatCode="ge" sourceLinked="1"/>
        <c:majorTickMark val="none"/>
        <c:minorTickMark val="none"/>
        <c:tickLblPos val="none"/>
        <c:crossAx val="75236480"/>
        <c:crosses val="autoZero"/>
        <c:auto val="1"/>
        <c:lblOffset val="100"/>
        <c:baseTimeUnit val="years"/>
      </c:dateAx>
      <c:valAx>
        <c:axId val="75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44.77</c:v>
                </c:pt>
                <c:pt idx="1">
                  <c:v>46.52</c:v>
                </c:pt>
                <c:pt idx="2">
                  <c:v>46.34</c:v>
                </c:pt>
                <c:pt idx="3">
                  <c:v>41.57</c:v>
                </c:pt>
                <c:pt idx="4">
                  <c:v>41.57</c:v>
                </c:pt>
              </c:numCache>
            </c:numRef>
          </c:val>
          <c:extLst>
            <c:ext xmlns:c16="http://schemas.microsoft.com/office/drawing/2014/chart" uri="{C3380CC4-5D6E-409C-BE32-E72D297353CC}">
              <c16:uniqueId val="{00000000-C1AA-4331-824C-C69E9C8E78DD}"/>
            </c:ext>
          </c:extLst>
        </c:ser>
        <c:dLbls>
          <c:showLegendKey val="0"/>
          <c:showVal val="0"/>
          <c:showCatName val="0"/>
          <c:showSerName val="0"/>
          <c:showPercent val="0"/>
          <c:showBubbleSize val="0"/>
        </c:dLbls>
        <c:gapWidth val="150"/>
        <c:axId val="76024448"/>
        <c:axId val="760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C1AA-4331-824C-C69E9C8E78DD}"/>
            </c:ext>
          </c:extLst>
        </c:ser>
        <c:dLbls>
          <c:showLegendKey val="0"/>
          <c:showVal val="0"/>
          <c:showCatName val="0"/>
          <c:showSerName val="0"/>
          <c:showPercent val="0"/>
          <c:showBubbleSize val="0"/>
        </c:dLbls>
        <c:marker val="1"/>
        <c:smooth val="0"/>
        <c:axId val="76024448"/>
        <c:axId val="76043008"/>
      </c:lineChart>
      <c:dateAx>
        <c:axId val="76024448"/>
        <c:scaling>
          <c:orientation val="minMax"/>
        </c:scaling>
        <c:delete val="1"/>
        <c:axPos val="b"/>
        <c:numFmt formatCode="ge" sourceLinked="1"/>
        <c:majorTickMark val="none"/>
        <c:minorTickMark val="none"/>
        <c:tickLblPos val="none"/>
        <c:crossAx val="76043008"/>
        <c:crosses val="autoZero"/>
        <c:auto val="1"/>
        <c:lblOffset val="100"/>
        <c:baseTimeUnit val="years"/>
      </c:dateAx>
      <c:valAx>
        <c:axId val="76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94.42</c:v>
                </c:pt>
                <c:pt idx="1">
                  <c:v>95.41</c:v>
                </c:pt>
                <c:pt idx="2">
                  <c:v>95.55</c:v>
                </c:pt>
                <c:pt idx="3">
                  <c:v>94.15</c:v>
                </c:pt>
                <c:pt idx="4">
                  <c:v>94.87</c:v>
                </c:pt>
              </c:numCache>
            </c:numRef>
          </c:val>
          <c:extLst>
            <c:ext xmlns:c16="http://schemas.microsoft.com/office/drawing/2014/chart" uri="{C3380CC4-5D6E-409C-BE32-E72D297353CC}">
              <c16:uniqueId val="{00000000-1EDC-4CB4-BA69-693929DAB449}"/>
            </c:ext>
          </c:extLst>
        </c:ser>
        <c:dLbls>
          <c:showLegendKey val="0"/>
          <c:showVal val="0"/>
          <c:showCatName val="0"/>
          <c:showSerName val="0"/>
          <c:showPercent val="0"/>
          <c:showBubbleSize val="0"/>
        </c:dLbls>
        <c:gapWidth val="150"/>
        <c:axId val="76085504"/>
        <c:axId val="76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1EDC-4CB4-BA69-693929DAB449}"/>
            </c:ext>
          </c:extLst>
        </c:ser>
        <c:dLbls>
          <c:showLegendKey val="0"/>
          <c:showVal val="0"/>
          <c:showCatName val="0"/>
          <c:showSerName val="0"/>
          <c:showPercent val="0"/>
          <c:showBubbleSize val="0"/>
        </c:dLbls>
        <c:marker val="1"/>
        <c:smooth val="0"/>
        <c:axId val="76085504"/>
        <c:axId val="76091776"/>
      </c:lineChart>
      <c:dateAx>
        <c:axId val="76085504"/>
        <c:scaling>
          <c:orientation val="minMax"/>
        </c:scaling>
        <c:delete val="1"/>
        <c:axPos val="b"/>
        <c:numFmt formatCode="ge" sourceLinked="1"/>
        <c:majorTickMark val="none"/>
        <c:minorTickMark val="none"/>
        <c:tickLblPos val="none"/>
        <c:crossAx val="76091776"/>
        <c:crosses val="autoZero"/>
        <c:auto val="1"/>
        <c:lblOffset val="100"/>
        <c:baseTimeUnit val="years"/>
      </c:dateAx>
      <c:valAx>
        <c:axId val="760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103.95</c:v>
                </c:pt>
                <c:pt idx="1">
                  <c:v>109.5</c:v>
                </c:pt>
                <c:pt idx="2">
                  <c:v>125.74</c:v>
                </c:pt>
                <c:pt idx="3">
                  <c:v>129.15</c:v>
                </c:pt>
                <c:pt idx="4">
                  <c:v>123.28</c:v>
                </c:pt>
              </c:numCache>
            </c:numRef>
          </c:val>
          <c:extLst>
            <c:ext xmlns:c16="http://schemas.microsoft.com/office/drawing/2014/chart" uri="{C3380CC4-5D6E-409C-BE32-E72D297353CC}">
              <c16:uniqueId val="{00000000-4029-4F75-A1F1-0E08908D497C}"/>
            </c:ext>
          </c:extLst>
        </c:ser>
        <c:dLbls>
          <c:showLegendKey val="0"/>
          <c:showVal val="0"/>
          <c:showCatName val="0"/>
          <c:showSerName val="0"/>
          <c:showPercent val="0"/>
          <c:showBubbleSize val="0"/>
        </c:dLbls>
        <c:gapWidth val="150"/>
        <c:axId val="75274880"/>
        <c:axId val="75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4029-4F75-A1F1-0E08908D497C}"/>
            </c:ext>
          </c:extLst>
        </c:ser>
        <c:dLbls>
          <c:showLegendKey val="0"/>
          <c:showVal val="0"/>
          <c:showCatName val="0"/>
          <c:showSerName val="0"/>
          <c:showPercent val="0"/>
          <c:showBubbleSize val="0"/>
        </c:dLbls>
        <c:marker val="1"/>
        <c:smooth val="0"/>
        <c:axId val="75274880"/>
        <c:axId val="75285248"/>
      </c:lineChart>
      <c:dateAx>
        <c:axId val="75274880"/>
        <c:scaling>
          <c:orientation val="minMax"/>
        </c:scaling>
        <c:delete val="1"/>
        <c:axPos val="b"/>
        <c:numFmt formatCode="ge" sourceLinked="1"/>
        <c:majorTickMark val="none"/>
        <c:minorTickMark val="none"/>
        <c:tickLblPos val="none"/>
        <c:crossAx val="75285248"/>
        <c:crosses val="autoZero"/>
        <c:auto val="1"/>
        <c:lblOffset val="100"/>
        <c:baseTimeUnit val="years"/>
      </c:dateAx>
      <c:valAx>
        <c:axId val="75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6.55</c:v>
                </c:pt>
                <c:pt idx="1">
                  <c:v>8.17</c:v>
                </c:pt>
                <c:pt idx="2">
                  <c:v>19.03</c:v>
                </c:pt>
                <c:pt idx="3">
                  <c:v>22.17</c:v>
                </c:pt>
                <c:pt idx="4">
                  <c:v>25.3</c:v>
                </c:pt>
              </c:numCache>
            </c:numRef>
          </c:val>
          <c:extLst>
            <c:ext xmlns:c16="http://schemas.microsoft.com/office/drawing/2014/chart" uri="{C3380CC4-5D6E-409C-BE32-E72D297353CC}">
              <c16:uniqueId val="{00000000-2171-4D4B-8944-E28FE9109297}"/>
            </c:ext>
          </c:extLst>
        </c:ser>
        <c:dLbls>
          <c:showLegendKey val="0"/>
          <c:showVal val="0"/>
          <c:showCatName val="0"/>
          <c:showSerName val="0"/>
          <c:showPercent val="0"/>
          <c:showBubbleSize val="0"/>
        </c:dLbls>
        <c:gapWidth val="150"/>
        <c:axId val="75696384"/>
        <c:axId val="75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2171-4D4B-8944-E28FE9109297}"/>
            </c:ext>
          </c:extLst>
        </c:ser>
        <c:dLbls>
          <c:showLegendKey val="0"/>
          <c:showVal val="0"/>
          <c:showCatName val="0"/>
          <c:showSerName val="0"/>
          <c:showPercent val="0"/>
          <c:showBubbleSize val="0"/>
        </c:dLbls>
        <c:marker val="1"/>
        <c:smooth val="0"/>
        <c:axId val="75696384"/>
        <c:axId val="75719040"/>
      </c:lineChart>
      <c:dateAx>
        <c:axId val="75696384"/>
        <c:scaling>
          <c:orientation val="minMax"/>
        </c:scaling>
        <c:delete val="1"/>
        <c:axPos val="b"/>
        <c:numFmt formatCode="ge" sourceLinked="1"/>
        <c:majorTickMark val="none"/>
        <c:minorTickMark val="none"/>
        <c:tickLblPos val="none"/>
        <c:crossAx val="75719040"/>
        <c:crosses val="autoZero"/>
        <c:auto val="1"/>
        <c:lblOffset val="100"/>
        <c:baseTimeUnit val="years"/>
      </c:dateAx>
      <c:valAx>
        <c:axId val="75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9E-4C5A-BAED-6F15986785F1}"/>
            </c:ext>
          </c:extLst>
        </c:ser>
        <c:dLbls>
          <c:showLegendKey val="0"/>
          <c:showVal val="0"/>
          <c:showCatName val="0"/>
          <c:showSerName val="0"/>
          <c:showPercent val="0"/>
          <c:showBubbleSize val="0"/>
        </c:dLbls>
        <c:gapWidth val="150"/>
        <c:axId val="75749248"/>
        <c:axId val="757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109E-4C5A-BAED-6F15986785F1}"/>
            </c:ext>
          </c:extLst>
        </c:ser>
        <c:dLbls>
          <c:showLegendKey val="0"/>
          <c:showVal val="0"/>
          <c:showCatName val="0"/>
          <c:showSerName val="0"/>
          <c:showPercent val="0"/>
          <c:showBubbleSize val="0"/>
        </c:dLbls>
        <c:marker val="1"/>
        <c:smooth val="0"/>
        <c:axId val="75749248"/>
        <c:axId val="75755520"/>
      </c:lineChart>
      <c:dateAx>
        <c:axId val="75749248"/>
        <c:scaling>
          <c:orientation val="minMax"/>
        </c:scaling>
        <c:delete val="1"/>
        <c:axPos val="b"/>
        <c:numFmt formatCode="ge" sourceLinked="1"/>
        <c:majorTickMark val="none"/>
        <c:minorTickMark val="none"/>
        <c:tickLblPos val="none"/>
        <c:crossAx val="75755520"/>
        <c:crosses val="autoZero"/>
        <c:auto val="1"/>
        <c:lblOffset val="100"/>
        <c:baseTimeUnit val="years"/>
      </c:dateAx>
      <c:valAx>
        <c:axId val="75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AB-4B22-8D4D-78401F4F3D60}"/>
            </c:ext>
          </c:extLst>
        </c:ser>
        <c:dLbls>
          <c:showLegendKey val="0"/>
          <c:showVal val="0"/>
          <c:showCatName val="0"/>
          <c:showSerName val="0"/>
          <c:showPercent val="0"/>
          <c:showBubbleSize val="0"/>
        </c:dLbls>
        <c:gapWidth val="150"/>
        <c:axId val="75856512"/>
        <c:axId val="75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ABAB-4B22-8D4D-78401F4F3D60}"/>
            </c:ext>
          </c:extLst>
        </c:ser>
        <c:dLbls>
          <c:showLegendKey val="0"/>
          <c:showVal val="0"/>
          <c:showCatName val="0"/>
          <c:showSerName val="0"/>
          <c:showPercent val="0"/>
          <c:showBubbleSize val="0"/>
        </c:dLbls>
        <c:marker val="1"/>
        <c:smooth val="0"/>
        <c:axId val="75856512"/>
        <c:axId val="75858688"/>
      </c:lineChart>
      <c:dateAx>
        <c:axId val="75856512"/>
        <c:scaling>
          <c:orientation val="minMax"/>
        </c:scaling>
        <c:delete val="1"/>
        <c:axPos val="b"/>
        <c:numFmt formatCode="ge" sourceLinked="1"/>
        <c:majorTickMark val="none"/>
        <c:minorTickMark val="none"/>
        <c:tickLblPos val="none"/>
        <c:crossAx val="75858688"/>
        <c:crosses val="autoZero"/>
        <c:auto val="1"/>
        <c:lblOffset val="100"/>
        <c:baseTimeUnit val="years"/>
      </c:dateAx>
      <c:valAx>
        <c:axId val="75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321.49</c:v>
                </c:pt>
                <c:pt idx="1">
                  <c:v>682.67</c:v>
                </c:pt>
                <c:pt idx="2">
                  <c:v>52.58</c:v>
                </c:pt>
                <c:pt idx="3">
                  <c:v>75.64</c:v>
                </c:pt>
                <c:pt idx="4">
                  <c:v>86.43</c:v>
                </c:pt>
              </c:numCache>
            </c:numRef>
          </c:val>
          <c:extLst>
            <c:ext xmlns:c16="http://schemas.microsoft.com/office/drawing/2014/chart" uri="{C3380CC4-5D6E-409C-BE32-E72D297353CC}">
              <c16:uniqueId val="{00000000-5C57-4738-A773-6F36D18F17E4}"/>
            </c:ext>
          </c:extLst>
        </c:ser>
        <c:dLbls>
          <c:showLegendKey val="0"/>
          <c:showVal val="0"/>
          <c:showCatName val="0"/>
          <c:showSerName val="0"/>
          <c:showPercent val="0"/>
          <c:showBubbleSize val="0"/>
        </c:dLbls>
        <c:gapWidth val="150"/>
        <c:axId val="75893376"/>
        <c:axId val="759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5C57-4738-A773-6F36D18F17E4}"/>
            </c:ext>
          </c:extLst>
        </c:ser>
        <c:dLbls>
          <c:showLegendKey val="0"/>
          <c:showVal val="0"/>
          <c:showCatName val="0"/>
          <c:showSerName val="0"/>
          <c:showPercent val="0"/>
          <c:showBubbleSize val="0"/>
        </c:dLbls>
        <c:marker val="1"/>
        <c:smooth val="0"/>
        <c:axId val="75893376"/>
        <c:axId val="75903744"/>
      </c:lineChart>
      <c:dateAx>
        <c:axId val="75893376"/>
        <c:scaling>
          <c:orientation val="minMax"/>
        </c:scaling>
        <c:delete val="1"/>
        <c:axPos val="b"/>
        <c:numFmt formatCode="ge" sourceLinked="1"/>
        <c:majorTickMark val="none"/>
        <c:minorTickMark val="none"/>
        <c:tickLblPos val="none"/>
        <c:crossAx val="75903744"/>
        <c:crosses val="autoZero"/>
        <c:auto val="1"/>
        <c:lblOffset val="100"/>
        <c:baseTimeUnit val="years"/>
      </c:dateAx>
      <c:valAx>
        <c:axId val="759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1853.77</c:v>
                </c:pt>
                <c:pt idx="1">
                  <c:v>1747.47</c:v>
                </c:pt>
                <c:pt idx="2">
                  <c:v>724.52</c:v>
                </c:pt>
                <c:pt idx="3">
                  <c:v>710.07</c:v>
                </c:pt>
                <c:pt idx="4">
                  <c:v>540.6</c:v>
                </c:pt>
              </c:numCache>
            </c:numRef>
          </c:val>
          <c:extLst>
            <c:ext xmlns:c16="http://schemas.microsoft.com/office/drawing/2014/chart" uri="{C3380CC4-5D6E-409C-BE32-E72D297353CC}">
              <c16:uniqueId val="{00000000-A5F4-4999-B85E-EC9B20AA56DB}"/>
            </c:ext>
          </c:extLst>
        </c:ser>
        <c:dLbls>
          <c:showLegendKey val="0"/>
          <c:showVal val="0"/>
          <c:showCatName val="0"/>
          <c:showSerName val="0"/>
          <c:showPercent val="0"/>
          <c:showBubbleSize val="0"/>
        </c:dLbls>
        <c:gapWidth val="150"/>
        <c:axId val="75915648"/>
        <c:axId val="75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A5F4-4999-B85E-EC9B20AA56DB}"/>
            </c:ext>
          </c:extLst>
        </c:ser>
        <c:dLbls>
          <c:showLegendKey val="0"/>
          <c:showVal val="0"/>
          <c:showCatName val="0"/>
          <c:showSerName val="0"/>
          <c:showPercent val="0"/>
          <c:showBubbleSize val="0"/>
        </c:dLbls>
        <c:marker val="1"/>
        <c:smooth val="0"/>
        <c:axId val="75915648"/>
        <c:axId val="75917568"/>
      </c:lineChart>
      <c:dateAx>
        <c:axId val="75915648"/>
        <c:scaling>
          <c:orientation val="minMax"/>
        </c:scaling>
        <c:delete val="1"/>
        <c:axPos val="b"/>
        <c:numFmt formatCode="ge" sourceLinked="1"/>
        <c:majorTickMark val="none"/>
        <c:minorTickMark val="none"/>
        <c:tickLblPos val="none"/>
        <c:crossAx val="75917568"/>
        <c:crosses val="autoZero"/>
        <c:auto val="1"/>
        <c:lblOffset val="100"/>
        <c:baseTimeUnit val="years"/>
      </c:dateAx>
      <c:valAx>
        <c:axId val="75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79.930000000000007</c:v>
                </c:pt>
                <c:pt idx="1">
                  <c:v>89.1</c:v>
                </c:pt>
                <c:pt idx="2">
                  <c:v>104.42</c:v>
                </c:pt>
                <c:pt idx="3">
                  <c:v>99.9</c:v>
                </c:pt>
                <c:pt idx="4">
                  <c:v>115.08</c:v>
                </c:pt>
              </c:numCache>
            </c:numRef>
          </c:val>
          <c:extLst>
            <c:ext xmlns:c16="http://schemas.microsoft.com/office/drawing/2014/chart" uri="{C3380CC4-5D6E-409C-BE32-E72D297353CC}">
              <c16:uniqueId val="{00000000-B750-4654-B41D-FC049B6B6D19}"/>
            </c:ext>
          </c:extLst>
        </c:ser>
        <c:dLbls>
          <c:showLegendKey val="0"/>
          <c:showVal val="0"/>
          <c:showCatName val="0"/>
          <c:showSerName val="0"/>
          <c:showPercent val="0"/>
          <c:showBubbleSize val="0"/>
        </c:dLbls>
        <c:gapWidth val="150"/>
        <c:axId val="76570624"/>
        <c:axId val="76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B750-4654-B41D-FC049B6B6D19}"/>
            </c:ext>
          </c:extLst>
        </c:ser>
        <c:dLbls>
          <c:showLegendKey val="0"/>
          <c:showVal val="0"/>
          <c:showCatName val="0"/>
          <c:showSerName val="0"/>
          <c:showPercent val="0"/>
          <c:showBubbleSize val="0"/>
        </c:dLbls>
        <c:marker val="1"/>
        <c:smooth val="0"/>
        <c:axId val="76570624"/>
        <c:axId val="76572544"/>
      </c:lineChart>
      <c:dateAx>
        <c:axId val="76570624"/>
        <c:scaling>
          <c:orientation val="minMax"/>
        </c:scaling>
        <c:delete val="1"/>
        <c:axPos val="b"/>
        <c:numFmt formatCode="ge" sourceLinked="1"/>
        <c:majorTickMark val="none"/>
        <c:minorTickMark val="none"/>
        <c:tickLblPos val="none"/>
        <c:crossAx val="76572544"/>
        <c:crosses val="autoZero"/>
        <c:auto val="1"/>
        <c:lblOffset val="100"/>
        <c:baseTimeUnit val="years"/>
      </c:dateAx>
      <c:valAx>
        <c:axId val="76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221.06</c:v>
                </c:pt>
                <c:pt idx="1">
                  <c:v>196.81</c:v>
                </c:pt>
                <c:pt idx="2">
                  <c:v>167.69</c:v>
                </c:pt>
                <c:pt idx="3">
                  <c:v>175.46</c:v>
                </c:pt>
                <c:pt idx="4">
                  <c:v>152.52000000000001</c:v>
                </c:pt>
              </c:numCache>
            </c:numRef>
          </c:val>
          <c:extLst>
            <c:ext xmlns:c16="http://schemas.microsoft.com/office/drawing/2014/chart" uri="{C3380CC4-5D6E-409C-BE32-E72D297353CC}">
              <c16:uniqueId val="{00000000-98CF-452B-8C9E-71EE1E0AC83C}"/>
            </c:ext>
          </c:extLst>
        </c:ser>
        <c:dLbls>
          <c:showLegendKey val="0"/>
          <c:showVal val="0"/>
          <c:showCatName val="0"/>
          <c:showSerName val="0"/>
          <c:showPercent val="0"/>
          <c:showBubbleSize val="0"/>
        </c:dLbls>
        <c:gapWidth val="150"/>
        <c:axId val="76598272"/>
        <c:axId val="766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98CF-452B-8C9E-71EE1E0AC83C}"/>
            </c:ext>
          </c:extLst>
        </c:ser>
        <c:dLbls>
          <c:showLegendKey val="0"/>
          <c:showVal val="0"/>
          <c:showCatName val="0"/>
          <c:showSerName val="0"/>
          <c:showPercent val="0"/>
          <c:showBubbleSize val="0"/>
        </c:dLbls>
        <c:marker val="1"/>
        <c:smooth val="0"/>
        <c:axId val="76598272"/>
        <c:axId val="76600448"/>
      </c:lineChart>
      <c:dateAx>
        <c:axId val="76598272"/>
        <c:scaling>
          <c:orientation val="minMax"/>
        </c:scaling>
        <c:delete val="1"/>
        <c:axPos val="b"/>
        <c:numFmt formatCode="ge" sourceLinked="1"/>
        <c:majorTickMark val="none"/>
        <c:minorTickMark val="none"/>
        <c:tickLblPos val="none"/>
        <c:crossAx val="76600448"/>
        <c:crosses val="autoZero"/>
        <c:auto val="1"/>
        <c:lblOffset val="100"/>
        <c:baseTimeUnit val="years"/>
      </c:dateAx>
      <c:valAx>
        <c:axId val="766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2"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須坂市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120</v>
      </c>
      <c r="AE8" s="74"/>
      <c r="AF8" s="74"/>
      <c r="AG8" s="74"/>
      <c r="AH8" s="74"/>
      <c r="AI8" s="74"/>
      <c r="AJ8" s="74"/>
      <c r="AK8" s="4"/>
      <c r="AL8" s="68">
        <f>データ!S6</f>
        <v>51368</v>
      </c>
      <c r="AM8" s="68"/>
      <c r="AN8" s="68"/>
      <c r="AO8" s="68"/>
      <c r="AP8" s="68"/>
      <c r="AQ8" s="68"/>
      <c r="AR8" s="68"/>
      <c r="AS8" s="68"/>
      <c r="AT8" s="67">
        <f>データ!T6</f>
        <v>149.66999999999999</v>
      </c>
      <c r="AU8" s="67"/>
      <c r="AV8" s="67"/>
      <c r="AW8" s="67"/>
      <c r="AX8" s="67"/>
      <c r="AY8" s="67"/>
      <c r="AZ8" s="67"/>
      <c r="BA8" s="67"/>
      <c r="BB8" s="67">
        <f>データ!U6</f>
        <v>343.21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60.3</v>
      </c>
      <c r="J10" s="67"/>
      <c r="K10" s="67"/>
      <c r="L10" s="67"/>
      <c r="M10" s="67"/>
      <c r="N10" s="67"/>
      <c r="O10" s="67"/>
      <c r="P10" s="67">
        <f>データ!P6</f>
        <v>1.89</v>
      </c>
      <c r="Q10" s="67"/>
      <c r="R10" s="67"/>
      <c r="S10" s="67"/>
      <c r="T10" s="67"/>
      <c r="U10" s="67"/>
      <c r="V10" s="67"/>
      <c r="W10" s="67">
        <f>データ!Q6</f>
        <v>100</v>
      </c>
      <c r="X10" s="67"/>
      <c r="Y10" s="67"/>
      <c r="Z10" s="67"/>
      <c r="AA10" s="67"/>
      <c r="AB10" s="67"/>
      <c r="AC10" s="67"/>
      <c r="AD10" s="68">
        <f>データ!R6</f>
        <v>3570</v>
      </c>
      <c r="AE10" s="68"/>
      <c r="AF10" s="68"/>
      <c r="AG10" s="68"/>
      <c r="AH10" s="68"/>
      <c r="AI10" s="68"/>
      <c r="AJ10" s="68"/>
      <c r="AK10" s="2"/>
      <c r="AL10" s="68">
        <f>データ!V6</f>
        <v>974</v>
      </c>
      <c r="AM10" s="68"/>
      <c r="AN10" s="68"/>
      <c r="AO10" s="68"/>
      <c r="AP10" s="68"/>
      <c r="AQ10" s="68"/>
      <c r="AR10" s="68"/>
      <c r="AS10" s="68"/>
      <c r="AT10" s="67">
        <f>データ!W6</f>
        <v>0.62</v>
      </c>
      <c r="AU10" s="67"/>
      <c r="AV10" s="67"/>
      <c r="AW10" s="67"/>
      <c r="AX10" s="67"/>
      <c r="AY10" s="67"/>
      <c r="AZ10" s="67"/>
      <c r="BA10" s="67"/>
      <c r="BB10" s="67">
        <f>データ!X6</f>
        <v>1570.97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202070</v>
      </c>
      <c r="D6" s="34">
        <f t="shared" si="3"/>
        <v>46</v>
      </c>
      <c r="E6" s="34">
        <f t="shared" si="3"/>
        <v>17</v>
      </c>
      <c r="F6" s="34">
        <f t="shared" si="3"/>
        <v>5</v>
      </c>
      <c r="G6" s="34">
        <f t="shared" si="3"/>
        <v>0</v>
      </c>
      <c r="H6" s="34" t="str">
        <f t="shared" si="3"/>
        <v>長野県　須坂市</v>
      </c>
      <c r="I6" s="34" t="str">
        <f t="shared" si="3"/>
        <v>法適用</v>
      </c>
      <c r="J6" s="34" t="str">
        <f t="shared" si="3"/>
        <v>下水道事業</v>
      </c>
      <c r="K6" s="34" t="str">
        <f t="shared" si="3"/>
        <v>農業集落排水</v>
      </c>
      <c r="L6" s="34" t="str">
        <f t="shared" si="3"/>
        <v>F2</v>
      </c>
      <c r="M6" s="34">
        <f t="shared" si="3"/>
        <v>0</v>
      </c>
      <c r="N6" s="35" t="str">
        <f t="shared" si="3"/>
        <v>-</v>
      </c>
      <c r="O6" s="35">
        <f t="shared" si="3"/>
        <v>60.3</v>
      </c>
      <c r="P6" s="35">
        <f t="shared" si="3"/>
        <v>1.89</v>
      </c>
      <c r="Q6" s="35">
        <f t="shared" si="3"/>
        <v>100</v>
      </c>
      <c r="R6" s="35">
        <f t="shared" si="3"/>
        <v>3570</v>
      </c>
      <c r="S6" s="35">
        <f t="shared" si="3"/>
        <v>51368</v>
      </c>
      <c r="T6" s="35">
        <f t="shared" si="3"/>
        <v>149.66999999999999</v>
      </c>
      <c r="U6" s="35">
        <f t="shared" si="3"/>
        <v>343.21</v>
      </c>
      <c r="V6" s="35">
        <f t="shared" si="3"/>
        <v>974</v>
      </c>
      <c r="W6" s="35">
        <f t="shared" si="3"/>
        <v>0.62</v>
      </c>
      <c r="X6" s="35">
        <f t="shared" si="3"/>
        <v>1570.97</v>
      </c>
      <c r="Y6" s="36">
        <f>IF(Y7="",NA(),Y7)</f>
        <v>103.95</v>
      </c>
      <c r="Z6" s="36">
        <f t="shared" ref="Z6:AH6" si="4">IF(Z7="",NA(),Z7)</f>
        <v>109.5</v>
      </c>
      <c r="AA6" s="36">
        <f t="shared" si="4"/>
        <v>125.74</v>
      </c>
      <c r="AB6" s="36">
        <f t="shared" si="4"/>
        <v>129.15</v>
      </c>
      <c r="AC6" s="36">
        <f t="shared" si="4"/>
        <v>123.28</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321.49</v>
      </c>
      <c r="AV6" s="36">
        <f t="shared" ref="AV6:BD6" si="6">IF(AV7="",NA(),AV7)</f>
        <v>682.67</v>
      </c>
      <c r="AW6" s="36">
        <f t="shared" si="6"/>
        <v>52.58</v>
      </c>
      <c r="AX6" s="36">
        <f t="shared" si="6"/>
        <v>75.64</v>
      </c>
      <c r="AY6" s="36">
        <f t="shared" si="6"/>
        <v>86.43</v>
      </c>
      <c r="AZ6" s="36">
        <f t="shared" si="6"/>
        <v>162.52000000000001</v>
      </c>
      <c r="BA6" s="36">
        <f t="shared" si="6"/>
        <v>124.2</v>
      </c>
      <c r="BB6" s="36">
        <f t="shared" si="6"/>
        <v>33.03</v>
      </c>
      <c r="BC6" s="36">
        <f t="shared" si="6"/>
        <v>29.45</v>
      </c>
      <c r="BD6" s="36">
        <f t="shared" si="6"/>
        <v>31.84</v>
      </c>
      <c r="BE6" s="35" t="str">
        <f>IF(BE7="","",IF(BE7="-","【-】","【"&amp;SUBSTITUTE(TEXT(BE7,"#,##0.00"),"-","△")&amp;"】"))</f>
        <v>【34.54】</v>
      </c>
      <c r="BF6" s="36">
        <f>IF(BF7="",NA(),BF7)</f>
        <v>1853.77</v>
      </c>
      <c r="BG6" s="36">
        <f t="shared" ref="BG6:BO6" si="7">IF(BG7="",NA(),BG7)</f>
        <v>1747.47</v>
      </c>
      <c r="BH6" s="36">
        <f t="shared" si="7"/>
        <v>724.52</v>
      </c>
      <c r="BI6" s="36">
        <f t="shared" si="7"/>
        <v>710.07</v>
      </c>
      <c r="BJ6" s="36">
        <f t="shared" si="7"/>
        <v>540.6</v>
      </c>
      <c r="BK6" s="36">
        <f t="shared" si="7"/>
        <v>1197.82</v>
      </c>
      <c r="BL6" s="36">
        <f t="shared" si="7"/>
        <v>1126.77</v>
      </c>
      <c r="BM6" s="36">
        <f t="shared" si="7"/>
        <v>1044.8</v>
      </c>
      <c r="BN6" s="36">
        <f t="shared" si="7"/>
        <v>1081.8</v>
      </c>
      <c r="BO6" s="36">
        <f t="shared" si="7"/>
        <v>974.93</v>
      </c>
      <c r="BP6" s="35" t="str">
        <f>IF(BP7="","",IF(BP7="-","【-】","【"&amp;SUBSTITUTE(TEXT(BP7,"#,##0.00"),"-","△")&amp;"】"))</f>
        <v>【914.53】</v>
      </c>
      <c r="BQ6" s="36">
        <f>IF(BQ7="",NA(),BQ7)</f>
        <v>79.930000000000007</v>
      </c>
      <c r="BR6" s="36">
        <f t="shared" ref="BR6:BZ6" si="8">IF(BR7="",NA(),BR7)</f>
        <v>89.1</v>
      </c>
      <c r="BS6" s="36">
        <f t="shared" si="8"/>
        <v>104.42</v>
      </c>
      <c r="BT6" s="36">
        <f t="shared" si="8"/>
        <v>99.9</v>
      </c>
      <c r="BU6" s="36">
        <f t="shared" si="8"/>
        <v>115.08</v>
      </c>
      <c r="BV6" s="36">
        <f t="shared" si="8"/>
        <v>51.03</v>
      </c>
      <c r="BW6" s="36">
        <f t="shared" si="8"/>
        <v>50.9</v>
      </c>
      <c r="BX6" s="36">
        <f t="shared" si="8"/>
        <v>50.82</v>
      </c>
      <c r="BY6" s="36">
        <f t="shared" si="8"/>
        <v>52.19</v>
      </c>
      <c r="BZ6" s="36">
        <f t="shared" si="8"/>
        <v>55.32</v>
      </c>
      <c r="CA6" s="35" t="str">
        <f>IF(CA7="","",IF(CA7="-","【-】","【"&amp;SUBSTITUTE(TEXT(CA7,"#,##0.00"),"-","△")&amp;"】"))</f>
        <v>【55.73】</v>
      </c>
      <c r="CB6" s="36">
        <f>IF(CB7="",NA(),CB7)</f>
        <v>221.06</v>
      </c>
      <c r="CC6" s="36">
        <f t="shared" ref="CC6:CK6" si="9">IF(CC7="",NA(),CC7)</f>
        <v>196.81</v>
      </c>
      <c r="CD6" s="36">
        <f t="shared" si="9"/>
        <v>167.69</v>
      </c>
      <c r="CE6" s="36">
        <f t="shared" si="9"/>
        <v>175.46</v>
      </c>
      <c r="CF6" s="36">
        <f t="shared" si="9"/>
        <v>152.52000000000001</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44.77</v>
      </c>
      <c r="CN6" s="36">
        <f t="shared" ref="CN6:CV6" si="10">IF(CN7="",NA(),CN7)</f>
        <v>46.52</v>
      </c>
      <c r="CO6" s="36">
        <f t="shared" si="10"/>
        <v>46.34</v>
      </c>
      <c r="CP6" s="36">
        <f t="shared" si="10"/>
        <v>41.57</v>
      </c>
      <c r="CQ6" s="36">
        <f t="shared" si="10"/>
        <v>41.57</v>
      </c>
      <c r="CR6" s="36">
        <f t="shared" si="10"/>
        <v>54.74</v>
      </c>
      <c r="CS6" s="36">
        <f t="shared" si="10"/>
        <v>53.78</v>
      </c>
      <c r="CT6" s="36">
        <f t="shared" si="10"/>
        <v>53.24</v>
      </c>
      <c r="CU6" s="36">
        <f t="shared" si="10"/>
        <v>52.31</v>
      </c>
      <c r="CV6" s="36">
        <f t="shared" si="10"/>
        <v>60.65</v>
      </c>
      <c r="CW6" s="35" t="str">
        <f>IF(CW7="","",IF(CW7="-","【-】","【"&amp;SUBSTITUTE(TEXT(CW7,"#,##0.00"),"-","△")&amp;"】"))</f>
        <v>【59.15】</v>
      </c>
      <c r="CX6" s="36">
        <f>IF(CX7="",NA(),CX7)</f>
        <v>94.42</v>
      </c>
      <c r="CY6" s="36">
        <f t="shared" ref="CY6:DG6" si="11">IF(CY7="",NA(),CY7)</f>
        <v>95.41</v>
      </c>
      <c r="CZ6" s="36">
        <f t="shared" si="11"/>
        <v>95.55</v>
      </c>
      <c r="DA6" s="36">
        <f t="shared" si="11"/>
        <v>94.15</v>
      </c>
      <c r="DB6" s="36">
        <f t="shared" si="11"/>
        <v>94.87</v>
      </c>
      <c r="DC6" s="36">
        <f t="shared" si="11"/>
        <v>83.88</v>
      </c>
      <c r="DD6" s="36">
        <f t="shared" si="11"/>
        <v>84.06</v>
      </c>
      <c r="DE6" s="36">
        <f t="shared" si="11"/>
        <v>84.07</v>
      </c>
      <c r="DF6" s="36">
        <f t="shared" si="11"/>
        <v>84.32</v>
      </c>
      <c r="DG6" s="36">
        <f t="shared" si="11"/>
        <v>84.58</v>
      </c>
      <c r="DH6" s="35" t="str">
        <f>IF(DH7="","",IF(DH7="-","【-】","【"&amp;SUBSTITUTE(TEXT(DH7,"#,##0.00"),"-","△")&amp;"】"))</f>
        <v>【85.01】</v>
      </c>
      <c r="DI6" s="36">
        <f>IF(DI7="",NA(),DI7)</f>
        <v>6.55</v>
      </c>
      <c r="DJ6" s="36">
        <f t="shared" ref="DJ6:DR6" si="12">IF(DJ7="",NA(),DJ7)</f>
        <v>8.17</v>
      </c>
      <c r="DK6" s="36">
        <f t="shared" si="12"/>
        <v>19.03</v>
      </c>
      <c r="DL6" s="36">
        <f t="shared" si="12"/>
        <v>22.17</v>
      </c>
      <c r="DM6" s="36">
        <f t="shared" si="12"/>
        <v>25.3</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202070</v>
      </c>
      <c r="D7" s="38">
        <v>46</v>
      </c>
      <c r="E7" s="38">
        <v>17</v>
      </c>
      <c r="F7" s="38">
        <v>5</v>
      </c>
      <c r="G7" s="38">
        <v>0</v>
      </c>
      <c r="H7" s="38" t="s">
        <v>108</v>
      </c>
      <c r="I7" s="38" t="s">
        <v>109</v>
      </c>
      <c r="J7" s="38" t="s">
        <v>110</v>
      </c>
      <c r="K7" s="38" t="s">
        <v>111</v>
      </c>
      <c r="L7" s="38" t="s">
        <v>112</v>
      </c>
      <c r="M7" s="38"/>
      <c r="N7" s="39" t="s">
        <v>113</v>
      </c>
      <c r="O7" s="39">
        <v>60.3</v>
      </c>
      <c r="P7" s="39">
        <v>1.89</v>
      </c>
      <c r="Q7" s="39">
        <v>100</v>
      </c>
      <c r="R7" s="39">
        <v>3570</v>
      </c>
      <c r="S7" s="39">
        <v>51368</v>
      </c>
      <c r="T7" s="39">
        <v>149.66999999999999</v>
      </c>
      <c r="U7" s="39">
        <v>343.21</v>
      </c>
      <c r="V7" s="39">
        <v>974</v>
      </c>
      <c r="W7" s="39">
        <v>0.62</v>
      </c>
      <c r="X7" s="39">
        <v>1570.97</v>
      </c>
      <c r="Y7" s="39">
        <v>103.95</v>
      </c>
      <c r="Z7" s="39">
        <v>109.5</v>
      </c>
      <c r="AA7" s="39">
        <v>125.74</v>
      </c>
      <c r="AB7" s="39">
        <v>129.15</v>
      </c>
      <c r="AC7" s="39">
        <v>123.28</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321.49</v>
      </c>
      <c r="AV7" s="39">
        <v>682.67</v>
      </c>
      <c r="AW7" s="39">
        <v>52.58</v>
      </c>
      <c r="AX7" s="39">
        <v>75.64</v>
      </c>
      <c r="AY7" s="39">
        <v>86.43</v>
      </c>
      <c r="AZ7" s="39">
        <v>162.52000000000001</v>
      </c>
      <c r="BA7" s="39">
        <v>124.2</v>
      </c>
      <c r="BB7" s="39">
        <v>33.03</v>
      </c>
      <c r="BC7" s="39">
        <v>29.45</v>
      </c>
      <c r="BD7" s="39">
        <v>31.84</v>
      </c>
      <c r="BE7" s="39">
        <v>34.54</v>
      </c>
      <c r="BF7" s="39">
        <v>1853.77</v>
      </c>
      <c r="BG7" s="39">
        <v>1747.47</v>
      </c>
      <c r="BH7" s="39">
        <v>724.52</v>
      </c>
      <c r="BI7" s="39">
        <v>710.07</v>
      </c>
      <c r="BJ7" s="39">
        <v>540.6</v>
      </c>
      <c r="BK7" s="39">
        <v>1197.82</v>
      </c>
      <c r="BL7" s="39">
        <v>1126.77</v>
      </c>
      <c r="BM7" s="39">
        <v>1044.8</v>
      </c>
      <c r="BN7" s="39">
        <v>1081.8</v>
      </c>
      <c r="BO7" s="39">
        <v>974.93</v>
      </c>
      <c r="BP7" s="39">
        <v>914.53</v>
      </c>
      <c r="BQ7" s="39">
        <v>79.930000000000007</v>
      </c>
      <c r="BR7" s="39">
        <v>89.1</v>
      </c>
      <c r="BS7" s="39">
        <v>104.42</v>
      </c>
      <c r="BT7" s="39">
        <v>99.9</v>
      </c>
      <c r="BU7" s="39">
        <v>115.08</v>
      </c>
      <c r="BV7" s="39">
        <v>51.03</v>
      </c>
      <c r="BW7" s="39">
        <v>50.9</v>
      </c>
      <c r="BX7" s="39">
        <v>50.82</v>
      </c>
      <c r="BY7" s="39">
        <v>52.19</v>
      </c>
      <c r="BZ7" s="39">
        <v>55.32</v>
      </c>
      <c r="CA7" s="39">
        <v>55.73</v>
      </c>
      <c r="CB7" s="39">
        <v>221.06</v>
      </c>
      <c r="CC7" s="39">
        <v>196.81</v>
      </c>
      <c r="CD7" s="39">
        <v>167.69</v>
      </c>
      <c r="CE7" s="39">
        <v>175.46</v>
      </c>
      <c r="CF7" s="39">
        <v>152.52000000000001</v>
      </c>
      <c r="CG7" s="39">
        <v>289.60000000000002</v>
      </c>
      <c r="CH7" s="39">
        <v>293.27</v>
      </c>
      <c r="CI7" s="39">
        <v>300.52</v>
      </c>
      <c r="CJ7" s="39">
        <v>296.14</v>
      </c>
      <c r="CK7" s="39">
        <v>283.17</v>
      </c>
      <c r="CL7" s="39">
        <v>276.77999999999997</v>
      </c>
      <c r="CM7" s="39">
        <v>44.77</v>
      </c>
      <c r="CN7" s="39">
        <v>46.52</v>
      </c>
      <c r="CO7" s="39">
        <v>46.34</v>
      </c>
      <c r="CP7" s="39">
        <v>41.57</v>
      </c>
      <c r="CQ7" s="39">
        <v>41.57</v>
      </c>
      <c r="CR7" s="39">
        <v>54.74</v>
      </c>
      <c r="CS7" s="39">
        <v>53.78</v>
      </c>
      <c r="CT7" s="39">
        <v>53.24</v>
      </c>
      <c r="CU7" s="39">
        <v>52.31</v>
      </c>
      <c r="CV7" s="39">
        <v>60.65</v>
      </c>
      <c r="CW7" s="39">
        <v>59.15</v>
      </c>
      <c r="CX7" s="39">
        <v>94.42</v>
      </c>
      <c r="CY7" s="39">
        <v>95.41</v>
      </c>
      <c r="CZ7" s="39">
        <v>95.55</v>
      </c>
      <c r="DA7" s="39">
        <v>94.15</v>
      </c>
      <c r="DB7" s="39">
        <v>94.87</v>
      </c>
      <c r="DC7" s="39">
        <v>83.88</v>
      </c>
      <c r="DD7" s="39">
        <v>84.06</v>
      </c>
      <c r="DE7" s="39">
        <v>84.07</v>
      </c>
      <c r="DF7" s="39">
        <v>84.32</v>
      </c>
      <c r="DG7" s="39">
        <v>84.58</v>
      </c>
      <c r="DH7" s="39">
        <v>85.01</v>
      </c>
      <c r="DI7" s="39">
        <v>6.55</v>
      </c>
      <c r="DJ7" s="39">
        <v>8.17</v>
      </c>
      <c r="DK7" s="39">
        <v>19.03</v>
      </c>
      <c r="DL7" s="39">
        <v>22.17</v>
      </c>
      <c r="DM7" s="39">
        <v>25.3</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2018-02-21T05:08:26Z</cp:lastPrinted>
  <dcterms:created xsi:type="dcterms:W3CDTF">2017-12-25T01:58:15Z</dcterms:created>
  <dcterms:modified xsi:type="dcterms:W3CDTF">2018-02-21T05:08:27Z</dcterms:modified>
  <cp:category/>
</cp:coreProperties>
</file>