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BB10" i="4"/>
  <c r="AL10" i="4"/>
  <c r="W10" i="4"/>
  <c r="P10" i="4"/>
  <c r="I10" i="4"/>
  <c r="BB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<sst xmlns="http://schemas.openxmlformats.org/spreadsheetml/2006/main" count="237" uniqueCount="123">
  <si>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</si>
  <si>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</si>
  <si>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</si>
  <si>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</si>
  <si>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</si>
  <si>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</si>
  <si>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</si>
  <si>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</si>
  <si>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</si>
  <si>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</si>
  <si>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</si>
  <si>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</si>
  <si>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</si>
  <si>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</si>
  <si>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</si>
  <si>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</si>
  <si>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</si>
  <si>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</si>
  <si>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</si>
  <si>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</si>
  <si>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</si>
  <si>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</si>
  <si>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</si>
  <si>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</si>
  <si>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</si>
  <si>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</si>
  <si>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</si>
  <si>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</si>
  <si>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</si>
  <si>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</si>
  <si>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</si>
  <si>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</si>
  <si>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</si>
  <si>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</si>
  <si>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</si>
  <si>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</si>
  <si>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</si>
  <si>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</si>
  <si>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</si>
  <si>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</si>
  <si>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</si>
  <si>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</si>
  <si>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</si>
  <si>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</si>
  <si>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</si>
  <si>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</si>
  <si>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</si>
  <si>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</si>
  <si>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</si>
  <si>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</si>
  <si>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</si>
  <si>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</si>
  <si>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</si>
  <si>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</si>
  <si>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</si>
  <si>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</si>
  <si>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</si>
  <si>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</si>
  <si>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</si>
  <si>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</si>
  <si>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</si>
  <si>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</si>
  <si>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</si>
  <si>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</si>
  <si>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</si>
  <si>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</si>
  <si>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</si>
  <si>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</si>
  <si>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</si>
  <si>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</si>
  <si>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</si>
  <si>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</si>
  <si>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</si>
  <si>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</si>
  <si>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</si>
  <si>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</si>
  <si>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</si>
  <si>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</si>
  <si>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</si>
  <si>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</si>
  <si>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</si>
  <si>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</si>
  <si>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</si>
  <si>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</si>
  <si>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</si>
  <si>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</si>
  <si>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</si>
  <si>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</si>
  <si>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</si>
  <si>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</si>
  <si>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</si>
  <si>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</si>
  <si>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</si>
  <si>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</si>
  <si>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</si>
  <si>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</si>
  <si>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</si>
  <si>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</si>
  <si>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</si>
  <si>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</si>
  <si>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</si>
  <si>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</si>
  <si>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</si>
  <si>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</si>
  <si>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</si>
  <si>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</si>
  <si>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</si>
  <si>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飯田市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</si>
  <si>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</si>
  <si>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</si>
  <si>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</si>
  <si>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</si>
  <si>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</si>
  <si>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</si>
  <si>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</si>
  <si>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</si>
  <si>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</si>
  <si>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</si>
  <si>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</si>
  <si>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</si>
  <si>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飯田市の簡易水道事業は中山間地域が給水エリアのため、給水人口が少なく料金収入のみでは賄えない状況となっている。そのため、収益的収支比率は類似団体よりも低い数値となっている。</t>
    <rPh sb="1" eb="4">
      <t>イイダシ</t>
    </rPh>
    <rPh sb="5" eb="7">
      <t>カンイ</t>
    </rPh>
    <rPh sb="7" eb="9">
      <t>スイドウ</t>
    </rPh>
    <rPh sb="9" eb="11">
      <t>ジギョウ</t>
    </rPh>
    <rPh sb="12" eb="15">
      <t>チュウサンカン</t>
    </rPh>
    <rPh sb="15" eb="17">
      <t>チイキ</t>
    </rPh>
    <rPh sb="18" eb="20">
      <t>キュウスイ</t>
    </rPh>
    <rPh sb="27" eb="29">
      <t>キュウスイ</t>
    </rPh>
    <rPh sb="29" eb="31">
      <t>ジンコウ</t>
    </rPh>
    <rPh sb="32" eb="33">
      <t>スク</t>
    </rPh>
    <rPh sb="35" eb="37">
      <t>リョウキン</t>
    </rPh>
    <rPh sb="37" eb="39">
      <t>シュウニュウ</t>
    </rPh>
    <rPh sb="43" eb="44">
      <t>マカナ</t>
    </rPh>
    <rPh sb="47" eb="49">
      <t>ジョウキョウ</t>
    </rPh>
    <rPh sb="61" eb="64">
      <t>シュウエキテキ</t>
    </rPh>
    <rPh sb="64" eb="66">
      <t>シュウシ</t>
    </rPh>
    <rPh sb="66" eb="68">
      <t>ヒリツ</t>
    </rPh>
    <rPh sb="69" eb="71">
      <t>ルイジ</t>
    </rPh>
    <rPh sb="71" eb="73">
      <t>ダンタイ</t>
    </rPh>
    <rPh sb="76" eb="77">
      <t>ヒク</t>
    </rPh>
    <rPh sb="78" eb="80">
      <t>スウチ</t>
    </rPh>
    <phoneticPr fontId="4"/>
  </si>
  <si>
    <t>　簡易水道事業も管路や施設の老朽化が進んできており、対応が必要な状況となっている。しかしながら料金収入は年々減少していることから、長期的な経営見通しのもと計画的な更新の実施が必要である。</t>
    <rPh sb="1" eb="3">
      <t>カンイ</t>
    </rPh>
    <rPh sb="3" eb="5">
      <t>スイドウ</t>
    </rPh>
    <rPh sb="5" eb="7">
      <t>ジギョウ</t>
    </rPh>
    <rPh sb="8" eb="10">
      <t>カンロ</t>
    </rPh>
    <rPh sb="11" eb="13">
      <t>シセツ</t>
    </rPh>
    <rPh sb="14" eb="17">
      <t>ロウキュウカ</t>
    </rPh>
    <rPh sb="18" eb="19">
      <t>スス</t>
    </rPh>
    <rPh sb="26" eb="28">
      <t>タイオウ</t>
    </rPh>
    <rPh sb="29" eb="31">
      <t>ヒツヨウ</t>
    </rPh>
    <rPh sb="32" eb="34">
      <t>ジョウキョウ</t>
    </rPh>
    <rPh sb="47" eb="49">
      <t>リョウキン</t>
    </rPh>
    <rPh sb="49" eb="51">
      <t>シュウニュウ</t>
    </rPh>
    <rPh sb="52" eb="54">
      <t>ネンネン</t>
    </rPh>
    <rPh sb="54" eb="56">
      <t>ゲンショウ</t>
    </rPh>
    <rPh sb="65" eb="68">
      <t>チョウキテキ</t>
    </rPh>
    <rPh sb="69" eb="71">
      <t>ケイエイ</t>
    </rPh>
    <rPh sb="71" eb="73">
      <t>ミトオ</t>
    </rPh>
    <rPh sb="77" eb="80">
      <t>ケイカクテキ</t>
    </rPh>
    <rPh sb="81" eb="83">
      <t>コウシン</t>
    </rPh>
    <rPh sb="84" eb="86">
      <t>ジッシ</t>
    </rPh>
    <rPh sb="87" eb="89">
      <t>ヒツヨウ</t>
    </rPh>
    <phoneticPr fontId="4"/>
  </si>
  <si>
    <t>　有収率が下がってきていることから、老朽管路の布設替等が必要な状況であるが、財源や地形的な制約があり進捗していない。</t>
    <rPh sb="1" eb="3">
      <t>ユウシュウ</t>
    </rPh>
    <rPh sb="3" eb="4">
      <t>リツ</t>
    </rPh>
    <rPh sb="5" eb="6">
      <t>サ</t>
    </rPh>
    <rPh sb="18" eb="20">
      <t>ロウキュウ</t>
    </rPh>
    <rPh sb="20" eb="21">
      <t>カン</t>
    </rPh>
    <rPh sb="21" eb="22">
      <t>ロ</t>
    </rPh>
    <rPh sb="23" eb="25">
      <t>フセツ</t>
    </rPh>
    <rPh sb="25" eb="26">
      <t>ガ</t>
    </rPh>
    <rPh sb="26" eb="27">
      <t>トウ</t>
    </rPh>
    <rPh sb="28" eb="30">
      <t>ヒツヨウ</t>
    </rPh>
    <rPh sb="31" eb="33">
      <t>ジョウキョウ</t>
    </rPh>
    <rPh sb="38" eb="40">
      <t>ザイゲン</t>
    </rPh>
    <rPh sb="41" eb="44">
      <t>チケイテキ</t>
    </rPh>
    <rPh sb="45" eb="47">
      <t>セイヤク</t>
    </rPh>
    <rPh sb="50" eb="52">
      <t>シンチョク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</si>
</sst>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41216"/>
        <c:axId val="1057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41216"/>
        <c:axId val="105726720"/>
      </c:lineChart>
      <c:dateAx>
        <c:axId val="10524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26720"/>
        <c:crosses val="autoZero"/>
        <c:auto val="1"/>
        <c:lblOffset val="100"/>
        <c:baseTimeUnit val="years"/>
      </c:dateAx>
      <c:valAx>
        <c:axId val="1057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4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32.5</c:v>
                </c:pt>
                <c:pt idx="1">
                  <c:v>31.15</c:v>
                </c:pt>
                <c:pt idx="2">
                  <c:v>30.42</c:v>
                </c:pt>
                <c:pt idx="3">
                  <c:v>32.31</c:v>
                </c:pt>
                <c:pt idx="4">
                  <c:v>33.31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17760"/>
        <c:axId val="10975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7760"/>
        <c:axId val="109756800"/>
      </c:lineChart>
      <c:dateAx>
        <c:axId val="10971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56800"/>
        <c:crosses val="autoZero"/>
        <c:auto val="1"/>
        <c:lblOffset val="100"/>
        <c:baseTimeUnit val="years"/>
      </c:dateAx>
      <c:valAx>
        <c:axId val="10975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1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81.92</c:v>
                </c:pt>
                <c:pt idx="1">
                  <c:v>81.48</c:v>
                </c:pt>
                <c:pt idx="2">
                  <c:v>80.81</c:v>
                </c:pt>
                <c:pt idx="3">
                  <c:v>73.72</c:v>
                </c:pt>
                <c:pt idx="4">
                  <c:v>71.319999999999993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87008"/>
        <c:axId val="10979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7008"/>
        <c:axId val="109793280"/>
      </c:lineChart>
      <c:dateAx>
        <c:axId val="10978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93280"/>
        <c:crosses val="autoZero"/>
        <c:auto val="1"/>
        <c:lblOffset val="100"/>
        <c:baseTimeUnit val="years"/>
      </c:dateAx>
      <c:valAx>
        <c:axId val="10979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8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58.38</c:v>
                </c:pt>
                <c:pt idx="1">
                  <c:v>54.65</c:v>
                </c:pt>
                <c:pt idx="2">
                  <c:v>64.11</c:v>
                </c:pt>
                <c:pt idx="3">
                  <c:v>57.7</c:v>
                </c:pt>
                <c:pt idx="4">
                  <c:v>56.41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73312"/>
        <c:axId val="10728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3312"/>
        <c:axId val="107282816"/>
      </c:lineChart>
      <c:dateAx>
        <c:axId val="10577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82816"/>
        <c:crosses val="autoZero"/>
        <c:auto val="1"/>
        <c:lblOffset val="100"/>
        <c:baseTimeUnit val="years"/>
      </c:dateAx>
      <c:valAx>
        <c:axId val="10728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7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04064"/>
        <c:axId val="10730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4064"/>
        <c:axId val="107305984"/>
      </c:lineChart>
      <c:dateAx>
        <c:axId val="10730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05984"/>
        <c:crosses val="autoZero"/>
        <c:auto val="1"/>
        <c:lblOffset val="100"/>
        <c:baseTimeUnit val="years"/>
      </c:dateAx>
      <c:valAx>
        <c:axId val="10730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0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01408"/>
        <c:axId val="10840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01408"/>
        <c:axId val="108403328"/>
      </c:lineChart>
      <c:dateAx>
        <c:axId val="10840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403328"/>
        <c:crosses val="autoZero"/>
        <c:auto val="1"/>
        <c:lblOffset val="100"/>
        <c:baseTimeUnit val="years"/>
      </c:dateAx>
      <c:valAx>
        <c:axId val="10840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40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27904"/>
        <c:axId val="10844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27904"/>
        <c:axId val="108442368"/>
      </c:lineChart>
      <c:dateAx>
        <c:axId val="10842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442368"/>
        <c:crosses val="autoZero"/>
        <c:auto val="1"/>
        <c:lblOffset val="100"/>
        <c:baseTimeUnit val="years"/>
      </c:dateAx>
      <c:valAx>
        <c:axId val="10844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42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80768"/>
        <c:axId val="1084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80768"/>
        <c:axId val="108491136"/>
      </c:lineChart>
      <c:dateAx>
        <c:axId val="1084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491136"/>
        <c:crosses val="autoZero"/>
        <c:auto val="1"/>
        <c:lblOffset val="100"/>
        <c:baseTimeUnit val="years"/>
      </c:dateAx>
      <c:valAx>
        <c:axId val="1084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4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1706.92</c:v>
                </c:pt>
                <c:pt idx="1">
                  <c:v>1630.76</c:v>
                </c:pt>
                <c:pt idx="2">
                  <c:v>1518.64</c:v>
                </c:pt>
                <c:pt idx="3">
                  <c:v>1441.93</c:v>
                </c:pt>
                <c:pt idx="4">
                  <c:v>1394.03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99712"/>
        <c:axId val="10849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99712"/>
        <c:axId val="108496384"/>
      </c:lineChart>
      <c:dateAx>
        <c:axId val="10849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496384"/>
        <c:crosses val="autoZero"/>
        <c:auto val="1"/>
        <c:lblOffset val="100"/>
        <c:baseTimeUnit val="years"/>
      </c:dateAx>
      <c:valAx>
        <c:axId val="10849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49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32.25</c:v>
                </c:pt>
                <c:pt idx="1">
                  <c:v>32.67</c:v>
                </c:pt>
                <c:pt idx="2">
                  <c:v>31.25</c:v>
                </c:pt>
                <c:pt idx="3">
                  <c:v>28.57</c:v>
                </c:pt>
                <c:pt idx="4">
                  <c:v>28.28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648"/>
        <c:axId val="10959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9648"/>
        <c:axId val="109598208"/>
      </c:lineChart>
      <c:dateAx>
        <c:axId val="10957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98208"/>
        <c:crosses val="autoZero"/>
        <c:auto val="1"/>
        <c:lblOffset val="100"/>
        <c:baseTimeUnit val="years"/>
      </c:dateAx>
      <c:valAx>
        <c:axId val="10959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57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544.63</c:v>
                </c:pt>
                <c:pt idx="1">
                  <c:v>544.17999999999995</c:v>
                </c:pt>
                <c:pt idx="2">
                  <c:v>591.79999999999995</c:v>
                </c:pt>
                <c:pt idx="3">
                  <c:v>649.04</c:v>
                </c:pt>
                <c:pt idx="4">
                  <c:v>633.07000000000005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28032"/>
        <c:axId val="10963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28032"/>
        <c:axId val="109638400"/>
      </c:lineChart>
      <c:dateAx>
        <c:axId val="10962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38400"/>
        <c:crosses val="autoZero"/>
        <c:auto val="1"/>
        <c:lblOffset val="100"/>
        <c:baseTimeUnit val="years"/>
      </c:dateAx>
      <c:valAx>
        <c:axId val="10963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62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53" zoomScaleNormal="100" workbookViewId="0">
      <selection activeCell="CA47" sqref="CA47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6" t="str">
        <f>データ!H6</f>
        <v>長野県　飯田市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2"/>
      <c r="AL8" s="67">
        <f>データ!$R$6</f>
        <v>103507</v>
      </c>
      <c r="AM8" s="67"/>
      <c r="AN8" s="67"/>
      <c r="AO8" s="67"/>
      <c r="AP8" s="67"/>
      <c r="AQ8" s="67"/>
      <c r="AR8" s="67"/>
      <c r="AS8" s="67"/>
      <c r="AT8" s="66">
        <f>データ!$S$6</f>
        <v>658.66</v>
      </c>
      <c r="AU8" s="66"/>
      <c r="AV8" s="66"/>
      <c r="AW8" s="66"/>
      <c r="AX8" s="66"/>
      <c r="AY8" s="66"/>
      <c r="AZ8" s="66"/>
      <c r="BA8" s="66"/>
      <c r="BB8" s="66">
        <f>データ!$T$6</f>
        <v>157.15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1.77</v>
      </c>
      <c r="Q10" s="66"/>
      <c r="R10" s="66"/>
      <c r="S10" s="66"/>
      <c r="T10" s="66"/>
      <c r="U10" s="66"/>
      <c r="V10" s="66"/>
      <c r="W10" s="67">
        <f>データ!$Q$6</f>
        <v>2920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1824</v>
      </c>
      <c r="AM10" s="67"/>
      <c r="AN10" s="67"/>
      <c r="AO10" s="67"/>
      <c r="AP10" s="67"/>
      <c r="AQ10" s="67"/>
      <c r="AR10" s="67"/>
      <c r="AS10" s="67"/>
      <c r="AT10" s="66">
        <f>データ!$V$6</f>
        <v>12.75</v>
      </c>
      <c r="AU10" s="66"/>
      <c r="AV10" s="66"/>
      <c r="AW10" s="66"/>
      <c r="AX10" s="66"/>
      <c r="AY10" s="66"/>
      <c r="AZ10" s="66"/>
      <c r="BA10" s="66"/>
      <c r="BB10" s="66">
        <f>データ!$W$6</f>
        <v>143.06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120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122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 x14ac:dyDescent="0.15">
      <c r="A6" s="29" t="s">
        <v>106</v>
      </c>
      <c r="B6" s="34">
        <f>B7</f>
        <v>2016</v>
      </c>
      <c r="C6" s="34">
        <f t="shared" ref="C6:W6" si="3">C7</f>
        <v>202053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飯田市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1.77</v>
      </c>
      <c r="Q6" s="35">
        <f t="shared" si="3"/>
        <v>2920</v>
      </c>
      <c r="R6" s="35">
        <f t="shared" si="3"/>
        <v>103507</v>
      </c>
      <c r="S6" s="35">
        <f t="shared" si="3"/>
        <v>658.66</v>
      </c>
      <c r="T6" s="35">
        <f t="shared" si="3"/>
        <v>157.15</v>
      </c>
      <c r="U6" s="35">
        <f t="shared" si="3"/>
        <v>1824</v>
      </c>
      <c r="V6" s="35">
        <f t="shared" si="3"/>
        <v>12.75</v>
      </c>
      <c r="W6" s="35">
        <f t="shared" si="3"/>
        <v>143.06</v>
      </c>
      <c r="X6" s="36">
        <f>IF(X7="",NA(),X7)</f>
        <v>58.38</v>
      </c>
      <c r="Y6" s="36">
        <f t="shared" ref="Y6:AG6" si="4">IF(Y7="",NA(),Y7)</f>
        <v>54.65</v>
      </c>
      <c r="Z6" s="36">
        <f t="shared" si="4"/>
        <v>64.11</v>
      </c>
      <c r="AA6" s="36">
        <f t="shared" si="4"/>
        <v>57.7</v>
      </c>
      <c r="AB6" s="36">
        <f t="shared" si="4"/>
        <v>56.41</v>
      </c>
      <c r="AC6" s="36">
        <f t="shared" si="4"/>
        <v>74.52</v>
      </c>
      <c r="AD6" s="36">
        <f t="shared" si="4"/>
        <v>76.09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1706.92</v>
      </c>
      <c r="BF6" s="36">
        <f t="shared" ref="BF6:BN6" si="7">IF(BF7="",NA(),BF7)</f>
        <v>1630.76</v>
      </c>
      <c r="BG6" s="36">
        <f t="shared" si="7"/>
        <v>1518.64</v>
      </c>
      <c r="BH6" s="36">
        <f t="shared" si="7"/>
        <v>1441.93</v>
      </c>
      <c r="BI6" s="36">
        <f t="shared" si="7"/>
        <v>1394.03</v>
      </c>
      <c r="BJ6" s="36">
        <f t="shared" si="7"/>
        <v>1108.26</v>
      </c>
      <c r="BK6" s="36">
        <f t="shared" si="7"/>
        <v>1113.76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32.25</v>
      </c>
      <c r="BQ6" s="36">
        <f t="shared" ref="BQ6:BY6" si="8">IF(BQ7="",NA(),BQ7)</f>
        <v>32.67</v>
      </c>
      <c r="BR6" s="36">
        <f t="shared" si="8"/>
        <v>31.25</v>
      </c>
      <c r="BS6" s="36">
        <f t="shared" si="8"/>
        <v>28.57</v>
      </c>
      <c r="BT6" s="36">
        <f t="shared" si="8"/>
        <v>28.28</v>
      </c>
      <c r="BU6" s="36">
        <f t="shared" si="8"/>
        <v>19.77</v>
      </c>
      <c r="BV6" s="36">
        <f t="shared" si="8"/>
        <v>34.25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544.63</v>
      </c>
      <c r="CB6" s="36">
        <f t="shared" ref="CB6:CJ6" si="9">IF(CB7="",NA(),CB7)</f>
        <v>544.17999999999995</v>
      </c>
      <c r="CC6" s="36">
        <f t="shared" si="9"/>
        <v>591.79999999999995</v>
      </c>
      <c r="CD6" s="36">
        <f t="shared" si="9"/>
        <v>649.04</v>
      </c>
      <c r="CE6" s="36">
        <f t="shared" si="9"/>
        <v>633.07000000000005</v>
      </c>
      <c r="CF6" s="36">
        <f t="shared" si="9"/>
        <v>878.73</v>
      </c>
      <c r="CG6" s="36">
        <f t="shared" si="9"/>
        <v>501.18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32.5</v>
      </c>
      <c r="CM6" s="36">
        <f t="shared" ref="CM6:CU6" si="10">IF(CM7="",NA(),CM7)</f>
        <v>31.15</v>
      </c>
      <c r="CN6" s="36">
        <f t="shared" si="10"/>
        <v>30.42</v>
      </c>
      <c r="CO6" s="36">
        <f t="shared" si="10"/>
        <v>32.31</v>
      </c>
      <c r="CP6" s="36">
        <f t="shared" si="10"/>
        <v>33.31</v>
      </c>
      <c r="CQ6" s="36">
        <f t="shared" si="10"/>
        <v>57.17</v>
      </c>
      <c r="CR6" s="36">
        <f t="shared" si="10"/>
        <v>57.55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81.92</v>
      </c>
      <c r="CX6" s="36">
        <f t="shared" ref="CX6:DF6" si="11">IF(CX7="",NA(),CX7)</f>
        <v>81.48</v>
      </c>
      <c r="CY6" s="36">
        <f t="shared" si="11"/>
        <v>80.81</v>
      </c>
      <c r="CZ6" s="36">
        <f t="shared" si="11"/>
        <v>73.72</v>
      </c>
      <c r="DA6" s="36">
        <f t="shared" si="11"/>
        <v>71.319999999999993</v>
      </c>
      <c r="DB6" s="36">
        <f t="shared" si="11"/>
        <v>74.94</v>
      </c>
      <c r="DC6" s="36">
        <f t="shared" si="11"/>
        <v>74.14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0.46</v>
      </c>
      <c r="EJ6" s="36">
        <f t="shared" si="14"/>
        <v>0.8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 x14ac:dyDescent="0.15">
      <c r="A7" s="29"/>
      <c r="B7" s="38">
        <v>2016</v>
      </c>
      <c r="C7" s="38">
        <v>202053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1.77</v>
      </c>
      <c r="Q7" s="39">
        <v>2920</v>
      </c>
      <c r="R7" s="39">
        <v>103507</v>
      </c>
      <c r="S7" s="39">
        <v>658.66</v>
      </c>
      <c r="T7" s="39">
        <v>157.15</v>
      </c>
      <c r="U7" s="39">
        <v>1824</v>
      </c>
      <c r="V7" s="39">
        <v>12.75</v>
      </c>
      <c r="W7" s="39">
        <v>143.06</v>
      </c>
      <c r="X7" s="39">
        <v>58.38</v>
      </c>
      <c r="Y7" s="39">
        <v>54.65</v>
      </c>
      <c r="Z7" s="39">
        <v>64.11</v>
      </c>
      <c r="AA7" s="39">
        <v>57.7</v>
      </c>
      <c r="AB7" s="39">
        <v>56.41</v>
      </c>
      <c r="AC7" s="39">
        <v>74.52</v>
      </c>
      <c r="AD7" s="39">
        <v>76.09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1706.92</v>
      </c>
      <c r="BF7" s="39">
        <v>1630.76</v>
      </c>
      <c r="BG7" s="39">
        <v>1518.64</v>
      </c>
      <c r="BH7" s="39">
        <v>1441.93</v>
      </c>
      <c r="BI7" s="39">
        <v>1394.03</v>
      </c>
      <c r="BJ7" s="39">
        <v>1108.26</v>
      </c>
      <c r="BK7" s="39">
        <v>1113.76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32.25</v>
      </c>
      <c r="BQ7" s="39">
        <v>32.67</v>
      </c>
      <c r="BR7" s="39">
        <v>31.25</v>
      </c>
      <c r="BS7" s="39">
        <v>28.57</v>
      </c>
      <c r="BT7" s="39">
        <v>28.28</v>
      </c>
      <c r="BU7" s="39">
        <v>19.77</v>
      </c>
      <c r="BV7" s="39">
        <v>34.25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544.63</v>
      </c>
      <c r="CB7" s="39">
        <v>544.17999999999995</v>
      </c>
      <c r="CC7" s="39">
        <v>591.79999999999995</v>
      </c>
      <c r="CD7" s="39">
        <v>649.04</v>
      </c>
      <c r="CE7" s="39">
        <v>633.07000000000005</v>
      </c>
      <c r="CF7" s="39">
        <v>878.73</v>
      </c>
      <c r="CG7" s="39">
        <v>501.18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32.5</v>
      </c>
      <c r="CM7" s="39">
        <v>31.15</v>
      </c>
      <c r="CN7" s="39">
        <v>30.42</v>
      </c>
      <c r="CO7" s="39">
        <v>32.31</v>
      </c>
      <c r="CP7" s="39">
        <v>33.31</v>
      </c>
      <c r="CQ7" s="39">
        <v>57.17</v>
      </c>
      <c r="CR7" s="39">
        <v>57.55</v>
      </c>
      <c r="CS7" s="39">
        <v>48.36</v>
      </c>
      <c r="CT7" s="39">
        <v>48.7</v>
      </c>
      <c r="CU7" s="39">
        <v>46.9</v>
      </c>
      <c r="CV7" s="39">
        <v>56.28</v>
      </c>
      <c r="CW7" s="39">
        <v>81.92</v>
      </c>
      <c r="CX7" s="39">
        <v>81.48</v>
      </c>
      <c r="CY7" s="39">
        <v>80.81</v>
      </c>
      <c r="CZ7" s="39">
        <v>73.72</v>
      </c>
      <c r="DA7" s="39">
        <v>71.319999999999993</v>
      </c>
      <c r="DB7" s="39">
        <v>74.94</v>
      </c>
      <c r="DC7" s="39">
        <v>74.14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0.46</v>
      </c>
      <c r="EJ7" s="39">
        <v>0.8</v>
      </c>
      <c r="EK7" s="39">
        <v>0.91</v>
      </c>
      <c r="EL7" s="39">
        <v>1.26</v>
      </c>
      <c r="EM7" s="39">
        <v>0.78</v>
      </c>
      <c r="EN7" s="39">
        <v>0.59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2018-01-31T05:00:33Z</cp:lastPrinted>
  <dcterms:created xsi:type="dcterms:W3CDTF">2017-12-25T01:43:30Z</dcterms:created>
  <dcterms:modified xsi:type="dcterms:W3CDTF">2018-02-01T00:16:00Z</dcterms:modified>
  <cp:category/>
</cp:coreProperties>
</file>