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A-SEISAKU\seisaku\H22データ\05企画振興係\公営企業\H29\08　経営比較分析表\02　市町村提出データ\〇01飯田市\下水\"/>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AD10" i="4" s="1"/>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L10" i="4"/>
  <c r="P10" i="4"/>
  <c r="B10" i="4"/>
  <c r="BB8" i="4"/>
  <c r="AT8" i="4"/>
  <c r="W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<sst xmlns="http://schemas.openxmlformats.org/spreadsheetml/2006/main" count="323" uniqueCount="123">
  <si>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</si>
  <si>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</si>
  <si>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</si>
  <si>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</si>
  <si>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</si>
  <si>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</si>
  <si>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</si>
  <si>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</si>
  <si>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</si>
  <si>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</si>
  <si>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</si>
  <si>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</si>
  <si>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</si>
  <si>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</si>
  <si>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</si>
  <si>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</si>
  <si>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</si>
  <si>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</si>
  <si>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</si>
  <si>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</si>
  <si>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</si>
  <si>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</si>
  <si>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</si>
  <si>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</si>
  <si>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</si>
  <si>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</si>
  <si>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</si>
  <si>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</si>
  <si>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</si>
  <si>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</si>
  <si>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</si>
  <si>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</si>
  <si>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</si>
  <si>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</si>
  <si>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</si>
  <si>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</si>
  <si>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</si>
  <si>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</si>
  <si>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</si>
  <si>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</si>
  <si>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</si>
  <si>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</si>
  <si>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</si>
  <si>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</si>
  <si>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</si>
  <si>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</si>
  <si>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</si>
  <si>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</si>
  <si>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</si>
  <si>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</si>
  <si>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</si>
  <si>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</si>
  <si>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</si>
  <si>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</si>
  <si>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</si>
  <si>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</si>
  <si>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</si>
  <si>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</si>
  <si>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</si>
  <si>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</si>
  <si>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</si>
  <si>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</si>
  <si>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</si>
  <si>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</si>
  <si>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</si>
  <si>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</si>
  <si>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</si>
  <si>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</si>
  <si>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</si>
  <si>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</si>
  <si>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</si>
  <si>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</si>
  <si>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</si>
  <si>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</si>
  <si>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</si>
  <si>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</si>
  <si>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</si>
  <si>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</si>
  <si>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</si>
  <si>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</si>
  <si>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</si>
  <si>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</si>
  <si>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</si>
  <si>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</si>
  <si>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</si>
  <si>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</si>
  <si>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</si>
  <si>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</si>
  <si>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</si>
  <si>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</si>
  <si>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</si>
  <si>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</si>
  <si>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</si>
  <si>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</si>
  <si>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</si>
  <si>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</si>
  <si>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</si>
  <si>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</si>
  <si>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</si>
  <si>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</si>
  <si>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</si>
  <si>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</si>
  <si>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</si>
  <si>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</si>
  <si>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</si>
  <si>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</si>
  <si>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</si>
  <si>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</si>
  <si>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飯田市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</si>
  <si>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</si>
  <si>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</si>
  <si>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</si>
  <si>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</si>
  <si>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</si>
  <si>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</si>
  <si>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</si>
  <si>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</si>
  <si>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</si>
  <si>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</si>
  <si>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・飯田市では昭和24年度より公共下水道事業を開始しました。
・これにより布設後50年以上を経過し老朽化した管路が多数ありますが、管路及び施設の長寿命化計画を策定し、計画的に布設替及び長寿命化対策事業を実施しています。</t>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</si>
  <si>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・このような状況の中、飯田市上下水道局では平成26年３月に第１次飯田市下水道事業経営計画を策定し下水道施設の維持を図ると共に安定した経営を確保することを進めております。
・そのための事業の一つとして、平成28年度から下水道事業に地方公営企業法の一部（財務規定）を適用し企業会計方式に移行しました。企業会計による各種数値を用いて経営状況の把握に努め、経営の健全性及び効率性向上につなげるようにします。</t>
    <rPh sb="24" eb="27">
      <t>ゲスイドウ</t>
    </rPh>
    <rPh sb="27" eb="29">
      <t>シセツ</t>
    </rPh>
    <rPh sb="37" eb="40">
      <t>ケイカクテキ</t>
    </rPh>
    <rPh sb="271" eb="273">
      <t>キギョウ</t>
    </rPh>
    <rPh sb="273" eb="275">
      <t>カイケイ</t>
    </rPh>
    <rPh sb="278" eb="280">
      <t>カクシュ</t>
    </rPh>
    <rPh sb="280" eb="282">
      <t>スウチ</t>
    </rPh>
    <rPh sb="283" eb="284">
      <t>モチ</t>
    </rPh>
    <rPh sb="286" eb="288">
      <t>ケイエイ</t>
    </rPh>
    <rPh sb="288" eb="290">
      <t>ジョウキョウ</t>
    </rPh>
    <rPh sb="291" eb="293">
      <t>ハアク</t>
    </rPh>
    <rPh sb="294" eb="295">
      <t>ツト</t>
    </rPh>
    <rPh sb="297" eb="299">
      <t>ケイエイ</t>
    </rPh>
    <rPh sb="300" eb="303">
      <t>ケンゼンセイ</t>
    </rPh>
    <rPh sb="303" eb="304">
      <t>オヨ</t>
    </rPh>
    <rPh sb="305" eb="308">
      <t>コウリツセイ</t>
    </rPh>
    <rPh sb="308" eb="310">
      <t>コウジョウ</t>
    </rPh>
    <phoneticPr fontId="7"/>
  </si>
  <si>
    <t>・平成28年度から企業会計方式に移行したため、H27以前の表示がありません。
・①経常収支比率、②累積欠損金比率、④企業債残高対事業規模比率、⑤経費回収率及び⑥汚水処理原価については類似団体平均より良い状態ですが、引き続き健全経営に努めます。
・③流動比率についてはH28に企業会計へ移行した直後であるため、流動資産が少ない状態です。今後は経費削減を進め、流動資産形成を進めます。
・⑦施設利用率については、引き続き普及促進を進め利用率向上を図ります。
・⑧水洗化率は類似団体平均を上回っていますが、引き続き普及促進を進めます。</t>
    <rPh sb="26" eb="28">
      <t>イゼン</t>
    </rPh>
    <rPh sb="29" eb="31">
      <t>ヒョウジ</t>
    </rPh>
    <rPh sb="41" eb="43">
      <t>ケイジョウ</t>
    </rPh>
    <rPh sb="43" eb="45">
      <t>シュウシ</t>
    </rPh>
    <rPh sb="45" eb="47">
      <t>ヒリツ</t>
    </rPh>
    <rPh sb="49" eb="51">
      <t>ルイセキ</t>
    </rPh>
    <rPh sb="51" eb="53">
      <t>ケッソン</t>
    </rPh>
    <rPh sb="53" eb="54">
      <t>キン</t>
    </rPh>
    <rPh sb="54" eb="56">
      <t>ヒリツ</t>
    </rPh>
    <rPh sb="72" eb="74">
      <t>ケイヒ</t>
    </rPh>
    <rPh sb="74" eb="77">
      <t>カイシュウリツ</t>
    </rPh>
    <rPh sb="77" eb="78">
      <t>オヨ</t>
    </rPh>
    <rPh sb="80" eb="82">
      <t>オスイ</t>
    </rPh>
    <rPh sb="82" eb="84">
      <t>ショリ</t>
    </rPh>
    <rPh sb="84" eb="86">
      <t>ゲンカ</t>
    </rPh>
    <rPh sb="99" eb="100">
      <t>ヨ</t>
    </rPh>
    <rPh sb="101" eb="103">
      <t>ジョウタイ</t>
    </rPh>
    <rPh sb="111" eb="113">
      <t>ケンゼン</t>
    </rPh>
    <rPh sb="113" eb="115">
      <t>ケイエイ</t>
    </rPh>
    <rPh sb="116" eb="117">
      <t>ツト</t>
    </rPh>
    <rPh sb="124" eb="126">
      <t>リュウドウ</t>
    </rPh>
    <rPh sb="126" eb="128">
      <t>ヒリツ</t>
    </rPh>
    <rPh sb="137" eb="139">
      <t>キギョウ</t>
    </rPh>
    <rPh sb="139" eb="141">
      <t>カイケイ</t>
    </rPh>
    <rPh sb="142" eb="144">
      <t>イコウ</t>
    </rPh>
    <rPh sb="146" eb="148">
      <t>チョクゴ</t>
    </rPh>
    <rPh sb="154" eb="156">
      <t>リュウドウ</t>
    </rPh>
    <rPh sb="156" eb="158">
      <t>シサン</t>
    </rPh>
    <rPh sb="159" eb="160">
      <t>スク</t>
    </rPh>
    <rPh sb="162" eb="164">
      <t>ジョウタイ</t>
    </rPh>
    <rPh sb="167" eb="169">
      <t>コンゴ</t>
    </rPh>
    <rPh sb="170" eb="172">
      <t>ケイヒ</t>
    </rPh>
    <rPh sb="172" eb="174">
      <t>サクゲン</t>
    </rPh>
    <rPh sb="175" eb="176">
      <t>スス</t>
    </rPh>
    <rPh sb="178" eb="180">
      <t>リュウドウ</t>
    </rPh>
    <rPh sb="180" eb="182">
      <t>シサン</t>
    </rPh>
    <rPh sb="182" eb="184">
      <t>ケイセイ</t>
    </rPh>
    <rPh sb="185" eb="186">
      <t>スス</t>
    </rPh>
    <rPh sb="193" eb="195">
      <t>シセツ</t>
    </rPh>
    <rPh sb="195" eb="198">
      <t>リヨウリツ</t>
    </rPh>
    <rPh sb="215" eb="218">
      <t>リヨウリツ</t>
    </rPh>
    <rPh sb="218" eb="220">
      <t>コウジョウ</t>
    </rPh>
    <rPh sb="221" eb="222">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</si>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</sst>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0.23</c:v>
                </c:pt>
              </c:numCache>
            </c:numRef>
          </c:val>
          <c:extLst>
            <c:ext xmlns:c16="http://schemas.microsoft.com/office/drawing/2014/chart" uri="{C3380CC4-5D6E-409C-BE32-E72D297353CC}">
              <c16:uniqueId val="{00000000-3094-4CCA-BF48-D318FE75B849}"/>
            </c:ext>
          </c:extLst>
        </c:ser>
        <c:dLbls>
          <c:showLegendKey val="0"/>
          <c:showVal val="0"/>
          <c:showCatName val="0"/>
          <c:showSerName val="0"/>
          <c:showPercent val="0"/>
          <c:showBubbleSize val="0"/>
        </c:dLbls>
        <c:gapWidth val="150"/>
        <c:axId val="186050792"/>
        <c:axId val="22717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0.17</c:v>
                </c:pt>
              </c:numCache>
            </c:numRef>
          </c:val>
          <c:smooth val="0"/>
          <c:extLst>
            <c:ext xmlns:c16="http://schemas.microsoft.com/office/drawing/2014/chart" uri="{C3380CC4-5D6E-409C-BE32-E72D297353CC}">
              <c16:uniqueId val="{00000001-3094-4CCA-BF48-D318FE75B849}"/>
            </c:ext>
          </c:extLst>
        </c:ser>
        <c:dLbls>
          <c:showLegendKey val="0"/>
          <c:showVal val="0"/>
          <c:showCatName val="0"/>
          <c:showSerName val="0"/>
          <c:showPercent val="0"/>
          <c:showBubbleSize val="0"/>
        </c:dLbls>
        <c:marker val="1"/>
        <c:smooth val="0"/>
        <c:axId val="186050792"/>
        <c:axId val="227178360"/>
      </c:lineChart>
      <c:dateAx>
        <c:axId val="186050792"/>
        <c:scaling>
          <c:orientation val="minMax"/>
        </c:scaling>
        <c:delete val="1"/>
        <c:axPos val="b"/>
        <c:numFmt formatCode="ge" sourceLinked="1"/>
        <c:majorTickMark val="none"/>
        <c:minorTickMark val="none"/>
        <c:tickLblPos val="none"/>
        <c:crossAx val="227178360"/>
        <c:crosses val="autoZero"/>
        <c:auto val="1"/>
        <c:lblOffset val="100"/>
        <c:baseTimeUnit val="years"/>
      </c:dateAx>
      <c:valAx>
        <c:axId val="22717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5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59.49</c:v>
                </c:pt>
              </c:numCache>
            </c:numRef>
          </c:val>
          <c:extLst>
            <c:ext xmlns:c16="http://schemas.microsoft.com/office/drawing/2014/chart" uri="{C3380CC4-5D6E-409C-BE32-E72D297353CC}">
              <c16:uniqueId val="{00000000-1EC3-4A9C-8C45-8E423792B720}"/>
            </c:ext>
          </c:extLst>
        </c:ser>
        <c:dLbls>
          <c:showLegendKey val="0"/>
          <c:showVal val="0"/>
          <c:showCatName val="0"/>
          <c:showSerName val="0"/>
          <c:showPercent val="0"/>
          <c:showBubbleSize val="0"/>
        </c:dLbls>
        <c:gapWidth val="150"/>
        <c:axId val="228307760"/>
        <c:axId val="22830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64.67</c:v>
                </c:pt>
              </c:numCache>
            </c:numRef>
          </c:val>
          <c:smooth val="0"/>
          <c:extLst>
            <c:ext xmlns:c16="http://schemas.microsoft.com/office/drawing/2014/chart" uri="{C3380CC4-5D6E-409C-BE32-E72D297353CC}">
              <c16:uniqueId val="{00000001-1EC3-4A9C-8C45-8E423792B720}"/>
            </c:ext>
          </c:extLst>
        </c:ser>
        <c:dLbls>
          <c:showLegendKey val="0"/>
          <c:showVal val="0"/>
          <c:showCatName val="0"/>
          <c:showSerName val="0"/>
          <c:showPercent val="0"/>
          <c:showBubbleSize val="0"/>
        </c:dLbls>
        <c:marker val="1"/>
        <c:smooth val="0"/>
        <c:axId val="228307760"/>
        <c:axId val="228308152"/>
      </c:lineChart>
      <c:dateAx>
        <c:axId val="228307760"/>
        <c:scaling>
          <c:orientation val="minMax"/>
        </c:scaling>
        <c:delete val="1"/>
        <c:axPos val="b"/>
        <c:numFmt formatCode="ge" sourceLinked="1"/>
        <c:majorTickMark val="none"/>
        <c:minorTickMark val="none"/>
        <c:tickLblPos val="none"/>
        <c:crossAx val="228308152"/>
        <c:crosses val="autoZero"/>
        <c:auto val="1"/>
        <c:lblOffset val="100"/>
        <c:baseTimeUnit val="years"/>
      </c:dateAx>
      <c:valAx>
        <c:axId val="22830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0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91.82</c:v>
                </c:pt>
              </c:numCache>
            </c:numRef>
          </c:val>
          <c:extLst>
            <c:ext xmlns:c16="http://schemas.microsoft.com/office/drawing/2014/chart" uri="{C3380CC4-5D6E-409C-BE32-E72D297353CC}">
              <c16:uniqueId val="{00000000-F6DA-4065-88FB-A4599CC0B3BF}"/>
            </c:ext>
          </c:extLst>
        </c:ser>
        <c:dLbls>
          <c:showLegendKey val="0"/>
          <c:showVal val="0"/>
          <c:showCatName val="0"/>
          <c:showSerName val="0"/>
          <c:showPercent val="0"/>
          <c:showBubbleSize val="0"/>
        </c:dLbls>
        <c:gapWidth val="150"/>
        <c:axId val="228309328"/>
        <c:axId val="22830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91.76</c:v>
                </c:pt>
              </c:numCache>
            </c:numRef>
          </c:val>
          <c:smooth val="0"/>
          <c:extLst>
            <c:ext xmlns:c16="http://schemas.microsoft.com/office/drawing/2014/chart" uri="{C3380CC4-5D6E-409C-BE32-E72D297353CC}">
              <c16:uniqueId val="{00000001-F6DA-4065-88FB-A4599CC0B3BF}"/>
            </c:ext>
          </c:extLst>
        </c:ser>
        <c:dLbls>
          <c:showLegendKey val="0"/>
          <c:showVal val="0"/>
          <c:showCatName val="0"/>
          <c:showSerName val="0"/>
          <c:showPercent val="0"/>
          <c:showBubbleSize val="0"/>
        </c:dLbls>
        <c:marker val="1"/>
        <c:smooth val="0"/>
        <c:axId val="228309328"/>
        <c:axId val="228309720"/>
      </c:lineChart>
      <c:dateAx>
        <c:axId val="228309328"/>
        <c:scaling>
          <c:orientation val="minMax"/>
        </c:scaling>
        <c:delete val="1"/>
        <c:axPos val="b"/>
        <c:numFmt formatCode="ge" sourceLinked="1"/>
        <c:majorTickMark val="none"/>
        <c:minorTickMark val="none"/>
        <c:tickLblPos val="none"/>
        <c:crossAx val="228309720"/>
        <c:crosses val="autoZero"/>
        <c:auto val="1"/>
        <c:lblOffset val="100"/>
        <c:baseTimeUnit val="years"/>
      </c:dateAx>
      <c:valAx>
        <c:axId val="22830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0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119.78</c:v>
                </c:pt>
              </c:numCache>
            </c:numRef>
          </c:val>
          <c:extLst>
            <c:ext xmlns:c16="http://schemas.microsoft.com/office/drawing/2014/chart" uri="{C3380CC4-5D6E-409C-BE32-E72D297353CC}">
              <c16:uniqueId val="{00000000-CD9C-458C-8148-746D793A203E}"/>
            </c:ext>
          </c:extLst>
        </c:ser>
        <c:dLbls>
          <c:showLegendKey val="0"/>
          <c:showVal val="0"/>
          <c:showCatName val="0"/>
          <c:showSerName val="0"/>
          <c:showPercent val="0"/>
          <c:showBubbleSize val="0"/>
        </c:dLbls>
        <c:gapWidth val="150"/>
        <c:axId val="227126624"/>
        <c:axId val="22788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109.27</c:v>
                </c:pt>
              </c:numCache>
            </c:numRef>
          </c:val>
          <c:smooth val="0"/>
          <c:extLst>
            <c:ext xmlns:c16="http://schemas.microsoft.com/office/drawing/2014/chart" uri="{C3380CC4-5D6E-409C-BE32-E72D297353CC}">
              <c16:uniqueId val="{00000001-CD9C-458C-8148-746D793A203E}"/>
            </c:ext>
          </c:extLst>
        </c:ser>
        <c:dLbls>
          <c:showLegendKey val="0"/>
          <c:showVal val="0"/>
          <c:showCatName val="0"/>
          <c:showSerName val="0"/>
          <c:showPercent val="0"/>
          <c:showBubbleSize val="0"/>
        </c:dLbls>
        <c:marker val="1"/>
        <c:smooth val="0"/>
        <c:axId val="227126624"/>
        <c:axId val="227888216"/>
      </c:lineChart>
      <c:dateAx>
        <c:axId val="227126624"/>
        <c:scaling>
          <c:orientation val="minMax"/>
        </c:scaling>
        <c:delete val="1"/>
        <c:axPos val="b"/>
        <c:numFmt formatCode="ge" sourceLinked="1"/>
        <c:majorTickMark val="none"/>
        <c:minorTickMark val="none"/>
        <c:tickLblPos val="none"/>
        <c:crossAx val="227888216"/>
        <c:crosses val="autoZero"/>
        <c:auto val="1"/>
        <c:lblOffset val="100"/>
        <c:baseTimeUnit val="years"/>
      </c:dateAx>
      <c:valAx>
        <c:axId val="22788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4.63</c:v>
                </c:pt>
              </c:numCache>
            </c:numRef>
          </c:val>
          <c:extLst>
            <c:ext xmlns:c16="http://schemas.microsoft.com/office/drawing/2014/chart" uri="{C3380CC4-5D6E-409C-BE32-E72D297353CC}">
              <c16:uniqueId val="{00000000-20CB-4DCF-8AE0-C9C71DA9D1F7}"/>
            </c:ext>
          </c:extLst>
        </c:ser>
        <c:dLbls>
          <c:showLegendKey val="0"/>
          <c:showVal val="0"/>
          <c:showCatName val="0"/>
          <c:showSerName val="0"/>
          <c:showPercent val="0"/>
          <c:showBubbleSize val="0"/>
        </c:dLbls>
        <c:gapWidth val="150"/>
        <c:axId val="227977280"/>
        <c:axId val="2279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26.63</c:v>
                </c:pt>
              </c:numCache>
            </c:numRef>
          </c:val>
          <c:smooth val="0"/>
          <c:extLst>
            <c:ext xmlns:c16="http://schemas.microsoft.com/office/drawing/2014/chart" uri="{C3380CC4-5D6E-409C-BE32-E72D297353CC}">
              <c16:uniqueId val="{00000001-20CB-4DCF-8AE0-C9C71DA9D1F7}"/>
            </c:ext>
          </c:extLst>
        </c:ser>
        <c:dLbls>
          <c:showLegendKey val="0"/>
          <c:showVal val="0"/>
          <c:showCatName val="0"/>
          <c:showSerName val="0"/>
          <c:showPercent val="0"/>
          <c:showBubbleSize val="0"/>
        </c:dLbls>
        <c:marker val="1"/>
        <c:smooth val="0"/>
        <c:axId val="227977280"/>
        <c:axId val="227977664"/>
      </c:lineChart>
      <c:dateAx>
        <c:axId val="227977280"/>
        <c:scaling>
          <c:orientation val="minMax"/>
        </c:scaling>
        <c:delete val="1"/>
        <c:axPos val="b"/>
        <c:numFmt formatCode="ge" sourceLinked="1"/>
        <c:majorTickMark val="none"/>
        <c:minorTickMark val="none"/>
        <c:tickLblPos val="none"/>
        <c:crossAx val="227977664"/>
        <c:crosses val="autoZero"/>
        <c:auto val="1"/>
        <c:lblOffset val="100"/>
        <c:baseTimeUnit val="years"/>
      </c:dateAx>
      <c:valAx>
        <c:axId val="2279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2.38</c:v>
                </c:pt>
              </c:numCache>
            </c:numRef>
          </c:val>
          <c:extLst>
            <c:ext xmlns:c16="http://schemas.microsoft.com/office/drawing/2014/chart" uri="{C3380CC4-5D6E-409C-BE32-E72D297353CC}">
              <c16:uniqueId val="{00000000-FCD2-4986-B8C1-55049E2DF055}"/>
            </c:ext>
          </c:extLst>
        </c:ser>
        <c:dLbls>
          <c:showLegendKey val="0"/>
          <c:showVal val="0"/>
          <c:showCatName val="0"/>
          <c:showSerName val="0"/>
          <c:showPercent val="0"/>
          <c:showBubbleSize val="0"/>
        </c:dLbls>
        <c:gapWidth val="150"/>
        <c:axId val="227961088"/>
        <c:axId val="22801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0.95</c:v>
                </c:pt>
              </c:numCache>
            </c:numRef>
          </c:val>
          <c:smooth val="0"/>
          <c:extLst>
            <c:ext xmlns:c16="http://schemas.microsoft.com/office/drawing/2014/chart" uri="{C3380CC4-5D6E-409C-BE32-E72D297353CC}">
              <c16:uniqueId val="{00000001-FCD2-4986-B8C1-55049E2DF055}"/>
            </c:ext>
          </c:extLst>
        </c:ser>
        <c:dLbls>
          <c:showLegendKey val="0"/>
          <c:showVal val="0"/>
          <c:showCatName val="0"/>
          <c:showSerName val="0"/>
          <c:showPercent val="0"/>
          <c:showBubbleSize val="0"/>
        </c:dLbls>
        <c:marker val="1"/>
        <c:smooth val="0"/>
        <c:axId val="227961088"/>
        <c:axId val="228018344"/>
      </c:lineChart>
      <c:dateAx>
        <c:axId val="227961088"/>
        <c:scaling>
          <c:orientation val="minMax"/>
        </c:scaling>
        <c:delete val="1"/>
        <c:axPos val="b"/>
        <c:numFmt formatCode="ge" sourceLinked="1"/>
        <c:majorTickMark val="none"/>
        <c:minorTickMark val="none"/>
        <c:tickLblPos val="none"/>
        <c:crossAx val="228018344"/>
        <c:crosses val="autoZero"/>
        <c:auto val="1"/>
        <c:lblOffset val="100"/>
        <c:baseTimeUnit val="years"/>
      </c:dateAx>
      <c:valAx>
        <c:axId val="22801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5D5-4971-AD26-73A0FF89F0C2}"/>
            </c:ext>
          </c:extLst>
        </c:ser>
        <c:dLbls>
          <c:showLegendKey val="0"/>
          <c:showVal val="0"/>
          <c:showCatName val="0"/>
          <c:showSerName val="0"/>
          <c:showPercent val="0"/>
          <c:showBubbleSize val="0"/>
        </c:dLbls>
        <c:gapWidth val="150"/>
        <c:axId val="228042512"/>
        <c:axId val="22804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15.65</c:v>
                </c:pt>
              </c:numCache>
            </c:numRef>
          </c:val>
          <c:smooth val="0"/>
          <c:extLst>
            <c:ext xmlns:c16="http://schemas.microsoft.com/office/drawing/2014/chart" uri="{C3380CC4-5D6E-409C-BE32-E72D297353CC}">
              <c16:uniqueId val="{00000001-75D5-4971-AD26-73A0FF89F0C2}"/>
            </c:ext>
          </c:extLst>
        </c:ser>
        <c:dLbls>
          <c:showLegendKey val="0"/>
          <c:showVal val="0"/>
          <c:showCatName val="0"/>
          <c:showSerName val="0"/>
          <c:showPercent val="0"/>
          <c:showBubbleSize val="0"/>
        </c:dLbls>
        <c:marker val="1"/>
        <c:smooth val="0"/>
        <c:axId val="228042512"/>
        <c:axId val="228042904"/>
      </c:lineChart>
      <c:dateAx>
        <c:axId val="228042512"/>
        <c:scaling>
          <c:orientation val="minMax"/>
        </c:scaling>
        <c:delete val="1"/>
        <c:axPos val="b"/>
        <c:numFmt formatCode="ge" sourceLinked="1"/>
        <c:majorTickMark val="none"/>
        <c:minorTickMark val="none"/>
        <c:tickLblPos val="none"/>
        <c:crossAx val="228042904"/>
        <c:crosses val="autoZero"/>
        <c:auto val="1"/>
        <c:lblOffset val="100"/>
        <c:baseTimeUnit val="years"/>
      </c:dateAx>
      <c:valAx>
        <c:axId val="22804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4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42.93</c:v>
                </c:pt>
              </c:numCache>
            </c:numRef>
          </c:val>
          <c:extLst>
            <c:ext xmlns:c16="http://schemas.microsoft.com/office/drawing/2014/chart" uri="{C3380CC4-5D6E-409C-BE32-E72D297353CC}">
              <c16:uniqueId val="{00000000-84AA-4EC0-9F50-194CE6376757}"/>
            </c:ext>
          </c:extLst>
        </c:ser>
        <c:dLbls>
          <c:showLegendKey val="0"/>
          <c:showVal val="0"/>
          <c:showCatName val="0"/>
          <c:showSerName val="0"/>
          <c:showPercent val="0"/>
          <c:showBubbleSize val="0"/>
        </c:dLbls>
        <c:gapWidth val="150"/>
        <c:axId val="228044080"/>
        <c:axId val="22804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77.94</c:v>
                </c:pt>
              </c:numCache>
            </c:numRef>
          </c:val>
          <c:smooth val="0"/>
          <c:extLst>
            <c:ext xmlns:c16="http://schemas.microsoft.com/office/drawing/2014/chart" uri="{C3380CC4-5D6E-409C-BE32-E72D297353CC}">
              <c16:uniqueId val="{00000001-84AA-4EC0-9F50-194CE6376757}"/>
            </c:ext>
          </c:extLst>
        </c:ser>
        <c:dLbls>
          <c:showLegendKey val="0"/>
          <c:showVal val="0"/>
          <c:showCatName val="0"/>
          <c:showSerName val="0"/>
          <c:showPercent val="0"/>
          <c:showBubbleSize val="0"/>
        </c:dLbls>
        <c:marker val="1"/>
        <c:smooth val="0"/>
        <c:axId val="228044080"/>
        <c:axId val="228044472"/>
      </c:lineChart>
      <c:dateAx>
        <c:axId val="228044080"/>
        <c:scaling>
          <c:orientation val="minMax"/>
        </c:scaling>
        <c:delete val="1"/>
        <c:axPos val="b"/>
        <c:numFmt formatCode="ge" sourceLinked="1"/>
        <c:majorTickMark val="none"/>
        <c:minorTickMark val="none"/>
        <c:tickLblPos val="none"/>
        <c:crossAx val="228044472"/>
        <c:crosses val="autoZero"/>
        <c:auto val="1"/>
        <c:lblOffset val="100"/>
        <c:baseTimeUnit val="years"/>
      </c:dateAx>
      <c:valAx>
        <c:axId val="22804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4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620.85</c:v>
                </c:pt>
              </c:numCache>
            </c:numRef>
          </c:val>
          <c:extLst>
            <c:ext xmlns:c16="http://schemas.microsoft.com/office/drawing/2014/chart" uri="{C3380CC4-5D6E-409C-BE32-E72D297353CC}">
              <c16:uniqueId val="{00000000-53A1-4CD4-9DCF-3C43C2049269}"/>
            </c:ext>
          </c:extLst>
        </c:ser>
        <c:dLbls>
          <c:showLegendKey val="0"/>
          <c:showVal val="0"/>
          <c:showCatName val="0"/>
          <c:showSerName val="0"/>
          <c:showPercent val="0"/>
          <c:showBubbleSize val="0"/>
        </c:dLbls>
        <c:gapWidth val="150"/>
        <c:axId val="228168816"/>
        <c:axId val="22816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774.99</c:v>
                </c:pt>
              </c:numCache>
            </c:numRef>
          </c:val>
          <c:smooth val="0"/>
          <c:extLst>
            <c:ext xmlns:c16="http://schemas.microsoft.com/office/drawing/2014/chart" uri="{C3380CC4-5D6E-409C-BE32-E72D297353CC}">
              <c16:uniqueId val="{00000001-53A1-4CD4-9DCF-3C43C2049269}"/>
            </c:ext>
          </c:extLst>
        </c:ser>
        <c:dLbls>
          <c:showLegendKey val="0"/>
          <c:showVal val="0"/>
          <c:showCatName val="0"/>
          <c:showSerName val="0"/>
          <c:showPercent val="0"/>
          <c:showBubbleSize val="0"/>
        </c:dLbls>
        <c:marker val="1"/>
        <c:smooth val="0"/>
        <c:axId val="228168816"/>
        <c:axId val="228169208"/>
      </c:lineChart>
      <c:dateAx>
        <c:axId val="228168816"/>
        <c:scaling>
          <c:orientation val="minMax"/>
        </c:scaling>
        <c:delete val="1"/>
        <c:axPos val="b"/>
        <c:numFmt formatCode="ge" sourceLinked="1"/>
        <c:majorTickMark val="none"/>
        <c:minorTickMark val="none"/>
        <c:tickLblPos val="none"/>
        <c:crossAx val="228169208"/>
        <c:crosses val="autoZero"/>
        <c:auto val="1"/>
        <c:lblOffset val="100"/>
        <c:baseTimeUnit val="years"/>
      </c:dateAx>
      <c:valAx>
        <c:axId val="22816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6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151.22999999999999</c:v>
                </c:pt>
              </c:numCache>
            </c:numRef>
          </c:val>
          <c:extLst>
            <c:ext xmlns:c16="http://schemas.microsoft.com/office/drawing/2014/chart" uri="{C3380CC4-5D6E-409C-BE32-E72D297353CC}">
              <c16:uniqueId val="{00000000-1076-4E44-80F3-E17DA9D823E9}"/>
            </c:ext>
          </c:extLst>
        </c:ser>
        <c:dLbls>
          <c:showLegendKey val="0"/>
          <c:showVal val="0"/>
          <c:showCatName val="0"/>
          <c:showSerName val="0"/>
          <c:showPercent val="0"/>
          <c:showBubbleSize val="0"/>
        </c:dLbls>
        <c:gapWidth val="150"/>
        <c:axId val="228170384"/>
        <c:axId val="22817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96.57</c:v>
                </c:pt>
              </c:numCache>
            </c:numRef>
          </c:val>
          <c:smooth val="0"/>
          <c:extLst>
            <c:ext xmlns:c16="http://schemas.microsoft.com/office/drawing/2014/chart" uri="{C3380CC4-5D6E-409C-BE32-E72D297353CC}">
              <c16:uniqueId val="{00000001-1076-4E44-80F3-E17DA9D823E9}"/>
            </c:ext>
          </c:extLst>
        </c:ser>
        <c:dLbls>
          <c:showLegendKey val="0"/>
          <c:showVal val="0"/>
          <c:showCatName val="0"/>
          <c:showSerName val="0"/>
          <c:showPercent val="0"/>
          <c:showBubbleSize val="0"/>
        </c:dLbls>
        <c:marker val="1"/>
        <c:smooth val="0"/>
        <c:axId val="228170384"/>
        <c:axId val="228170776"/>
      </c:lineChart>
      <c:dateAx>
        <c:axId val="228170384"/>
        <c:scaling>
          <c:orientation val="minMax"/>
        </c:scaling>
        <c:delete val="1"/>
        <c:axPos val="b"/>
        <c:numFmt formatCode="ge" sourceLinked="1"/>
        <c:majorTickMark val="none"/>
        <c:minorTickMark val="none"/>
        <c:tickLblPos val="none"/>
        <c:crossAx val="228170776"/>
        <c:crosses val="autoZero"/>
        <c:auto val="1"/>
        <c:lblOffset val="100"/>
        <c:baseTimeUnit val="years"/>
      </c:dateAx>
      <c:valAx>
        <c:axId val="22817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7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140.57</c:v>
                </c:pt>
              </c:numCache>
            </c:numRef>
          </c:val>
          <c:extLst>
            <c:ext xmlns:c16="http://schemas.microsoft.com/office/drawing/2014/chart" uri="{C3380CC4-5D6E-409C-BE32-E72D297353CC}">
              <c16:uniqueId val="{00000000-AC1F-4458-8A0D-4BD46832847E}"/>
            </c:ext>
          </c:extLst>
        </c:ser>
        <c:dLbls>
          <c:showLegendKey val="0"/>
          <c:showVal val="0"/>
          <c:showCatName val="0"/>
          <c:showSerName val="0"/>
          <c:showPercent val="0"/>
          <c:showBubbleSize val="0"/>
        </c:dLbls>
        <c:gapWidth val="150"/>
        <c:axId val="228171952"/>
        <c:axId val="22817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161.54</c:v>
                </c:pt>
              </c:numCache>
            </c:numRef>
          </c:val>
          <c:smooth val="0"/>
          <c:extLst>
            <c:ext xmlns:c16="http://schemas.microsoft.com/office/drawing/2014/chart" uri="{C3380CC4-5D6E-409C-BE32-E72D297353CC}">
              <c16:uniqueId val="{00000001-AC1F-4458-8A0D-4BD46832847E}"/>
            </c:ext>
          </c:extLst>
        </c:ser>
        <c:dLbls>
          <c:showLegendKey val="0"/>
          <c:showVal val="0"/>
          <c:showCatName val="0"/>
          <c:showSerName val="0"/>
          <c:showPercent val="0"/>
          <c:showBubbleSize val="0"/>
        </c:dLbls>
        <c:marker val="1"/>
        <c:smooth val="0"/>
        <c:axId val="228171952"/>
        <c:axId val="228172344"/>
      </c:lineChart>
      <c:dateAx>
        <c:axId val="228171952"/>
        <c:scaling>
          <c:orientation val="minMax"/>
        </c:scaling>
        <c:delete val="1"/>
        <c:axPos val="b"/>
        <c:numFmt formatCode="ge" sourceLinked="1"/>
        <c:majorTickMark val="none"/>
        <c:minorTickMark val="none"/>
        <c:tickLblPos val="none"/>
        <c:crossAx val="228172344"/>
        <c:crosses val="autoZero"/>
        <c:auto val="1"/>
        <c:lblOffset val="100"/>
        <c:baseTimeUnit val="years"/>
      </c:dateAx>
      <c:valAx>
        <c:axId val="22817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7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75" zoomScaleNormal="75"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長野県　飯田市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x14ac:dyDescent="0.15">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Bd1</v>
      </c>
      <c r="X8" s="79"/>
      <c r="Y8" s="79"/>
      <c r="Z8" s="79"/>
      <c r="AA8" s="79"/>
      <c r="AB8" s="79"/>
      <c r="AC8" s="79"/>
      <c r="AD8" s="80" t="s">
        <v>122</v>
      </c>
      <c r="AE8" s="80"/>
      <c r="AF8" s="80"/>
      <c r="AG8" s="80"/>
      <c r="AH8" s="80"/>
      <c r="AI8" s="80"/>
      <c r="AJ8" s="80"/>
      <c r="AK8" s="4"/>
      <c r="AL8" s="74">
        <f>データ!S6</f>
        <v>103507</v>
      </c>
      <c r="AM8" s="74"/>
      <c r="AN8" s="74"/>
      <c r="AO8" s="74"/>
      <c r="AP8" s="74"/>
      <c r="AQ8" s="74"/>
      <c r="AR8" s="74"/>
      <c r="AS8" s="74"/>
      <c r="AT8" s="73">
        <f>データ!T6</f>
        <v>658.66</v>
      </c>
      <c r="AU8" s="73"/>
      <c r="AV8" s="73"/>
      <c r="AW8" s="73"/>
      <c r="AX8" s="73"/>
      <c r="AY8" s="73"/>
      <c r="AZ8" s="73"/>
      <c r="BA8" s="73"/>
      <c r="BB8" s="73">
        <f>データ!U6</f>
        <v>157.15</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x14ac:dyDescent="0.15">
      <c r="A10" s="2"/>
      <c r="B10" s="73" t="str">
        <f>データ!N6</f>
        <v>-</v>
      </c>
      <c r="C10" s="73"/>
      <c r="D10" s="73"/>
      <c r="E10" s="73"/>
      <c r="F10" s="73"/>
      <c r="G10" s="73"/>
      <c r="H10" s="73"/>
      <c r="I10" s="73">
        <f>データ!O6</f>
        <v>47.23</v>
      </c>
      <c r="J10" s="73"/>
      <c r="K10" s="73"/>
      <c r="L10" s="73"/>
      <c r="M10" s="73"/>
      <c r="N10" s="73"/>
      <c r="O10" s="73"/>
      <c r="P10" s="73">
        <f>データ!P6</f>
        <v>77.22</v>
      </c>
      <c r="Q10" s="73"/>
      <c r="R10" s="73"/>
      <c r="S10" s="73"/>
      <c r="T10" s="73"/>
      <c r="U10" s="73"/>
      <c r="V10" s="73"/>
      <c r="W10" s="73">
        <f>データ!Q6</f>
        <v>67.67</v>
      </c>
      <c r="X10" s="73"/>
      <c r="Y10" s="73"/>
      <c r="Z10" s="73"/>
      <c r="AA10" s="73"/>
      <c r="AB10" s="73"/>
      <c r="AC10" s="73"/>
      <c r="AD10" s="74">
        <f>データ!R6</f>
        <v>3727</v>
      </c>
      <c r="AE10" s="74"/>
      <c r="AF10" s="74"/>
      <c r="AG10" s="74"/>
      <c r="AH10" s="74"/>
      <c r="AI10" s="74"/>
      <c r="AJ10" s="74"/>
      <c r="AK10" s="2"/>
      <c r="AL10" s="74">
        <f>データ!V6</f>
        <v>79552</v>
      </c>
      <c r="AM10" s="74"/>
      <c r="AN10" s="74"/>
      <c r="AO10" s="74"/>
      <c r="AP10" s="74"/>
      <c r="AQ10" s="74"/>
      <c r="AR10" s="74"/>
      <c r="AS10" s="74"/>
      <c r="AT10" s="73">
        <f>データ!W6</f>
        <v>25.1</v>
      </c>
      <c r="AU10" s="73"/>
      <c r="AV10" s="73"/>
      <c r="AW10" s="73"/>
      <c r="AX10" s="73"/>
      <c r="AY10" s="73"/>
      <c r="AZ10" s="73"/>
      <c r="BA10" s="73"/>
      <c r="BB10" s="73">
        <f>データ!X6</f>
        <v>3169.4</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6" t="s">
        <v>121</v>
      </c>
      <c r="BM16" s="57"/>
      <c r="BN16" s="57"/>
      <c r="BO16" s="57"/>
      <c r="BP16" s="57"/>
      <c r="BQ16" s="57"/>
      <c r="BR16" s="57"/>
      <c r="BS16" s="57"/>
      <c r="BT16" s="57"/>
      <c r="BU16" s="57"/>
      <c r="BV16" s="57"/>
      <c r="BW16" s="57"/>
      <c r="BX16" s="57"/>
      <c r="BY16" s="57"/>
      <c r="BZ16" s="58"/>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9"/>
      <c r="BM44" s="60"/>
      <c r="BN44" s="60"/>
      <c r="BO44" s="60"/>
      <c r="BP44" s="60"/>
      <c r="BQ44" s="60"/>
      <c r="BR44" s="60"/>
      <c r="BS44" s="60"/>
      <c r="BT44" s="60"/>
      <c r="BU44" s="60"/>
      <c r="BV44" s="60"/>
      <c r="BW44" s="60"/>
      <c r="BX44" s="60"/>
      <c r="BY44" s="60"/>
      <c r="BZ44" s="61"/>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119</v>
      </c>
      <c r="BM47" s="57"/>
      <c r="BN47" s="57"/>
      <c r="BO47" s="57"/>
      <c r="BP47" s="57"/>
      <c r="BQ47" s="57"/>
      <c r="BR47" s="57"/>
      <c r="BS47" s="57"/>
      <c r="BT47" s="57"/>
      <c r="BU47" s="57"/>
      <c r="BV47" s="57"/>
      <c r="BW47" s="57"/>
      <c r="BX47" s="57"/>
      <c r="BY47" s="57"/>
      <c r="BZ47" s="5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15">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202053</v>
      </c>
      <c r="D6" s="34">
        <f t="shared" si="3"/>
        <v>46</v>
      </c>
      <c r="E6" s="34">
        <f t="shared" si="3"/>
        <v>17</v>
      </c>
      <c r="F6" s="34">
        <f t="shared" si="3"/>
        <v>1</v>
      </c>
      <c r="G6" s="34">
        <f t="shared" si="3"/>
        <v>0</v>
      </c>
      <c r="H6" s="34" t="str">
        <f t="shared" si="3"/>
        <v>長野県　飯田市</v>
      </c>
      <c r="I6" s="34" t="str">
        <f t="shared" si="3"/>
        <v>法適用</v>
      </c>
      <c r="J6" s="34" t="str">
        <f t="shared" si="3"/>
        <v>下水道事業</v>
      </c>
      <c r="K6" s="34" t="str">
        <f t="shared" si="3"/>
        <v>公共下水道</v>
      </c>
      <c r="L6" s="34" t="str">
        <f t="shared" si="3"/>
        <v>Bd1</v>
      </c>
      <c r="M6" s="34">
        <f t="shared" si="3"/>
        <v>0</v>
      </c>
      <c r="N6" s="35" t="str">
        <f t="shared" si="3"/>
        <v>-</v>
      </c>
      <c r="O6" s="35">
        <f t="shared" si="3"/>
        <v>47.23</v>
      </c>
      <c r="P6" s="35">
        <f t="shared" si="3"/>
        <v>77.22</v>
      </c>
      <c r="Q6" s="35">
        <f t="shared" si="3"/>
        <v>67.67</v>
      </c>
      <c r="R6" s="35">
        <f t="shared" si="3"/>
        <v>3727</v>
      </c>
      <c r="S6" s="35">
        <f t="shared" si="3"/>
        <v>103507</v>
      </c>
      <c r="T6" s="35">
        <f t="shared" si="3"/>
        <v>658.66</v>
      </c>
      <c r="U6" s="35">
        <f t="shared" si="3"/>
        <v>157.15</v>
      </c>
      <c r="V6" s="35">
        <f t="shared" si="3"/>
        <v>79552</v>
      </c>
      <c r="W6" s="35">
        <f t="shared" si="3"/>
        <v>25.1</v>
      </c>
      <c r="X6" s="35">
        <f t="shared" si="3"/>
        <v>3169.4</v>
      </c>
      <c r="Y6" s="36" t="str">
        <f>IF(Y7="",NA(),Y7)</f>
        <v>-</v>
      </c>
      <c r="Z6" s="36" t="str">
        <f t="shared" ref="Z6:AH6" si="4">IF(Z7="",NA(),Z7)</f>
        <v>-</v>
      </c>
      <c r="AA6" s="36" t="str">
        <f t="shared" si="4"/>
        <v>-</v>
      </c>
      <c r="AB6" s="36" t="str">
        <f t="shared" si="4"/>
        <v>-</v>
      </c>
      <c r="AC6" s="36">
        <f t="shared" si="4"/>
        <v>119.78</v>
      </c>
      <c r="AD6" s="36" t="str">
        <f t="shared" si="4"/>
        <v>-</v>
      </c>
      <c r="AE6" s="36" t="str">
        <f t="shared" si="4"/>
        <v>-</v>
      </c>
      <c r="AF6" s="36" t="str">
        <f t="shared" si="4"/>
        <v>-</v>
      </c>
      <c r="AG6" s="36" t="str">
        <f t="shared" si="4"/>
        <v>-</v>
      </c>
      <c r="AH6" s="36">
        <f t="shared" si="4"/>
        <v>109.27</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15.65</v>
      </c>
      <c r="AT6" s="35" t="str">
        <f>IF(AT7="","",IF(AT7="-","【-】","【"&amp;SUBSTITUTE(TEXT(AT7,"#,##0.00"),"-","△")&amp;"】"))</f>
        <v>【4.38】</v>
      </c>
      <c r="AU6" s="36" t="str">
        <f>IF(AU7="",NA(),AU7)</f>
        <v>-</v>
      </c>
      <c r="AV6" s="36" t="str">
        <f t="shared" ref="AV6:BD6" si="6">IF(AV7="",NA(),AV7)</f>
        <v>-</v>
      </c>
      <c r="AW6" s="36" t="str">
        <f t="shared" si="6"/>
        <v>-</v>
      </c>
      <c r="AX6" s="36" t="str">
        <f t="shared" si="6"/>
        <v>-</v>
      </c>
      <c r="AY6" s="36">
        <f t="shared" si="6"/>
        <v>42.93</v>
      </c>
      <c r="AZ6" s="36" t="str">
        <f t="shared" si="6"/>
        <v>-</v>
      </c>
      <c r="BA6" s="36" t="str">
        <f t="shared" si="6"/>
        <v>-</v>
      </c>
      <c r="BB6" s="36" t="str">
        <f t="shared" si="6"/>
        <v>-</v>
      </c>
      <c r="BC6" s="36" t="str">
        <f t="shared" si="6"/>
        <v>-</v>
      </c>
      <c r="BD6" s="36">
        <f t="shared" si="6"/>
        <v>77.94</v>
      </c>
      <c r="BE6" s="35" t="str">
        <f>IF(BE7="","",IF(BE7="-","【-】","【"&amp;SUBSTITUTE(TEXT(BE7,"#,##0.00"),"-","△")&amp;"】"))</f>
        <v>【59.95】</v>
      </c>
      <c r="BF6" s="36" t="str">
        <f>IF(BF7="",NA(),BF7)</f>
        <v>-</v>
      </c>
      <c r="BG6" s="36" t="str">
        <f t="shared" ref="BG6:BO6" si="7">IF(BG7="",NA(),BG7)</f>
        <v>-</v>
      </c>
      <c r="BH6" s="36" t="str">
        <f t="shared" si="7"/>
        <v>-</v>
      </c>
      <c r="BI6" s="36" t="str">
        <f t="shared" si="7"/>
        <v>-</v>
      </c>
      <c r="BJ6" s="36">
        <f t="shared" si="7"/>
        <v>620.85</v>
      </c>
      <c r="BK6" s="36" t="str">
        <f t="shared" si="7"/>
        <v>-</v>
      </c>
      <c r="BL6" s="36" t="str">
        <f t="shared" si="7"/>
        <v>-</v>
      </c>
      <c r="BM6" s="36" t="str">
        <f t="shared" si="7"/>
        <v>-</v>
      </c>
      <c r="BN6" s="36" t="str">
        <f t="shared" si="7"/>
        <v>-</v>
      </c>
      <c r="BO6" s="36">
        <f t="shared" si="7"/>
        <v>774.99</v>
      </c>
      <c r="BP6" s="35" t="str">
        <f>IF(BP7="","",IF(BP7="-","【-】","【"&amp;SUBSTITUTE(TEXT(BP7,"#,##0.00"),"-","△")&amp;"】"))</f>
        <v>【728.30】</v>
      </c>
      <c r="BQ6" s="36" t="str">
        <f>IF(BQ7="",NA(),BQ7)</f>
        <v>-</v>
      </c>
      <c r="BR6" s="36" t="str">
        <f t="shared" ref="BR6:BZ6" si="8">IF(BR7="",NA(),BR7)</f>
        <v>-</v>
      </c>
      <c r="BS6" s="36" t="str">
        <f t="shared" si="8"/>
        <v>-</v>
      </c>
      <c r="BT6" s="36" t="str">
        <f t="shared" si="8"/>
        <v>-</v>
      </c>
      <c r="BU6" s="36">
        <f t="shared" si="8"/>
        <v>151.22999999999999</v>
      </c>
      <c r="BV6" s="36" t="str">
        <f t="shared" si="8"/>
        <v>-</v>
      </c>
      <c r="BW6" s="36" t="str">
        <f t="shared" si="8"/>
        <v>-</v>
      </c>
      <c r="BX6" s="36" t="str">
        <f t="shared" si="8"/>
        <v>-</v>
      </c>
      <c r="BY6" s="36" t="str">
        <f t="shared" si="8"/>
        <v>-</v>
      </c>
      <c r="BZ6" s="36">
        <f t="shared" si="8"/>
        <v>96.57</v>
      </c>
      <c r="CA6" s="35" t="str">
        <f>IF(CA7="","",IF(CA7="-","【-】","【"&amp;SUBSTITUTE(TEXT(CA7,"#,##0.00"),"-","△")&amp;"】"))</f>
        <v>【100.04】</v>
      </c>
      <c r="CB6" s="36" t="str">
        <f>IF(CB7="",NA(),CB7)</f>
        <v>-</v>
      </c>
      <c r="CC6" s="36" t="str">
        <f t="shared" ref="CC6:CK6" si="9">IF(CC7="",NA(),CC7)</f>
        <v>-</v>
      </c>
      <c r="CD6" s="36" t="str">
        <f t="shared" si="9"/>
        <v>-</v>
      </c>
      <c r="CE6" s="36" t="str">
        <f t="shared" si="9"/>
        <v>-</v>
      </c>
      <c r="CF6" s="36">
        <f t="shared" si="9"/>
        <v>140.57</v>
      </c>
      <c r="CG6" s="36" t="str">
        <f t="shared" si="9"/>
        <v>-</v>
      </c>
      <c r="CH6" s="36" t="str">
        <f t="shared" si="9"/>
        <v>-</v>
      </c>
      <c r="CI6" s="36" t="str">
        <f t="shared" si="9"/>
        <v>-</v>
      </c>
      <c r="CJ6" s="36" t="str">
        <f t="shared" si="9"/>
        <v>-</v>
      </c>
      <c r="CK6" s="36">
        <f t="shared" si="9"/>
        <v>161.54</v>
      </c>
      <c r="CL6" s="35" t="str">
        <f>IF(CL7="","",IF(CL7="-","【-】","【"&amp;SUBSTITUTE(TEXT(CL7,"#,##0.00"),"-","△")&amp;"】"))</f>
        <v>【137.82】</v>
      </c>
      <c r="CM6" s="36" t="str">
        <f>IF(CM7="",NA(),CM7)</f>
        <v>-</v>
      </c>
      <c r="CN6" s="36" t="str">
        <f t="shared" ref="CN6:CV6" si="10">IF(CN7="",NA(),CN7)</f>
        <v>-</v>
      </c>
      <c r="CO6" s="36" t="str">
        <f t="shared" si="10"/>
        <v>-</v>
      </c>
      <c r="CP6" s="36" t="str">
        <f t="shared" si="10"/>
        <v>-</v>
      </c>
      <c r="CQ6" s="36">
        <f t="shared" si="10"/>
        <v>59.49</v>
      </c>
      <c r="CR6" s="36" t="str">
        <f t="shared" si="10"/>
        <v>-</v>
      </c>
      <c r="CS6" s="36" t="str">
        <f t="shared" si="10"/>
        <v>-</v>
      </c>
      <c r="CT6" s="36" t="str">
        <f t="shared" si="10"/>
        <v>-</v>
      </c>
      <c r="CU6" s="36" t="str">
        <f t="shared" si="10"/>
        <v>-</v>
      </c>
      <c r="CV6" s="36">
        <f t="shared" si="10"/>
        <v>64.67</v>
      </c>
      <c r="CW6" s="35" t="str">
        <f>IF(CW7="","",IF(CW7="-","【-】","【"&amp;SUBSTITUTE(TEXT(CW7,"#,##0.00"),"-","△")&amp;"】"))</f>
        <v>【60.09】</v>
      </c>
      <c r="CX6" s="36" t="str">
        <f>IF(CX7="",NA(),CX7)</f>
        <v>-</v>
      </c>
      <c r="CY6" s="36" t="str">
        <f t="shared" ref="CY6:DG6" si="11">IF(CY7="",NA(),CY7)</f>
        <v>-</v>
      </c>
      <c r="CZ6" s="36" t="str">
        <f t="shared" si="11"/>
        <v>-</v>
      </c>
      <c r="DA6" s="36" t="str">
        <f t="shared" si="11"/>
        <v>-</v>
      </c>
      <c r="DB6" s="36">
        <f t="shared" si="11"/>
        <v>91.82</v>
      </c>
      <c r="DC6" s="36" t="str">
        <f t="shared" si="11"/>
        <v>-</v>
      </c>
      <c r="DD6" s="36" t="str">
        <f t="shared" si="11"/>
        <v>-</v>
      </c>
      <c r="DE6" s="36" t="str">
        <f t="shared" si="11"/>
        <v>-</v>
      </c>
      <c r="DF6" s="36" t="str">
        <f t="shared" si="11"/>
        <v>-</v>
      </c>
      <c r="DG6" s="36">
        <f t="shared" si="11"/>
        <v>91.76</v>
      </c>
      <c r="DH6" s="35" t="str">
        <f>IF(DH7="","",IF(DH7="-","【-】","【"&amp;SUBSTITUTE(TEXT(DH7,"#,##0.00"),"-","△")&amp;"】"))</f>
        <v>【94.90】</v>
      </c>
      <c r="DI6" s="36" t="str">
        <f>IF(DI7="",NA(),DI7)</f>
        <v>-</v>
      </c>
      <c r="DJ6" s="36" t="str">
        <f t="shared" ref="DJ6:DR6" si="12">IF(DJ7="",NA(),DJ7)</f>
        <v>-</v>
      </c>
      <c r="DK6" s="36" t="str">
        <f t="shared" si="12"/>
        <v>-</v>
      </c>
      <c r="DL6" s="36" t="str">
        <f t="shared" si="12"/>
        <v>-</v>
      </c>
      <c r="DM6" s="36">
        <f t="shared" si="12"/>
        <v>4.63</v>
      </c>
      <c r="DN6" s="36" t="str">
        <f t="shared" si="12"/>
        <v>-</v>
      </c>
      <c r="DO6" s="36" t="str">
        <f t="shared" si="12"/>
        <v>-</v>
      </c>
      <c r="DP6" s="36" t="str">
        <f t="shared" si="12"/>
        <v>-</v>
      </c>
      <c r="DQ6" s="36" t="str">
        <f t="shared" si="12"/>
        <v>-</v>
      </c>
      <c r="DR6" s="36">
        <f t="shared" si="12"/>
        <v>26.63</v>
      </c>
      <c r="DS6" s="35" t="str">
        <f>IF(DS7="","",IF(DS7="-","【-】","【"&amp;SUBSTITUTE(TEXT(DS7,"#,##0.00"),"-","△")&amp;"】"))</f>
        <v>【37.36】</v>
      </c>
      <c r="DT6" s="36" t="str">
        <f>IF(DT7="",NA(),DT7)</f>
        <v>-</v>
      </c>
      <c r="DU6" s="36" t="str">
        <f t="shared" ref="DU6:EC6" si="13">IF(DU7="",NA(),DU7)</f>
        <v>-</v>
      </c>
      <c r="DV6" s="36" t="str">
        <f t="shared" si="13"/>
        <v>-</v>
      </c>
      <c r="DW6" s="36" t="str">
        <f t="shared" si="13"/>
        <v>-</v>
      </c>
      <c r="DX6" s="36">
        <f t="shared" si="13"/>
        <v>2.38</v>
      </c>
      <c r="DY6" s="36" t="str">
        <f t="shared" si="13"/>
        <v>-</v>
      </c>
      <c r="DZ6" s="36" t="str">
        <f t="shared" si="13"/>
        <v>-</v>
      </c>
      <c r="EA6" s="36" t="str">
        <f t="shared" si="13"/>
        <v>-</v>
      </c>
      <c r="EB6" s="36" t="str">
        <f t="shared" si="13"/>
        <v>-</v>
      </c>
      <c r="EC6" s="36">
        <f t="shared" si="13"/>
        <v>0.95</v>
      </c>
      <c r="ED6" s="35" t="str">
        <f>IF(ED7="","",IF(ED7="-","【-】","【"&amp;SUBSTITUTE(TEXT(ED7,"#,##0.00"),"-","△")&amp;"】"))</f>
        <v>【4.96】</v>
      </c>
      <c r="EE6" s="36" t="str">
        <f>IF(EE7="",NA(),EE7)</f>
        <v>-</v>
      </c>
      <c r="EF6" s="36" t="str">
        <f t="shared" ref="EF6:EN6" si="14">IF(EF7="",NA(),EF7)</f>
        <v>-</v>
      </c>
      <c r="EG6" s="36" t="str">
        <f t="shared" si="14"/>
        <v>-</v>
      </c>
      <c r="EH6" s="36" t="str">
        <f t="shared" si="14"/>
        <v>-</v>
      </c>
      <c r="EI6" s="36">
        <f t="shared" si="14"/>
        <v>0.23</v>
      </c>
      <c r="EJ6" s="36" t="str">
        <f t="shared" si="14"/>
        <v>-</v>
      </c>
      <c r="EK6" s="36" t="str">
        <f t="shared" si="14"/>
        <v>-</v>
      </c>
      <c r="EL6" s="36" t="str">
        <f t="shared" si="14"/>
        <v>-</v>
      </c>
      <c r="EM6" s="36" t="str">
        <f t="shared" si="14"/>
        <v>-</v>
      </c>
      <c r="EN6" s="36">
        <f t="shared" si="14"/>
        <v>0.17</v>
      </c>
      <c r="EO6" s="35" t="str">
        <f>IF(EO7="","",IF(EO7="-","【-】","【"&amp;SUBSTITUTE(TEXT(EO7,"#,##0.00"),"-","△")&amp;"】"))</f>
        <v>【0.27】</v>
      </c>
    </row>
    <row r="7" spans="1:148" s="37" customFormat="1" x14ac:dyDescent="0.15">
      <c r="A7" s="29"/>
      <c r="B7" s="38">
        <v>2016</v>
      </c>
      <c r="C7" s="38">
        <v>202053</v>
      </c>
      <c r="D7" s="38">
        <v>46</v>
      </c>
      <c r="E7" s="38">
        <v>17</v>
      </c>
      <c r="F7" s="38">
        <v>1</v>
      </c>
      <c r="G7" s="38">
        <v>0</v>
      </c>
      <c r="H7" s="38" t="s">
        <v>108</v>
      </c>
      <c r="I7" s="38" t="s">
        <v>109</v>
      </c>
      <c r="J7" s="38" t="s">
        <v>110</v>
      </c>
      <c r="K7" s="38" t="s">
        <v>111</v>
      </c>
      <c r="L7" s="38" t="s">
        <v>112</v>
      </c>
      <c r="M7" s="38"/>
      <c r="N7" s="39" t="s">
        <v>113</v>
      </c>
      <c r="O7" s="39">
        <v>47.23</v>
      </c>
      <c r="P7" s="39">
        <v>77.22</v>
      </c>
      <c r="Q7" s="39">
        <v>67.67</v>
      </c>
      <c r="R7" s="39">
        <v>3727</v>
      </c>
      <c r="S7" s="39">
        <v>103507</v>
      </c>
      <c r="T7" s="39">
        <v>658.66</v>
      </c>
      <c r="U7" s="39">
        <v>157.15</v>
      </c>
      <c r="V7" s="39">
        <v>79552</v>
      </c>
      <c r="W7" s="39">
        <v>25.1</v>
      </c>
      <c r="X7" s="39">
        <v>3169.4</v>
      </c>
      <c r="Y7" s="39" t="s">
        <v>113</v>
      </c>
      <c r="Z7" s="39" t="s">
        <v>113</v>
      </c>
      <c r="AA7" s="39" t="s">
        <v>113</v>
      </c>
      <c r="AB7" s="39" t="s">
        <v>113</v>
      </c>
      <c r="AC7" s="39">
        <v>119.78</v>
      </c>
      <c r="AD7" s="39" t="s">
        <v>113</v>
      </c>
      <c r="AE7" s="39" t="s">
        <v>113</v>
      </c>
      <c r="AF7" s="39" t="s">
        <v>113</v>
      </c>
      <c r="AG7" s="39" t="s">
        <v>113</v>
      </c>
      <c r="AH7" s="39">
        <v>109.27</v>
      </c>
      <c r="AI7" s="39">
        <v>108.57</v>
      </c>
      <c r="AJ7" s="39" t="s">
        <v>113</v>
      </c>
      <c r="AK7" s="39" t="s">
        <v>113</v>
      </c>
      <c r="AL7" s="39" t="s">
        <v>113</v>
      </c>
      <c r="AM7" s="39" t="s">
        <v>113</v>
      </c>
      <c r="AN7" s="39">
        <v>0</v>
      </c>
      <c r="AO7" s="39" t="s">
        <v>113</v>
      </c>
      <c r="AP7" s="39" t="s">
        <v>113</v>
      </c>
      <c r="AQ7" s="39" t="s">
        <v>113</v>
      </c>
      <c r="AR7" s="39" t="s">
        <v>113</v>
      </c>
      <c r="AS7" s="39">
        <v>15.65</v>
      </c>
      <c r="AT7" s="39">
        <v>4.38</v>
      </c>
      <c r="AU7" s="39" t="s">
        <v>113</v>
      </c>
      <c r="AV7" s="39" t="s">
        <v>113</v>
      </c>
      <c r="AW7" s="39" t="s">
        <v>113</v>
      </c>
      <c r="AX7" s="39" t="s">
        <v>113</v>
      </c>
      <c r="AY7" s="39">
        <v>42.93</v>
      </c>
      <c r="AZ7" s="39" t="s">
        <v>113</v>
      </c>
      <c r="BA7" s="39" t="s">
        <v>113</v>
      </c>
      <c r="BB7" s="39" t="s">
        <v>113</v>
      </c>
      <c r="BC7" s="39" t="s">
        <v>113</v>
      </c>
      <c r="BD7" s="39">
        <v>77.94</v>
      </c>
      <c r="BE7" s="39">
        <v>59.95</v>
      </c>
      <c r="BF7" s="39" t="s">
        <v>113</v>
      </c>
      <c r="BG7" s="39" t="s">
        <v>113</v>
      </c>
      <c r="BH7" s="39" t="s">
        <v>113</v>
      </c>
      <c r="BI7" s="39" t="s">
        <v>113</v>
      </c>
      <c r="BJ7" s="39">
        <v>620.85</v>
      </c>
      <c r="BK7" s="39" t="s">
        <v>113</v>
      </c>
      <c r="BL7" s="39" t="s">
        <v>113</v>
      </c>
      <c r="BM7" s="39" t="s">
        <v>113</v>
      </c>
      <c r="BN7" s="39" t="s">
        <v>113</v>
      </c>
      <c r="BO7" s="39">
        <v>774.99</v>
      </c>
      <c r="BP7" s="39">
        <v>728.3</v>
      </c>
      <c r="BQ7" s="39" t="s">
        <v>113</v>
      </c>
      <c r="BR7" s="39" t="s">
        <v>113</v>
      </c>
      <c r="BS7" s="39" t="s">
        <v>113</v>
      </c>
      <c r="BT7" s="39" t="s">
        <v>113</v>
      </c>
      <c r="BU7" s="39">
        <v>151.22999999999999</v>
      </c>
      <c r="BV7" s="39" t="s">
        <v>113</v>
      </c>
      <c r="BW7" s="39" t="s">
        <v>113</v>
      </c>
      <c r="BX7" s="39" t="s">
        <v>113</v>
      </c>
      <c r="BY7" s="39" t="s">
        <v>113</v>
      </c>
      <c r="BZ7" s="39">
        <v>96.57</v>
      </c>
      <c r="CA7" s="39">
        <v>100.04</v>
      </c>
      <c r="CB7" s="39" t="s">
        <v>113</v>
      </c>
      <c r="CC7" s="39" t="s">
        <v>113</v>
      </c>
      <c r="CD7" s="39" t="s">
        <v>113</v>
      </c>
      <c r="CE7" s="39" t="s">
        <v>113</v>
      </c>
      <c r="CF7" s="39">
        <v>140.57</v>
      </c>
      <c r="CG7" s="39" t="s">
        <v>113</v>
      </c>
      <c r="CH7" s="39" t="s">
        <v>113</v>
      </c>
      <c r="CI7" s="39" t="s">
        <v>113</v>
      </c>
      <c r="CJ7" s="39" t="s">
        <v>113</v>
      </c>
      <c r="CK7" s="39">
        <v>161.54</v>
      </c>
      <c r="CL7" s="39">
        <v>137.82</v>
      </c>
      <c r="CM7" s="39" t="s">
        <v>113</v>
      </c>
      <c r="CN7" s="39" t="s">
        <v>113</v>
      </c>
      <c r="CO7" s="39" t="s">
        <v>113</v>
      </c>
      <c r="CP7" s="39" t="s">
        <v>113</v>
      </c>
      <c r="CQ7" s="39">
        <v>59.49</v>
      </c>
      <c r="CR7" s="39" t="s">
        <v>113</v>
      </c>
      <c r="CS7" s="39" t="s">
        <v>113</v>
      </c>
      <c r="CT7" s="39" t="s">
        <v>113</v>
      </c>
      <c r="CU7" s="39" t="s">
        <v>113</v>
      </c>
      <c r="CV7" s="39">
        <v>64.67</v>
      </c>
      <c r="CW7" s="39">
        <v>60.09</v>
      </c>
      <c r="CX7" s="39" t="s">
        <v>113</v>
      </c>
      <c r="CY7" s="39" t="s">
        <v>113</v>
      </c>
      <c r="CZ7" s="39" t="s">
        <v>113</v>
      </c>
      <c r="DA7" s="39" t="s">
        <v>113</v>
      </c>
      <c r="DB7" s="39">
        <v>91.82</v>
      </c>
      <c r="DC7" s="39" t="s">
        <v>113</v>
      </c>
      <c r="DD7" s="39" t="s">
        <v>113</v>
      </c>
      <c r="DE7" s="39" t="s">
        <v>113</v>
      </c>
      <c r="DF7" s="39" t="s">
        <v>113</v>
      </c>
      <c r="DG7" s="39">
        <v>91.76</v>
      </c>
      <c r="DH7" s="39">
        <v>94.9</v>
      </c>
      <c r="DI7" s="39" t="s">
        <v>113</v>
      </c>
      <c r="DJ7" s="39" t="s">
        <v>113</v>
      </c>
      <c r="DK7" s="39" t="s">
        <v>113</v>
      </c>
      <c r="DL7" s="39" t="s">
        <v>113</v>
      </c>
      <c r="DM7" s="39">
        <v>4.63</v>
      </c>
      <c r="DN7" s="39" t="s">
        <v>113</v>
      </c>
      <c r="DO7" s="39" t="s">
        <v>113</v>
      </c>
      <c r="DP7" s="39" t="s">
        <v>113</v>
      </c>
      <c r="DQ7" s="39" t="s">
        <v>113</v>
      </c>
      <c r="DR7" s="39">
        <v>26.63</v>
      </c>
      <c r="DS7" s="39">
        <v>37.36</v>
      </c>
      <c r="DT7" s="39" t="s">
        <v>113</v>
      </c>
      <c r="DU7" s="39" t="s">
        <v>113</v>
      </c>
      <c r="DV7" s="39" t="s">
        <v>113</v>
      </c>
      <c r="DW7" s="39" t="s">
        <v>113</v>
      </c>
      <c r="DX7" s="39">
        <v>2.38</v>
      </c>
      <c r="DY7" s="39" t="s">
        <v>113</v>
      </c>
      <c r="DZ7" s="39" t="s">
        <v>113</v>
      </c>
      <c r="EA7" s="39" t="s">
        <v>113</v>
      </c>
      <c r="EB7" s="39" t="s">
        <v>113</v>
      </c>
      <c r="EC7" s="39">
        <v>0.95</v>
      </c>
      <c r="ED7" s="39">
        <v>4.96</v>
      </c>
      <c r="EE7" s="39" t="s">
        <v>113</v>
      </c>
      <c r="EF7" s="39" t="s">
        <v>113</v>
      </c>
      <c r="EG7" s="39" t="s">
        <v>113</v>
      </c>
      <c r="EH7" s="39" t="s">
        <v>113</v>
      </c>
      <c r="EI7" s="39">
        <v>0.23</v>
      </c>
      <c r="EJ7" s="39" t="s">
        <v>113</v>
      </c>
      <c r="EK7" s="39" t="s">
        <v>113</v>
      </c>
      <c r="EL7" s="39" t="s">
        <v>113</v>
      </c>
      <c r="EM7" s="39" t="s">
        <v>113</v>
      </c>
      <c r="EN7" s="39">
        <v>0.17</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2018-02-01T02:03:49Z</cp:lastPrinted>
  <dcterms:created xsi:type="dcterms:W3CDTF">2017-12-25T01:51:19Z</dcterms:created>
  <dcterms:modified xsi:type="dcterms:W3CDTF">2018-02-20T04:48:53Z</dcterms:modified>
  <cp:category/>
</cp:coreProperties>
</file>