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701000総務課$\財務\H27年10月　移行データ\§財務\経営比較分析表\H28(H29作業)\20180126 【長野県市町村課】公営企業に係る経営比較分析表（平成28年度決算）分析について（照会）\"/>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W10" i="4"/>
  <c r="I10" i="4"/>
  <c r="BB8" i="4"/>
  <c r="AL8" i="4"/>
  <c r="P8" i="4"/>
  <c r="B8"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<sst xmlns="http://schemas.openxmlformats.org/spreadsheetml/2006/main" count="257" uniqueCount="123">
  <si>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</si>
  <si>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</si>
  <si>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</si>
  <si>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</si>
  <si>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</si>
  <si>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</si>
  <si>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</si>
  <si>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</si>
  <si>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</si>
  <si>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</si>
  <si>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</si>
  <si>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</si>
  <si>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</si>
  <si>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</si>
  <si>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</si>
  <si>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</si>
  <si>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</si>
  <si>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</si>
  <si>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</si>
  <si>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</si>
  <si>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</si>
  <si>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</si>
  <si>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</si>
  <si>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</si>
  <si>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</si>
  <si>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</si>
  <si>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</si>
  <si>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</si>
  <si>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</si>
  <si>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</si>
  <si>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</si>
  <si>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</si>
  <si>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</si>
  <si>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</si>
  <si>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</si>
  <si>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</si>
  <si>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</si>
  <si>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</si>
  <si>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</si>
  <si>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</si>
  <si>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</si>
  <si>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</si>
  <si>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</si>
  <si>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</si>
  <si>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</si>
  <si>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</si>
  <si>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</si>
  <si>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</si>
  <si>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</si>
  <si>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</si>
  <si>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</si>
  <si>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</si>
  <si>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</si>
  <si>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</si>
  <si>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</si>
  <si>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</si>
  <si>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</si>
  <si>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</si>
  <si>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</si>
  <si>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</si>
  <si>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</si>
  <si>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</si>
  <si>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</si>
  <si>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</si>
  <si>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</si>
  <si>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</si>
  <si>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</si>
  <si>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</si>
  <si>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</si>
  <si>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</si>
  <si>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</si>
  <si>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</si>
  <si>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</si>
  <si>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</si>
  <si>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</si>
  <si>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</si>
  <si>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</si>
  <si>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</si>
  <si>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</si>
  <si>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</si>
  <si>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</si>
  <si>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</si>
  <si>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</si>
  <si>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</si>
  <si>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</si>
  <si>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</si>
  <si>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</si>
  <si>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</si>
  <si>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</si>
  <si>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</si>
  <si>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</si>
  <si>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</si>
  <si>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</si>
  <si>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</si>
  <si>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</si>
  <si>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</si>
  <si>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</si>
  <si>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</si>
  <si>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</si>
  <si>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</si>
  <si>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</si>
  <si>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</si>
  <si>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</si>
  <si>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</si>
  <si>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</si>
  <si>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</si>
  <si>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</si>
  <si>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</si>
  <si>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</si>
  <si>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</si>
  <si>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</si>
  <si>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個別排水処理</t>
  </si>
  <si>
    <t>L2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</si>
  <si>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</si>
  <si>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</si>
  <si>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</si>
  <si>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</si>
  <si>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</si>
  <si>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</si>
  <si>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</si>
  <si>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浄化槽の標準的な耐用年数は25年とされており、公共下水道管路の50年よりも短いため、老朽化は早く進みます。
①有形固定資産減価償却率:資産の老朽化度を表す指標です。平成26年度から会計制度の見直しの影響により増加しました。資産は比較的新しい状況で、類似団体と比較しても低い水準にあります。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</si>
  <si>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</si>
  <si>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7" eb="469">
      <t>カンリョウ</t>
    </rPh>
    <rPh sb="476" eb="478">
      <t>ザンダカ</t>
    </rPh>
    <rPh sb="481" eb="483">
      <t>ゲンショウ</t>
    </rPh>
    <rPh sb="491" eb="494">
      <t>シュウエキセイ</t>
    </rPh>
    <rPh sb="495" eb="496">
      <t>イチジル</t>
    </rPh>
    <rPh sb="498" eb="499">
      <t>ヒク</t>
    </rPh>
    <rPh sb="501" eb="503">
      <t>ケイエイ</t>
    </rPh>
    <rPh sb="504" eb="506">
      <t>コンナン</t>
    </rPh>
    <rPh sb="507" eb="509">
      <t>ジョウキョウ</t>
    </rPh>
    <rPh sb="516" eb="518">
      <t>ゲスイ</t>
    </rPh>
    <rPh sb="518" eb="519">
      <t>ドウ</t>
    </rPh>
    <rPh sb="519" eb="521">
      <t>ジギョウ</t>
    </rPh>
    <rPh sb="521" eb="523">
      <t>ゼンタイ</t>
    </rPh>
    <rPh sb="526" eb="529">
      <t>ホウカツテキ</t>
    </rPh>
    <rPh sb="530" eb="532">
      <t>ケイエイ</t>
    </rPh>
    <rPh sb="533" eb="53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</si>
</sst>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385288"/>
        <c:axId val="35838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8385288"/>
        <c:axId val="358385680"/>
      </c:lineChart>
      <c:dateAx>
        <c:axId val="358385288"/>
        <c:scaling>
          <c:orientation val="minMax"/>
        </c:scaling>
        <c:delete val="1"/>
        <c:axPos val="b"/>
        <c:numFmt formatCode="ge" sourceLinked="1"/>
        <c:majorTickMark val="none"/>
        <c:minorTickMark val="none"/>
        <c:tickLblPos val="none"/>
        <c:crossAx val="358385680"/>
        <c:crosses val="autoZero"/>
        <c:auto val="1"/>
        <c:lblOffset val="100"/>
        <c:baseTimeUnit val="years"/>
      </c:dateAx>
      <c:valAx>
        <c:axId val="35838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32.61</c:v>
                </c:pt>
                <c:pt idx="1">
                  <c:v>31.52</c:v>
                </c:pt>
                <c:pt idx="2">
                  <c:v>31.52</c:v>
                </c:pt>
                <c:pt idx="3">
                  <c:v>29.35</c:v>
                </c:pt>
                <c:pt idx="4">
                  <c:v>29.35</c:v>
                </c:pt>
              </c:numCache>
            </c:numRef>
          </c:val>
        </c:ser>
        <c:dLbls>
          <c:showLegendKey val="0"/>
          <c:showVal val="0"/>
          <c:showCatName val="0"/>
          <c:showSerName val="0"/>
          <c:showPercent val="0"/>
          <c:showBubbleSize val="0"/>
        </c:dLbls>
        <c:gapWidth val="150"/>
        <c:axId val="358920312"/>
        <c:axId val="35892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ser>
        <c:dLbls>
          <c:showLegendKey val="0"/>
          <c:showVal val="0"/>
          <c:showCatName val="0"/>
          <c:showSerName val="0"/>
          <c:showPercent val="0"/>
          <c:showBubbleSize val="0"/>
        </c:dLbls>
        <c:marker val="1"/>
        <c:smooth val="0"/>
        <c:axId val="358920312"/>
        <c:axId val="358921096"/>
      </c:lineChart>
      <c:dateAx>
        <c:axId val="358920312"/>
        <c:scaling>
          <c:orientation val="minMax"/>
        </c:scaling>
        <c:delete val="1"/>
        <c:axPos val="b"/>
        <c:numFmt formatCode="ge" sourceLinked="1"/>
        <c:majorTickMark val="none"/>
        <c:minorTickMark val="none"/>
        <c:tickLblPos val="none"/>
        <c:crossAx val="358921096"/>
        <c:crosses val="autoZero"/>
        <c:auto val="1"/>
        <c:lblOffset val="100"/>
        <c:baseTimeUnit val="years"/>
      </c:dateAx>
      <c:valAx>
        <c:axId val="35892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2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58922272"/>
        <c:axId val="35933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ser>
        <c:dLbls>
          <c:showLegendKey val="0"/>
          <c:showVal val="0"/>
          <c:showCatName val="0"/>
          <c:showSerName val="0"/>
          <c:showPercent val="0"/>
          <c:showBubbleSize val="0"/>
        </c:dLbls>
        <c:marker val="1"/>
        <c:smooth val="0"/>
        <c:axId val="358922272"/>
        <c:axId val="359338736"/>
      </c:lineChart>
      <c:dateAx>
        <c:axId val="358922272"/>
        <c:scaling>
          <c:orientation val="minMax"/>
        </c:scaling>
        <c:delete val="1"/>
        <c:axPos val="b"/>
        <c:numFmt formatCode="ge" sourceLinked="1"/>
        <c:majorTickMark val="none"/>
        <c:minorTickMark val="none"/>
        <c:tickLblPos val="none"/>
        <c:crossAx val="359338736"/>
        <c:crosses val="autoZero"/>
        <c:auto val="1"/>
        <c:lblOffset val="100"/>
        <c:baseTimeUnit val="years"/>
      </c:dateAx>
      <c:valAx>
        <c:axId val="3593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100.02</c:v>
                </c:pt>
                <c:pt idx="1">
                  <c:v>49.46</c:v>
                </c:pt>
                <c:pt idx="2">
                  <c:v>65.62</c:v>
                </c:pt>
                <c:pt idx="3">
                  <c:v>63.99</c:v>
                </c:pt>
                <c:pt idx="4">
                  <c:v>60.96</c:v>
                </c:pt>
              </c:numCache>
            </c:numRef>
          </c:val>
        </c:ser>
        <c:dLbls>
          <c:showLegendKey val="0"/>
          <c:showVal val="0"/>
          <c:showCatName val="0"/>
          <c:showSerName val="0"/>
          <c:showPercent val="0"/>
          <c:showBubbleSize val="0"/>
        </c:dLbls>
        <c:gapWidth val="150"/>
        <c:axId val="357694536"/>
        <c:axId val="35770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96.73</c:v>
                </c:pt>
                <c:pt idx="1">
                  <c:v>95.22</c:v>
                </c:pt>
                <c:pt idx="2">
                  <c:v>99.54</c:v>
                </c:pt>
                <c:pt idx="3">
                  <c:v>105.63</c:v>
                </c:pt>
                <c:pt idx="4">
                  <c:v>91.08</c:v>
                </c:pt>
              </c:numCache>
            </c:numRef>
          </c:val>
          <c:smooth val="0"/>
        </c:ser>
        <c:dLbls>
          <c:showLegendKey val="0"/>
          <c:showVal val="0"/>
          <c:showCatName val="0"/>
          <c:showSerName val="0"/>
          <c:showPercent val="0"/>
          <c:showBubbleSize val="0"/>
        </c:dLbls>
        <c:marker val="1"/>
        <c:smooth val="0"/>
        <c:axId val="357694536"/>
        <c:axId val="357701592"/>
      </c:lineChart>
      <c:dateAx>
        <c:axId val="357694536"/>
        <c:scaling>
          <c:orientation val="minMax"/>
        </c:scaling>
        <c:delete val="1"/>
        <c:axPos val="b"/>
        <c:numFmt formatCode="ge" sourceLinked="1"/>
        <c:majorTickMark val="none"/>
        <c:minorTickMark val="none"/>
        <c:tickLblPos val="none"/>
        <c:crossAx val="357701592"/>
        <c:crosses val="autoZero"/>
        <c:auto val="1"/>
        <c:lblOffset val="100"/>
        <c:baseTimeUnit val="years"/>
      </c:dateAx>
      <c:valAx>
        <c:axId val="3577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12.59</c:v>
                </c:pt>
                <c:pt idx="1">
                  <c:v>15.76</c:v>
                </c:pt>
                <c:pt idx="2">
                  <c:v>22.92</c:v>
                </c:pt>
                <c:pt idx="3">
                  <c:v>26.76</c:v>
                </c:pt>
                <c:pt idx="4">
                  <c:v>30.6</c:v>
                </c:pt>
              </c:numCache>
            </c:numRef>
          </c:val>
        </c:ser>
        <c:dLbls>
          <c:showLegendKey val="0"/>
          <c:showVal val="0"/>
          <c:showCatName val="0"/>
          <c:showSerName val="0"/>
          <c:showPercent val="0"/>
          <c:showBubbleSize val="0"/>
        </c:dLbls>
        <c:gapWidth val="150"/>
        <c:axId val="357700808"/>
        <c:axId val="357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20.309999999999999</c:v>
                </c:pt>
                <c:pt idx="1">
                  <c:v>18.399999999999999</c:v>
                </c:pt>
                <c:pt idx="2">
                  <c:v>23.72</c:v>
                </c:pt>
                <c:pt idx="3">
                  <c:v>17.809999999999999</c:v>
                </c:pt>
                <c:pt idx="4">
                  <c:v>40.67</c:v>
                </c:pt>
              </c:numCache>
            </c:numRef>
          </c:val>
          <c:smooth val="0"/>
        </c:ser>
        <c:dLbls>
          <c:showLegendKey val="0"/>
          <c:showVal val="0"/>
          <c:showCatName val="0"/>
          <c:showSerName val="0"/>
          <c:showPercent val="0"/>
          <c:showBubbleSize val="0"/>
        </c:dLbls>
        <c:marker val="1"/>
        <c:smooth val="0"/>
        <c:axId val="357700808"/>
        <c:axId val="357700416"/>
      </c:lineChart>
      <c:dateAx>
        <c:axId val="357700808"/>
        <c:scaling>
          <c:orientation val="minMax"/>
        </c:scaling>
        <c:delete val="1"/>
        <c:axPos val="b"/>
        <c:numFmt formatCode="ge" sourceLinked="1"/>
        <c:majorTickMark val="none"/>
        <c:minorTickMark val="none"/>
        <c:tickLblPos val="none"/>
        <c:crossAx val="357700416"/>
        <c:crosses val="autoZero"/>
        <c:auto val="1"/>
        <c:lblOffset val="100"/>
        <c:baseTimeUnit val="years"/>
      </c:dateAx>
      <c:valAx>
        <c:axId val="357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0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7696496"/>
        <c:axId val="3576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7696496"/>
        <c:axId val="357696888"/>
      </c:lineChart>
      <c:dateAx>
        <c:axId val="357696496"/>
        <c:scaling>
          <c:orientation val="minMax"/>
        </c:scaling>
        <c:delete val="1"/>
        <c:axPos val="b"/>
        <c:numFmt formatCode="ge" sourceLinked="1"/>
        <c:majorTickMark val="none"/>
        <c:minorTickMark val="none"/>
        <c:tickLblPos val="none"/>
        <c:crossAx val="357696888"/>
        <c:crosses val="autoZero"/>
        <c:auto val="1"/>
        <c:lblOffset val="100"/>
        <c:baseTimeUnit val="years"/>
      </c:dateAx>
      <c:valAx>
        <c:axId val="3576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147.9</c:v>
                </c:pt>
                <c:pt idx="2">
                  <c:v>68.58</c:v>
                </c:pt>
                <c:pt idx="3">
                  <c:v>401.42</c:v>
                </c:pt>
                <c:pt idx="4">
                  <c:v>540.54999999999995</c:v>
                </c:pt>
              </c:numCache>
            </c:numRef>
          </c:val>
        </c:ser>
        <c:dLbls>
          <c:showLegendKey val="0"/>
          <c:showVal val="0"/>
          <c:showCatName val="0"/>
          <c:showSerName val="0"/>
          <c:showPercent val="0"/>
          <c:showBubbleSize val="0"/>
        </c:dLbls>
        <c:gapWidth val="150"/>
        <c:axId val="357698064"/>
        <c:axId val="35770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274.44</c:v>
                </c:pt>
                <c:pt idx="1">
                  <c:v>189</c:v>
                </c:pt>
                <c:pt idx="2">
                  <c:v>59.52</c:v>
                </c:pt>
                <c:pt idx="3">
                  <c:v>102.8</c:v>
                </c:pt>
                <c:pt idx="4">
                  <c:v>213.24</c:v>
                </c:pt>
              </c:numCache>
            </c:numRef>
          </c:val>
          <c:smooth val="0"/>
        </c:ser>
        <c:dLbls>
          <c:showLegendKey val="0"/>
          <c:showVal val="0"/>
          <c:showCatName val="0"/>
          <c:showSerName val="0"/>
          <c:showPercent val="0"/>
          <c:showBubbleSize val="0"/>
        </c:dLbls>
        <c:marker val="1"/>
        <c:smooth val="0"/>
        <c:axId val="357698064"/>
        <c:axId val="357700024"/>
      </c:lineChart>
      <c:dateAx>
        <c:axId val="357698064"/>
        <c:scaling>
          <c:orientation val="minMax"/>
        </c:scaling>
        <c:delete val="1"/>
        <c:axPos val="b"/>
        <c:numFmt formatCode="ge" sourceLinked="1"/>
        <c:majorTickMark val="none"/>
        <c:minorTickMark val="none"/>
        <c:tickLblPos val="none"/>
        <c:crossAx val="357700024"/>
        <c:crosses val="autoZero"/>
        <c:auto val="1"/>
        <c:lblOffset val="100"/>
        <c:baseTimeUnit val="years"/>
      </c:dateAx>
      <c:valAx>
        <c:axId val="35770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714.21</c:v>
                </c:pt>
                <c:pt idx="1">
                  <c:v>472.53</c:v>
                </c:pt>
                <c:pt idx="2">
                  <c:v>153.55000000000001</c:v>
                </c:pt>
                <c:pt idx="3">
                  <c:v>99.07</c:v>
                </c:pt>
                <c:pt idx="4">
                  <c:v>46.21</c:v>
                </c:pt>
              </c:numCache>
            </c:numRef>
          </c:val>
        </c:ser>
        <c:dLbls>
          <c:showLegendKey val="0"/>
          <c:showVal val="0"/>
          <c:showCatName val="0"/>
          <c:showSerName val="0"/>
          <c:showPercent val="0"/>
          <c:showBubbleSize val="0"/>
        </c:dLbls>
        <c:gapWidth val="150"/>
        <c:axId val="357699240"/>
        <c:axId val="3576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327.42</c:v>
                </c:pt>
                <c:pt idx="1">
                  <c:v>295.92</c:v>
                </c:pt>
                <c:pt idx="2">
                  <c:v>322.33999999999997</c:v>
                </c:pt>
                <c:pt idx="3">
                  <c:v>366.75</c:v>
                </c:pt>
                <c:pt idx="4">
                  <c:v>380.85</c:v>
                </c:pt>
              </c:numCache>
            </c:numRef>
          </c:val>
          <c:smooth val="0"/>
        </c:ser>
        <c:dLbls>
          <c:showLegendKey val="0"/>
          <c:showVal val="0"/>
          <c:showCatName val="0"/>
          <c:showSerName val="0"/>
          <c:showPercent val="0"/>
          <c:showBubbleSize val="0"/>
        </c:dLbls>
        <c:marker val="1"/>
        <c:smooth val="0"/>
        <c:axId val="357699240"/>
        <c:axId val="357698848"/>
      </c:lineChart>
      <c:dateAx>
        <c:axId val="357699240"/>
        <c:scaling>
          <c:orientation val="minMax"/>
        </c:scaling>
        <c:delete val="1"/>
        <c:axPos val="b"/>
        <c:numFmt formatCode="ge" sourceLinked="1"/>
        <c:majorTickMark val="none"/>
        <c:minorTickMark val="none"/>
        <c:tickLblPos val="none"/>
        <c:crossAx val="357698848"/>
        <c:crosses val="autoZero"/>
        <c:auto val="1"/>
        <c:lblOffset val="100"/>
        <c:baseTimeUnit val="years"/>
      </c:dateAx>
      <c:valAx>
        <c:axId val="3576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1253.71</c:v>
                </c:pt>
                <c:pt idx="1">
                  <c:v>1238.19</c:v>
                </c:pt>
                <c:pt idx="2">
                  <c:v>1220.83</c:v>
                </c:pt>
                <c:pt idx="3">
                  <c:v>1228.8</c:v>
                </c:pt>
                <c:pt idx="4">
                  <c:v>1165.6300000000001</c:v>
                </c:pt>
              </c:numCache>
            </c:numRef>
          </c:val>
        </c:ser>
        <c:dLbls>
          <c:showLegendKey val="0"/>
          <c:showVal val="0"/>
          <c:showCatName val="0"/>
          <c:showSerName val="0"/>
          <c:showPercent val="0"/>
          <c:showBubbleSize val="0"/>
        </c:dLbls>
        <c:gapWidth val="150"/>
        <c:axId val="353174216"/>
        <c:axId val="3531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ser>
        <c:dLbls>
          <c:showLegendKey val="0"/>
          <c:showVal val="0"/>
          <c:showCatName val="0"/>
          <c:showSerName val="0"/>
          <c:showPercent val="0"/>
          <c:showBubbleSize val="0"/>
        </c:dLbls>
        <c:marker val="1"/>
        <c:smooth val="0"/>
        <c:axId val="353174216"/>
        <c:axId val="353174608"/>
      </c:lineChart>
      <c:dateAx>
        <c:axId val="353174216"/>
        <c:scaling>
          <c:orientation val="minMax"/>
        </c:scaling>
        <c:delete val="1"/>
        <c:axPos val="b"/>
        <c:numFmt formatCode="ge" sourceLinked="1"/>
        <c:majorTickMark val="none"/>
        <c:minorTickMark val="none"/>
        <c:tickLblPos val="none"/>
        <c:crossAx val="353174608"/>
        <c:crosses val="autoZero"/>
        <c:auto val="1"/>
        <c:lblOffset val="100"/>
        <c:baseTimeUnit val="years"/>
      </c:dateAx>
      <c:valAx>
        <c:axId val="3531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7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68.25</c:v>
                </c:pt>
                <c:pt idx="1">
                  <c:v>39.9</c:v>
                </c:pt>
                <c:pt idx="2">
                  <c:v>47.47</c:v>
                </c:pt>
                <c:pt idx="3">
                  <c:v>44.95</c:v>
                </c:pt>
                <c:pt idx="4">
                  <c:v>41.76</c:v>
                </c:pt>
              </c:numCache>
            </c:numRef>
          </c:val>
        </c:ser>
        <c:dLbls>
          <c:showLegendKey val="0"/>
          <c:showVal val="0"/>
          <c:showCatName val="0"/>
          <c:showSerName val="0"/>
          <c:showPercent val="0"/>
          <c:showBubbleSize val="0"/>
        </c:dLbls>
        <c:gapWidth val="150"/>
        <c:axId val="353172256"/>
        <c:axId val="3531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ser>
        <c:dLbls>
          <c:showLegendKey val="0"/>
          <c:showVal val="0"/>
          <c:showCatName val="0"/>
          <c:showSerName val="0"/>
          <c:showPercent val="0"/>
          <c:showBubbleSize val="0"/>
        </c:dLbls>
        <c:marker val="1"/>
        <c:smooth val="0"/>
        <c:axId val="353172256"/>
        <c:axId val="353175392"/>
      </c:lineChart>
      <c:dateAx>
        <c:axId val="353172256"/>
        <c:scaling>
          <c:orientation val="minMax"/>
        </c:scaling>
        <c:delete val="1"/>
        <c:axPos val="b"/>
        <c:numFmt formatCode="ge" sourceLinked="1"/>
        <c:majorTickMark val="none"/>
        <c:minorTickMark val="none"/>
        <c:tickLblPos val="none"/>
        <c:crossAx val="353175392"/>
        <c:crosses val="autoZero"/>
        <c:auto val="1"/>
        <c:lblOffset val="100"/>
        <c:baseTimeUnit val="years"/>
      </c:dateAx>
      <c:valAx>
        <c:axId val="3531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273.85000000000002</c:v>
                </c:pt>
                <c:pt idx="1">
                  <c:v>462.08</c:v>
                </c:pt>
                <c:pt idx="2">
                  <c:v>390.64</c:v>
                </c:pt>
                <c:pt idx="3">
                  <c:v>414.45</c:v>
                </c:pt>
                <c:pt idx="4">
                  <c:v>448.23</c:v>
                </c:pt>
              </c:numCache>
            </c:numRef>
          </c:val>
        </c:ser>
        <c:dLbls>
          <c:showLegendKey val="0"/>
          <c:showVal val="0"/>
          <c:showCatName val="0"/>
          <c:showSerName val="0"/>
          <c:showPercent val="0"/>
          <c:showBubbleSize val="0"/>
        </c:dLbls>
        <c:gapWidth val="150"/>
        <c:axId val="358918744"/>
        <c:axId val="3589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ser>
        <c:dLbls>
          <c:showLegendKey val="0"/>
          <c:showVal val="0"/>
          <c:showCatName val="0"/>
          <c:showSerName val="0"/>
          <c:showPercent val="0"/>
          <c:showBubbleSize val="0"/>
        </c:dLbls>
        <c:marker val="1"/>
        <c:smooth val="0"/>
        <c:axId val="358918744"/>
        <c:axId val="358919136"/>
      </c:lineChart>
      <c:dateAx>
        <c:axId val="358918744"/>
        <c:scaling>
          <c:orientation val="minMax"/>
        </c:scaling>
        <c:delete val="1"/>
        <c:axPos val="b"/>
        <c:numFmt formatCode="ge" sourceLinked="1"/>
        <c:majorTickMark val="none"/>
        <c:minorTickMark val="none"/>
        <c:tickLblPos val="none"/>
        <c:crossAx val="358919136"/>
        <c:crosses val="autoZero"/>
        <c:auto val="1"/>
        <c:lblOffset val="100"/>
        <c:baseTimeUnit val="years"/>
      </c:dateAx>
      <c:valAx>
        <c:axId val="3589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7" zoomScaleNormal="100" workbookViewId="0">
      <selection activeCell="CE34" sqref="CE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長野市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個別排水処理</v>
      </c>
      <c r="Q8" s="73"/>
      <c r="R8" s="73"/>
      <c r="S8" s="73"/>
      <c r="T8" s="73"/>
      <c r="U8" s="73"/>
      <c r="V8" s="73"/>
      <c r="W8" s="73" t="str">
        <f>データ!L6</f>
        <v>L2</v>
      </c>
      <c r="X8" s="73"/>
      <c r="Y8" s="73"/>
      <c r="Z8" s="73"/>
      <c r="AA8" s="73"/>
      <c r="AB8" s="73"/>
      <c r="AC8" s="73"/>
      <c r="AD8" s="74" t="s">
        <v>119</v>
      </c>
      <c r="AE8" s="74"/>
      <c r="AF8" s="74"/>
      <c r="AG8" s="74"/>
      <c r="AH8" s="74"/>
      <c r="AI8" s="74"/>
      <c r="AJ8" s="74"/>
      <c r="AK8" s="4"/>
      <c r="AL8" s="68">
        <f>データ!S6</f>
        <v>382001</v>
      </c>
      <c r="AM8" s="68"/>
      <c r="AN8" s="68"/>
      <c r="AO8" s="68"/>
      <c r="AP8" s="68"/>
      <c r="AQ8" s="68"/>
      <c r="AR8" s="68"/>
      <c r="AS8" s="68"/>
      <c r="AT8" s="67">
        <f>データ!T6</f>
        <v>834.81</v>
      </c>
      <c r="AU8" s="67"/>
      <c r="AV8" s="67"/>
      <c r="AW8" s="67"/>
      <c r="AX8" s="67"/>
      <c r="AY8" s="67"/>
      <c r="AZ8" s="67"/>
      <c r="BA8" s="67"/>
      <c r="BB8" s="67">
        <f>データ!U6</f>
        <v>457.59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36.24</v>
      </c>
      <c r="J10" s="67"/>
      <c r="K10" s="67"/>
      <c r="L10" s="67"/>
      <c r="M10" s="67"/>
      <c r="N10" s="67"/>
      <c r="O10" s="67"/>
      <c r="P10" s="67">
        <f>データ!P6</f>
        <v>0.06</v>
      </c>
      <c r="Q10" s="67"/>
      <c r="R10" s="67"/>
      <c r="S10" s="67"/>
      <c r="T10" s="67"/>
      <c r="U10" s="67"/>
      <c r="V10" s="67"/>
      <c r="W10" s="67">
        <f>データ!Q6</f>
        <v>100</v>
      </c>
      <c r="X10" s="67"/>
      <c r="Y10" s="67"/>
      <c r="Z10" s="67"/>
      <c r="AA10" s="67"/>
      <c r="AB10" s="67"/>
      <c r="AC10" s="67"/>
      <c r="AD10" s="68">
        <f>データ!R6</f>
        <v>3470</v>
      </c>
      <c r="AE10" s="68"/>
      <c r="AF10" s="68"/>
      <c r="AG10" s="68"/>
      <c r="AH10" s="68"/>
      <c r="AI10" s="68"/>
      <c r="AJ10" s="68"/>
      <c r="AK10" s="2"/>
      <c r="AL10" s="68">
        <f>データ!V6</f>
        <v>230</v>
      </c>
      <c r="AM10" s="68"/>
      <c r="AN10" s="68"/>
      <c r="AO10" s="68"/>
      <c r="AP10" s="68"/>
      <c r="AQ10" s="68"/>
      <c r="AR10" s="68"/>
      <c r="AS10" s="68"/>
      <c r="AT10" s="67">
        <f>データ!W6</f>
        <v>129.72</v>
      </c>
      <c r="AU10" s="67"/>
      <c r="AV10" s="67"/>
      <c r="AW10" s="67"/>
      <c r="AX10" s="67"/>
      <c r="AY10" s="67"/>
      <c r="AZ10" s="67"/>
      <c r="BA10" s="67"/>
      <c r="BB10" s="67">
        <f>データ!X6</f>
        <v>1.77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202011</v>
      </c>
      <c r="D6" s="34">
        <f t="shared" si="3"/>
        <v>46</v>
      </c>
      <c r="E6" s="34">
        <f t="shared" si="3"/>
        <v>18</v>
      </c>
      <c r="F6" s="34">
        <f t="shared" si="3"/>
        <v>1</v>
      </c>
      <c r="G6" s="34">
        <f t="shared" si="3"/>
        <v>0</v>
      </c>
      <c r="H6" s="34" t="str">
        <f t="shared" si="3"/>
        <v>長野県　長野市</v>
      </c>
      <c r="I6" s="34" t="str">
        <f t="shared" si="3"/>
        <v>法適用</v>
      </c>
      <c r="J6" s="34" t="str">
        <f t="shared" si="3"/>
        <v>下水道事業</v>
      </c>
      <c r="K6" s="34" t="str">
        <f t="shared" si="3"/>
        <v>個別排水処理</v>
      </c>
      <c r="L6" s="34" t="str">
        <f t="shared" si="3"/>
        <v>L2</v>
      </c>
      <c r="M6" s="34">
        <f t="shared" si="3"/>
        <v>0</v>
      </c>
      <c r="N6" s="35" t="str">
        <f t="shared" si="3"/>
        <v>-</v>
      </c>
      <c r="O6" s="35">
        <f t="shared" si="3"/>
        <v>36.24</v>
      </c>
      <c r="P6" s="35">
        <f t="shared" si="3"/>
        <v>0.06</v>
      </c>
      <c r="Q6" s="35">
        <f t="shared" si="3"/>
        <v>100</v>
      </c>
      <c r="R6" s="35">
        <f t="shared" si="3"/>
        <v>3470</v>
      </c>
      <c r="S6" s="35">
        <f t="shared" si="3"/>
        <v>382001</v>
      </c>
      <c r="T6" s="35">
        <f t="shared" si="3"/>
        <v>834.81</v>
      </c>
      <c r="U6" s="35">
        <f t="shared" si="3"/>
        <v>457.59</v>
      </c>
      <c r="V6" s="35">
        <f t="shared" si="3"/>
        <v>230</v>
      </c>
      <c r="W6" s="35">
        <f t="shared" si="3"/>
        <v>129.72</v>
      </c>
      <c r="X6" s="35">
        <f t="shared" si="3"/>
        <v>1.77</v>
      </c>
      <c r="Y6" s="36">
        <f>IF(Y7="",NA(),Y7)</f>
        <v>100.02</v>
      </c>
      <c r="Z6" s="36">
        <f t="shared" ref="Z6:AH6" si="4">IF(Z7="",NA(),Z7)</f>
        <v>49.46</v>
      </c>
      <c r="AA6" s="36">
        <f t="shared" si="4"/>
        <v>65.62</v>
      </c>
      <c r="AB6" s="36">
        <f t="shared" si="4"/>
        <v>63.99</v>
      </c>
      <c r="AC6" s="36">
        <f t="shared" si="4"/>
        <v>60.96</v>
      </c>
      <c r="AD6" s="36">
        <f t="shared" si="4"/>
        <v>96.73</v>
      </c>
      <c r="AE6" s="36">
        <f t="shared" si="4"/>
        <v>95.22</v>
      </c>
      <c r="AF6" s="36">
        <f t="shared" si="4"/>
        <v>99.54</v>
      </c>
      <c r="AG6" s="36">
        <f t="shared" si="4"/>
        <v>105.63</v>
      </c>
      <c r="AH6" s="36">
        <f t="shared" si="4"/>
        <v>91.08</v>
      </c>
      <c r="AI6" s="35" t="str">
        <f>IF(AI7="","",IF(AI7="-","【-】","【"&amp;SUBSTITUTE(TEXT(AI7,"#,##0.00"),"-","△")&amp;"】"))</f>
        <v>【92.43】</v>
      </c>
      <c r="AJ6" s="35">
        <f>IF(AJ7="",NA(),AJ7)</f>
        <v>0</v>
      </c>
      <c r="AK6" s="36">
        <f t="shared" ref="AK6:AS6" si="5">IF(AK7="",NA(),AK7)</f>
        <v>147.9</v>
      </c>
      <c r="AL6" s="36">
        <f t="shared" si="5"/>
        <v>68.58</v>
      </c>
      <c r="AM6" s="36">
        <f t="shared" si="5"/>
        <v>401.42</v>
      </c>
      <c r="AN6" s="36">
        <f t="shared" si="5"/>
        <v>540.54999999999995</v>
      </c>
      <c r="AO6" s="36">
        <f t="shared" si="5"/>
        <v>274.44</v>
      </c>
      <c r="AP6" s="36">
        <f t="shared" si="5"/>
        <v>189</v>
      </c>
      <c r="AQ6" s="36">
        <f t="shared" si="5"/>
        <v>59.52</v>
      </c>
      <c r="AR6" s="36">
        <f t="shared" si="5"/>
        <v>102.8</v>
      </c>
      <c r="AS6" s="36">
        <f t="shared" si="5"/>
        <v>213.24</v>
      </c>
      <c r="AT6" s="35" t="str">
        <f>IF(AT7="","",IF(AT7="-","【-】","【"&amp;SUBSTITUTE(TEXT(AT7,"#,##0.00"),"-","△")&amp;"】"))</f>
        <v>【175.10】</v>
      </c>
      <c r="AU6" s="36">
        <f>IF(AU7="",NA(),AU7)</f>
        <v>714.21</v>
      </c>
      <c r="AV6" s="36">
        <f t="shared" ref="AV6:BD6" si="6">IF(AV7="",NA(),AV7)</f>
        <v>472.53</v>
      </c>
      <c r="AW6" s="36">
        <f t="shared" si="6"/>
        <v>153.55000000000001</v>
      </c>
      <c r="AX6" s="36">
        <f t="shared" si="6"/>
        <v>99.07</v>
      </c>
      <c r="AY6" s="36">
        <f t="shared" si="6"/>
        <v>46.21</v>
      </c>
      <c r="AZ6" s="36">
        <f t="shared" si="6"/>
        <v>327.42</v>
      </c>
      <c r="BA6" s="36">
        <f t="shared" si="6"/>
        <v>295.92</v>
      </c>
      <c r="BB6" s="36">
        <f t="shared" si="6"/>
        <v>322.33999999999997</v>
      </c>
      <c r="BC6" s="36">
        <f t="shared" si="6"/>
        <v>366.75</v>
      </c>
      <c r="BD6" s="36">
        <f t="shared" si="6"/>
        <v>380.85</v>
      </c>
      <c r="BE6" s="35" t="str">
        <f>IF(BE7="","",IF(BE7="-","【-】","【"&amp;SUBSTITUTE(TEXT(BE7,"#,##0.00"),"-","△")&amp;"】"))</f>
        <v>【359.96】</v>
      </c>
      <c r="BF6" s="36">
        <f>IF(BF7="",NA(),BF7)</f>
        <v>1253.71</v>
      </c>
      <c r="BG6" s="36">
        <f t="shared" ref="BG6:BO6" si="7">IF(BG7="",NA(),BG7)</f>
        <v>1238.19</v>
      </c>
      <c r="BH6" s="36">
        <f t="shared" si="7"/>
        <v>1220.83</v>
      </c>
      <c r="BI6" s="36">
        <f t="shared" si="7"/>
        <v>1228.8</v>
      </c>
      <c r="BJ6" s="36">
        <f t="shared" si="7"/>
        <v>1165.6300000000001</v>
      </c>
      <c r="BK6" s="36">
        <f t="shared" si="7"/>
        <v>862.78</v>
      </c>
      <c r="BL6" s="36">
        <f t="shared" si="7"/>
        <v>803.29</v>
      </c>
      <c r="BM6" s="36">
        <f t="shared" si="7"/>
        <v>760.12</v>
      </c>
      <c r="BN6" s="36">
        <f t="shared" si="7"/>
        <v>492.59</v>
      </c>
      <c r="BO6" s="36">
        <f t="shared" si="7"/>
        <v>566.35</v>
      </c>
      <c r="BP6" s="35" t="str">
        <f>IF(BP7="","",IF(BP7="-","【-】","【"&amp;SUBSTITUTE(TEXT(BP7,"#,##0.00"),"-","△")&amp;"】"))</f>
        <v>【559.52】</v>
      </c>
      <c r="BQ6" s="36">
        <f>IF(BQ7="",NA(),BQ7)</f>
        <v>68.25</v>
      </c>
      <c r="BR6" s="36">
        <f t="shared" ref="BR6:BZ6" si="8">IF(BR7="",NA(),BR7)</f>
        <v>39.9</v>
      </c>
      <c r="BS6" s="36">
        <f t="shared" si="8"/>
        <v>47.47</v>
      </c>
      <c r="BT6" s="36">
        <f t="shared" si="8"/>
        <v>44.95</v>
      </c>
      <c r="BU6" s="36">
        <f t="shared" si="8"/>
        <v>41.76</v>
      </c>
      <c r="BV6" s="36">
        <f t="shared" si="8"/>
        <v>54.55</v>
      </c>
      <c r="BW6" s="36">
        <f t="shared" si="8"/>
        <v>56.63</v>
      </c>
      <c r="BX6" s="36">
        <f t="shared" si="8"/>
        <v>50.17</v>
      </c>
      <c r="BY6" s="36">
        <f t="shared" si="8"/>
        <v>46.53</v>
      </c>
      <c r="BZ6" s="36">
        <f t="shared" si="8"/>
        <v>52.27</v>
      </c>
      <c r="CA6" s="35" t="str">
        <f>IF(CA7="","",IF(CA7="-","【-】","【"&amp;SUBSTITUTE(TEXT(CA7,"#,##0.00"),"-","△")&amp;"】"))</f>
        <v>【52.20】</v>
      </c>
      <c r="CB6" s="36">
        <f>IF(CB7="",NA(),CB7)</f>
        <v>273.85000000000002</v>
      </c>
      <c r="CC6" s="36">
        <f t="shared" ref="CC6:CK6" si="9">IF(CC7="",NA(),CC7)</f>
        <v>462.08</v>
      </c>
      <c r="CD6" s="36">
        <f t="shared" si="9"/>
        <v>390.64</v>
      </c>
      <c r="CE6" s="36">
        <f t="shared" si="9"/>
        <v>414.45</v>
      </c>
      <c r="CF6" s="36">
        <f t="shared" si="9"/>
        <v>448.23</v>
      </c>
      <c r="CG6" s="36">
        <f t="shared" si="9"/>
        <v>275.64999999999998</v>
      </c>
      <c r="CH6" s="36">
        <f t="shared" si="9"/>
        <v>272.66000000000003</v>
      </c>
      <c r="CI6" s="36">
        <f t="shared" si="9"/>
        <v>329.08</v>
      </c>
      <c r="CJ6" s="36">
        <f t="shared" si="9"/>
        <v>373.71</v>
      </c>
      <c r="CK6" s="36">
        <f t="shared" si="9"/>
        <v>291.01</v>
      </c>
      <c r="CL6" s="35" t="str">
        <f>IF(CL7="","",IF(CL7="-","【-】","【"&amp;SUBSTITUTE(TEXT(CL7,"#,##0.00"),"-","△")&amp;"】"))</f>
        <v>【295.20】</v>
      </c>
      <c r="CM6" s="36">
        <f>IF(CM7="",NA(),CM7)</f>
        <v>32.61</v>
      </c>
      <c r="CN6" s="36">
        <f t="shared" ref="CN6:CV6" si="10">IF(CN7="",NA(),CN7)</f>
        <v>31.52</v>
      </c>
      <c r="CO6" s="36">
        <f t="shared" si="10"/>
        <v>31.52</v>
      </c>
      <c r="CP6" s="36">
        <f t="shared" si="10"/>
        <v>29.35</v>
      </c>
      <c r="CQ6" s="36">
        <f t="shared" si="10"/>
        <v>29.35</v>
      </c>
      <c r="CR6" s="36">
        <f t="shared" si="10"/>
        <v>58.58</v>
      </c>
      <c r="CS6" s="36">
        <f t="shared" si="10"/>
        <v>58.82</v>
      </c>
      <c r="CT6" s="36">
        <f t="shared" si="10"/>
        <v>51.54</v>
      </c>
      <c r="CU6" s="36">
        <f t="shared" si="10"/>
        <v>44.84</v>
      </c>
      <c r="CV6" s="36">
        <f t="shared" si="10"/>
        <v>132.99</v>
      </c>
      <c r="CW6" s="35" t="str">
        <f>IF(CW7="","",IF(CW7="-","【-】","【"&amp;SUBSTITUTE(TEXT(CW7,"#,##0.00"),"-","△")&amp;"】"))</f>
        <v>【122.90】</v>
      </c>
      <c r="CX6" s="36">
        <f>IF(CX7="",NA(),CX7)</f>
        <v>100</v>
      </c>
      <c r="CY6" s="36">
        <f t="shared" ref="CY6:DG6" si="11">IF(CY7="",NA(),CY7)</f>
        <v>100</v>
      </c>
      <c r="CZ6" s="36">
        <f t="shared" si="11"/>
        <v>100</v>
      </c>
      <c r="DA6" s="36">
        <f t="shared" si="11"/>
        <v>100</v>
      </c>
      <c r="DB6" s="36">
        <f t="shared" si="11"/>
        <v>100</v>
      </c>
      <c r="DC6" s="36">
        <f t="shared" si="11"/>
        <v>72.31</v>
      </c>
      <c r="DD6" s="36">
        <f t="shared" si="11"/>
        <v>71.760000000000005</v>
      </c>
      <c r="DE6" s="36">
        <f t="shared" si="11"/>
        <v>71.599999999999994</v>
      </c>
      <c r="DF6" s="36">
        <f t="shared" si="11"/>
        <v>67.86</v>
      </c>
      <c r="DG6" s="36">
        <f t="shared" si="11"/>
        <v>82.94</v>
      </c>
      <c r="DH6" s="35" t="str">
        <f>IF(DH7="","",IF(DH7="-","【-】","【"&amp;SUBSTITUTE(TEXT(DH7,"#,##0.00"),"-","△")&amp;"】"))</f>
        <v>【81.31】</v>
      </c>
      <c r="DI6" s="36">
        <f>IF(DI7="",NA(),DI7)</f>
        <v>12.59</v>
      </c>
      <c r="DJ6" s="36">
        <f t="shared" ref="DJ6:DR6" si="12">IF(DJ7="",NA(),DJ7)</f>
        <v>15.76</v>
      </c>
      <c r="DK6" s="36">
        <f t="shared" si="12"/>
        <v>22.92</v>
      </c>
      <c r="DL6" s="36">
        <f t="shared" si="12"/>
        <v>26.76</v>
      </c>
      <c r="DM6" s="36">
        <f t="shared" si="12"/>
        <v>30.6</v>
      </c>
      <c r="DN6" s="36">
        <f t="shared" si="12"/>
        <v>20.309999999999999</v>
      </c>
      <c r="DO6" s="36">
        <f t="shared" si="12"/>
        <v>18.399999999999999</v>
      </c>
      <c r="DP6" s="36">
        <f t="shared" si="12"/>
        <v>23.72</v>
      </c>
      <c r="DQ6" s="36">
        <f t="shared" si="12"/>
        <v>17.809999999999999</v>
      </c>
      <c r="DR6" s="36">
        <f t="shared" si="12"/>
        <v>40.67</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202011</v>
      </c>
      <c r="D7" s="38">
        <v>46</v>
      </c>
      <c r="E7" s="38">
        <v>18</v>
      </c>
      <c r="F7" s="38">
        <v>1</v>
      </c>
      <c r="G7" s="38">
        <v>0</v>
      </c>
      <c r="H7" s="38" t="s">
        <v>108</v>
      </c>
      <c r="I7" s="38" t="s">
        <v>109</v>
      </c>
      <c r="J7" s="38" t="s">
        <v>110</v>
      </c>
      <c r="K7" s="38" t="s">
        <v>111</v>
      </c>
      <c r="L7" s="38" t="s">
        <v>112</v>
      </c>
      <c r="M7" s="38"/>
      <c r="N7" s="39" t="s">
        <v>113</v>
      </c>
      <c r="O7" s="39">
        <v>36.24</v>
      </c>
      <c r="P7" s="39">
        <v>0.06</v>
      </c>
      <c r="Q7" s="39">
        <v>100</v>
      </c>
      <c r="R7" s="39">
        <v>3470</v>
      </c>
      <c r="S7" s="39">
        <v>382001</v>
      </c>
      <c r="T7" s="39">
        <v>834.81</v>
      </c>
      <c r="U7" s="39">
        <v>457.59</v>
      </c>
      <c r="V7" s="39">
        <v>230</v>
      </c>
      <c r="W7" s="39">
        <v>129.72</v>
      </c>
      <c r="X7" s="39">
        <v>1.77</v>
      </c>
      <c r="Y7" s="39">
        <v>100.02</v>
      </c>
      <c r="Z7" s="39">
        <v>49.46</v>
      </c>
      <c r="AA7" s="39">
        <v>65.62</v>
      </c>
      <c r="AB7" s="39">
        <v>63.99</v>
      </c>
      <c r="AC7" s="39">
        <v>60.96</v>
      </c>
      <c r="AD7" s="39">
        <v>96.73</v>
      </c>
      <c r="AE7" s="39">
        <v>95.22</v>
      </c>
      <c r="AF7" s="39">
        <v>99.54</v>
      </c>
      <c r="AG7" s="39">
        <v>105.63</v>
      </c>
      <c r="AH7" s="39">
        <v>91.08</v>
      </c>
      <c r="AI7" s="39">
        <v>92.43</v>
      </c>
      <c r="AJ7" s="39">
        <v>0</v>
      </c>
      <c r="AK7" s="39">
        <v>147.9</v>
      </c>
      <c r="AL7" s="39">
        <v>68.58</v>
      </c>
      <c r="AM7" s="39">
        <v>401.42</v>
      </c>
      <c r="AN7" s="39">
        <v>540.54999999999995</v>
      </c>
      <c r="AO7" s="39">
        <v>274.44</v>
      </c>
      <c r="AP7" s="39">
        <v>189</v>
      </c>
      <c r="AQ7" s="39">
        <v>59.52</v>
      </c>
      <c r="AR7" s="39">
        <v>102.8</v>
      </c>
      <c r="AS7" s="39">
        <v>213.24</v>
      </c>
      <c r="AT7" s="39">
        <v>175.1</v>
      </c>
      <c r="AU7" s="39">
        <v>714.21</v>
      </c>
      <c r="AV7" s="39">
        <v>472.53</v>
      </c>
      <c r="AW7" s="39">
        <v>153.55000000000001</v>
      </c>
      <c r="AX7" s="39">
        <v>99.07</v>
      </c>
      <c r="AY7" s="39">
        <v>46.21</v>
      </c>
      <c r="AZ7" s="39">
        <v>327.42</v>
      </c>
      <c r="BA7" s="39">
        <v>295.92</v>
      </c>
      <c r="BB7" s="39">
        <v>322.33999999999997</v>
      </c>
      <c r="BC7" s="39">
        <v>366.75</v>
      </c>
      <c r="BD7" s="39">
        <v>380.85</v>
      </c>
      <c r="BE7" s="39">
        <v>359.96</v>
      </c>
      <c r="BF7" s="39">
        <v>1253.71</v>
      </c>
      <c r="BG7" s="39">
        <v>1238.19</v>
      </c>
      <c r="BH7" s="39">
        <v>1220.83</v>
      </c>
      <c r="BI7" s="39">
        <v>1228.8</v>
      </c>
      <c r="BJ7" s="39">
        <v>1165.6300000000001</v>
      </c>
      <c r="BK7" s="39">
        <v>862.78</v>
      </c>
      <c r="BL7" s="39">
        <v>803.29</v>
      </c>
      <c r="BM7" s="39">
        <v>760.12</v>
      </c>
      <c r="BN7" s="39">
        <v>492.59</v>
      </c>
      <c r="BO7" s="39">
        <v>566.35</v>
      </c>
      <c r="BP7" s="39">
        <v>559.52</v>
      </c>
      <c r="BQ7" s="39">
        <v>68.25</v>
      </c>
      <c r="BR7" s="39">
        <v>39.9</v>
      </c>
      <c r="BS7" s="39">
        <v>47.47</v>
      </c>
      <c r="BT7" s="39">
        <v>44.95</v>
      </c>
      <c r="BU7" s="39">
        <v>41.76</v>
      </c>
      <c r="BV7" s="39">
        <v>54.55</v>
      </c>
      <c r="BW7" s="39">
        <v>56.63</v>
      </c>
      <c r="BX7" s="39">
        <v>50.17</v>
      </c>
      <c r="BY7" s="39">
        <v>46.53</v>
      </c>
      <c r="BZ7" s="39">
        <v>52.27</v>
      </c>
      <c r="CA7" s="39">
        <v>52.2</v>
      </c>
      <c r="CB7" s="39">
        <v>273.85000000000002</v>
      </c>
      <c r="CC7" s="39">
        <v>462.08</v>
      </c>
      <c r="CD7" s="39">
        <v>390.64</v>
      </c>
      <c r="CE7" s="39">
        <v>414.45</v>
      </c>
      <c r="CF7" s="39">
        <v>448.23</v>
      </c>
      <c r="CG7" s="39">
        <v>275.64999999999998</v>
      </c>
      <c r="CH7" s="39">
        <v>272.66000000000003</v>
      </c>
      <c r="CI7" s="39">
        <v>329.08</v>
      </c>
      <c r="CJ7" s="39">
        <v>373.71</v>
      </c>
      <c r="CK7" s="39">
        <v>291.01</v>
      </c>
      <c r="CL7" s="39">
        <v>295.2</v>
      </c>
      <c r="CM7" s="39">
        <v>32.61</v>
      </c>
      <c r="CN7" s="39">
        <v>31.52</v>
      </c>
      <c r="CO7" s="39">
        <v>31.52</v>
      </c>
      <c r="CP7" s="39">
        <v>29.35</v>
      </c>
      <c r="CQ7" s="39">
        <v>29.35</v>
      </c>
      <c r="CR7" s="39">
        <v>58.58</v>
      </c>
      <c r="CS7" s="39">
        <v>58.82</v>
      </c>
      <c r="CT7" s="39">
        <v>51.54</v>
      </c>
      <c r="CU7" s="39">
        <v>44.84</v>
      </c>
      <c r="CV7" s="39">
        <v>132.99</v>
      </c>
      <c r="CW7" s="39">
        <v>122.9</v>
      </c>
      <c r="CX7" s="39">
        <v>100</v>
      </c>
      <c r="CY7" s="39">
        <v>100</v>
      </c>
      <c r="CZ7" s="39">
        <v>100</v>
      </c>
      <c r="DA7" s="39">
        <v>100</v>
      </c>
      <c r="DB7" s="39">
        <v>100</v>
      </c>
      <c r="DC7" s="39">
        <v>72.31</v>
      </c>
      <c r="DD7" s="39">
        <v>71.760000000000005</v>
      </c>
      <c r="DE7" s="39">
        <v>71.599999999999994</v>
      </c>
      <c r="DF7" s="39">
        <v>67.86</v>
      </c>
      <c r="DG7" s="39">
        <v>82.94</v>
      </c>
      <c r="DH7" s="39">
        <v>81.31</v>
      </c>
      <c r="DI7" s="39">
        <v>12.59</v>
      </c>
      <c r="DJ7" s="39">
        <v>15.76</v>
      </c>
      <c r="DK7" s="39">
        <v>22.92</v>
      </c>
      <c r="DL7" s="39">
        <v>26.76</v>
      </c>
      <c r="DM7" s="39">
        <v>30.6</v>
      </c>
      <c r="DN7" s="39">
        <v>20.309999999999999</v>
      </c>
      <c r="DO7" s="39">
        <v>18.399999999999999</v>
      </c>
      <c r="DP7" s="39">
        <v>23.72</v>
      </c>
      <c r="DQ7" s="39">
        <v>17.809999999999999</v>
      </c>
      <c r="DR7" s="39">
        <v>40.67</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00042709</cp:lastModifiedBy>
  <dcterms:created xsi:type="dcterms:W3CDTF">2017-12-25T02:00:37Z</dcterms:created>
  <dcterms:modified xsi:type="dcterms:W3CDTF">2018-02-20T08:19:08Z</dcterms:modified>
  <cp:category/>
</cp:coreProperties>
</file>