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bm82ev8pvXgeTU26QrGMnGsX3m/Xvz4VULnl4vlJmLaCl0mpcdXlLbYeM6Qja9bWoaZMm/xbk/QXWmdk2J45g==" workbookSaltValue="qleOkmwNLxVhFRD97Wf/Vg==" workbookSpinCount="100000"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<sst xmlns="http://schemas.openxmlformats.org/spreadsheetml/2006/main" count="232" uniqueCount="120">
  <si>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</si>
  <si>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</si>
  <si>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</si>
  <si>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</si>
  <si>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</si>
  <si>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</si>
  <si>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</si>
  <si>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</si>
  <si>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</si>
  <si>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</si>
  <si>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</si>
  <si>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</si>
  <si>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</si>
  <si>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</si>
  <si>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</si>
  <si>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</si>
  <si>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</si>
  <si>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</si>
  <si>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</si>
  <si>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</si>
  <si>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</si>
  <si>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</si>
  <si>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</si>
  <si>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</si>
  <si>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</si>
  <si>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</si>
  <si>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</si>
  <si>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</si>
  <si>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</si>
  <si>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</si>
  <si>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</si>
  <si>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</si>
  <si>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</si>
  <si>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</si>
  <si>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</si>
  <si>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</si>
  <si>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</si>
  <si>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</si>
  <si>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</si>
  <si>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</si>
  <si>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</si>
  <si>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</si>
  <si>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</si>
  <si>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</si>
  <si>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</si>
  <si>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</si>
  <si>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</si>
  <si>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</si>
  <si>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</si>
  <si>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</si>
  <si>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</si>
  <si>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</si>
  <si>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</si>
  <si>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</si>
  <si>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</si>
  <si>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</si>
  <si>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</si>
  <si>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</si>
  <si>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</si>
  <si>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</si>
  <si>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</si>
  <si>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</si>
  <si>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</si>
  <si>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</si>
  <si>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</si>
  <si>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</si>
  <si>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</si>
  <si>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</si>
  <si>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</si>
  <si>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</si>
  <si>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</si>
  <si>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</si>
  <si>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</si>
  <si>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</si>
  <si>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</si>
  <si>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</si>
  <si>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</si>
  <si>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</si>
  <si>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</si>
  <si>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</si>
  <si>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</si>
  <si>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</si>
  <si>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</si>
  <si>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</si>
  <si>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</si>
  <si>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</si>
  <si>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</si>
  <si>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</si>
  <si>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</si>
  <si>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</si>
  <si>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</si>
  <si>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</si>
  <si>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</si>
  <si>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</si>
  <si>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</si>
  <si>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</si>
  <si>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</si>
  <si>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</si>
  <si>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</si>
  <si>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</si>
  <si>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</si>
  <si>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</si>
  <si>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</si>
  <si>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</si>
  <si>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</si>
  <si>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</si>
  <si>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</si>
  <si>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</si>
  <si>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</si>
  <si>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</si>
  <si>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</si>
  <si>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</si>
  <si>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</si>
  <si>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</si>
  <si>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</si>
  <si>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</si>
  <si>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</si>
  <si>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人口減少や節水機器の普及、企業のコスト削減等に伴う水需要の減少により、経営環境は厳しさを増しており、施設の統廃合や維持管理の合理化などの経費削減に努めています。
①経常収支比率：水道使用量の減少に伴い給水収益は減少傾向にありますが、費用の削減により健全な経営を維持しています。
③流動比率：会計制度の見直しにより企業債を負債に計上したため、一時的に大幅に低下しましたが、短期的な債務に対する支払能力は十分に備えています。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⑧有収率：平成26年度に地震等の影響により漏水が多発したため、有収率は低下しましたが、老朽管路の布設替えなどにより改善を図っています。</t>
    <rPh sb="454" eb="456">
      <t>ショウライ</t>
    </rPh>
    <rPh sb="456" eb="457">
      <t>テキ</t>
    </rPh>
    <rPh sb="458" eb="460">
      <t>キュウスイ</t>
    </rPh>
    <rPh sb="460" eb="461">
      <t>リョウ</t>
    </rPh>
    <rPh sb="462" eb="464">
      <t>ゲンショウ</t>
    </rPh>
    <rPh sb="465" eb="467">
      <t>ミス</t>
    </rPh>
    <rPh sb="490" eb="491">
      <t>ト</t>
    </rPh>
    <rPh sb="492" eb="493">
      <t>ク</t>
    </rPh>
    <phoneticPr fontId="4"/>
  </si>
  <si>
    <r>
      <t xml:space="preserve">　水道水の安定供給を堅持していくため、老朽管路の布設替えを積極的に進めるとともに、大規模地震に備えた管路の耐震化に取り組んでいます。
①有形固定資産減価償却率：全国的な傾向と同様に年々増加していますが、計画的な設備更新を実施しているため、資産の老朽化度合は類似団体に比べ低く推移しています。
②管路経年化率：老朽管解消事業を積極的に推進していますが、耐用年数を経過する管路延長が増加傾向にあるため、管路の老朽化度合は増加しています。
③管路更新率：老朽管解消事業を積極的に推進することにより、類似団体と比較して高く推移していますが、管路経年化率も上昇しているため、更新経費の増加が課題となります。
＜直近の老朽管布設替状況＞（総延長）
</t>
    </r>
    <r>
      <rPr>
        <sz val="10.5"/>
        <rFont val="ＭＳ ゴシック"/>
        <family val="3"/>
        <charset val="128"/>
      </rPr>
      <t>　平成28年度　17,255ｍ　　平成27年度　14,215ｍ
　平成26年度　12,559ｍ</t>
    </r>
    <rPh sb="246" eb="248">
      <t>ルイジ</t>
    </rPh>
    <rPh sb="248" eb="250">
      <t>ダンタイ</t>
    </rPh>
    <rPh sb="251" eb="253">
      <t>ヒカク</t>
    </rPh>
    <rPh sb="255" eb="256">
      <t>タカ</t>
    </rPh>
    <rPh sb="257" eb="259">
      <t>スイイ</t>
    </rPh>
    <rPh sb="319" eb="321">
      <t>ヘイセイ</t>
    </rPh>
    <rPh sb="323" eb="325">
      <t>ネンド</t>
    </rPh>
    <phoneticPr fontId="4"/>
  </si>
  <si>
    <t>　長野市の水道事業では、市民生活に欠かすことのできない水を安全でおいしく安定的に供給するため、水道水源の確保をはじめ、施設の計画的な整備や安全性の向上に努めています。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に伴う修繕・更新経費の増加など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本市の一部に県営水道事業区域が存在するため、普及率が本表では72.24％となっていますが、同区域を除いて計算すると99.84％になります。</t>
    <rPh sb="207" eb="209">
      <t>コンゴ</t>
    </rPh>
    <rPh sb="210" eb="212">
      <t>スイドウ</t>
    </rPh>
    <rPh sb="212" eb="214">
      <t>ジギョウ</t>
    </rPh>
    <rPh sb="214" eb="216">
      <t>ケイエイ</t>
    </rPh>
    <rPh sb="216" eb="218">
      <t>センリャク</t>
    </rPh>
    <rPh sb="228" eb="229">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</si>
</sst>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0.86</c:v>
                </c:pt>
                <c:pt idx="1">
                  <c:v>0.98</c:v>
                </c:pt>
                <c:pt idx="2">
                  <c:v>1.1100000000000001</c:v>
                </c:pt>
                <c:pt idx="3">
                  <c:v>1.34</c:v>
                </c:pt>
                <c:pt idx="4">
                  <c:v>1.08</c:v>
                </c:pt>
              </c:numCache>
            </c:numRef>
          </c:val>
          <c:extLst xmlns:c16r2="http://schemas.microsoft.com/office/drawing/2015/06/chart">
            <c:ext xmlns:c16="http://schemas.microsoft.com/office/drawing/2014/chart" uri="{C3380CC4-5D6E-409C-BE32-E72D297353CC}">
              <c16:uniqueId val="{00000000-0923-4728-8E46-DF3241228FA6}"/>
            </c:ext>
          </c:extLst>
        </c:ser>
        <c:dLbls>
          <c:showLegendKey val="0"/>
          <c:showVal val="0"/>
          <c:showCatName val="0"/>
          <c:showSerName val="0"/>
          <c:showPercent val="0"/>
          <c:showBubbleSize val="0"/>
        </c:dLbls>
        <c:gapWidth val="150"/>
        <c:axId val="80978688"/>
        <c:axId val="809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xmlns:c16r2="http://schemas.microsoft.com/office/drawing/2015/06/chart">
            <c:ext xmlns:c16="http://schemas.microsoft.com/office/drawing/2014/chart" uri="{C3380CC4-5D6E-409C-BE32-E72D297353CC}">
              <c16:uniqueId val="{00000001-0923-4728-8E46-DF3241228FA6}"/>
            </c:ext>
          </c:extLst>
        </c:ser>
        <c:dLbls>
          <c:showLegendKey val="0"/>
          <c:showVal val="0"/>
          <c:showCatName val="0"/>
          <c:showSerName val="0"/>
          <c:showPercent val="0"/>
          <c:showBubbleSize val="0"/>
        </c:dLbls>
        <c:marker val="1"/>
        <c:smooth val="0"/>
        <c:axId val="80978688"/>
        <c:axId val="80980992"/>
      </c:lineChart>
      <c:dateAx>
        <c:axId val="80978688"/>
        <c:scaling>
          <c:orientation val="minMax"/>
        </c:scaling>
        <c:delete val="1"/>
        <c:axPos val="b"/>
        <c:numFmt formatCode="ge" sourceLinked="1"/>
        <c:majorTickMark val="none"/>
        <c:minorTickMark val="none"/>
        <c:tickLblPos val="none"/>
        <c:crossAx val="80980992"/>
        <c:crosses val="autoZero"/>
        <c:auto val="1"/>
        <c:lblOffset val="100"/>
        <c:baseTimeUnit val="years"/>
      </c:dateAx>
      <c:valAx>
        <c:axId val="80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57.15</c:v>
                </c:pt>
                <c:pt idx="1">
                  <c:v>57.06</c:v>
                </c:pt>
                <c:pt idx="2">
                  <c:v>56.77</c:v>
                </c:pt>
                <c:pt idx="3">
                  <c:v>55.88</c:v>
                </c:pt>
                <c:pt idx="4">
                  <c:v>55.91</c:v>
                </c:pt>
              </c:numCache>
            </c:numRef>
          </c:val>
          <c:extLst xmlns:c16r2="http://schemas.microsoft.com/office/drawing/2015/06/chart">
            <c:ext xmlns:c16="http://schemas.microsoft.com/office/drawing/2014/chart" uri="{C3380CC4-5D6E-409C-BE32-E72D297353CC}">
              <c16:uniqueId val="{00000000-5270-4F7C-8B2E-7438A6C41A8A}"/>
            </c:ext>
          </c:extLst>
        </c:ser>
        <c:dLbls>
          <c:showLegendKey val="0"/>
          <c:showVal val="0"/>
          <c:showCatName val="0"/>
          <c:showSerName val="0"/>
          <c:showPercent val="0"/>
          <c:showBubbleSize val="0"/>
        </c:dLbls>
        <c:gapWidth val="150"/>
        <c:axId val="40967168"/>
        <c:axId val="409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xmlns:c16r2="http://schemas.microsoft.com/office/drawing/2015/06/chart">
            <c:ext xmlns:c16="http://schemas.microsoft.com/office/drawing/2014/chart" uri="{C3380CC4-5D6E-409C-BE32-E72D297353CC}">
              <c16:uniqueId val="{00000001-5270-4F7C-8B2E-7438A6C41A8A}"/>
            </c:ext>
          </c:extLst>
        </c:ser>
        <c:dLbls>
          <c:showLegendKey val="0"/>
          <c:showVal val="0"/>
          <c:showCatName val="0"/>
          <c:showSerName val="0"/>
          <c:showPercent val="0"/>
          <c:showBubbleSize val="0"/>
        </c:dLbls>
        <c:marker val="1"/>
        <c:smooth val="0"/>
        <c:axId val="40967168"/>
        <c:axId val="40973440"/>
      </c:lineChart>
      <c:dateAx>
        <c:axId val="40967168"/>
        <c:scaling>
          <c:orientation val="minMax"/>
        </c:scaling>
        <c:delete val="1"/>
        <c:axPos val="b"/>
        <c:numFmt formatCode="ge" sourceLinked="1"/>
        <c:majorTickMark val="none"/>
        <c:minorTickMark val="none"/>
        <c:tickLblPos val="none"/>
        <c:crossAx val="40973440"/>
        <c:crosses val="autoZero"/>
        <c:auto val="1"/>
        <c:lblOffset val="100"/>
        <c:baseTimeUnit val="years"/>
      </c:dateAx>
      <c:valAx>
        <c:axId val="409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87.66</c:v>
                </c:pt>
                <c:pt idx="1">
                  <c:v>88.34</c:v>
                </c:pt>
                <c:pt idx="2">
                  <c:v>85.79</c:v>
                </c:pt>
                <c:pt idx="3">
                  <c:v>86.54</c:v>
                </c:pt>
                <c:pt idx="4">
                  <c:v>87.08</c:v>
                </c:pt>
              </c:numCache>
            </c:numRef>
          </c:val>
          <c:extLst xmlns:c16r2="http://schemas.microsoft.com/office/drawing/2015/06/chart">
            <c:ext xmlns:c16="http://schemas.microsoft.com/office/drawing/2014/chart" uri="{C3380CC4-5D6E-409C-BE32-E72D297353CC}">
              <c16:uniqueId val="{00000000-03CF-47A8-971D-CCA17D1EA3EC}"/>
            </c:ext>
          </c:extLst>
        </c:ser>
        <c:dLbls>
          <c:showLegendKey val="0"/>
          <c:showVal val="0"/>
          <c:showCatName val="0"/>
          <c:showSerName val="0"/>
          <c:showPercent val="0"/>
          <c:showBubbleSize val="0"/>
        </c:dLbls>
        <c:gapWidth val="150"/>
        <c:axId val="41020800"/>
        <c:axId val="41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xmlns:c16r2="http://schemas.microsoft.com/office/drawing/2015/06/chart">
            <c:ext xmlns:c16="http://schemas.microsoft.com/office/drawing/2014/chart" uri="{C3380CC4-5D6E-409C-BE32-E72D297353CC}">
              <c16:uniqueId val="{00000001-03CF-47A8-971D-CCA17D1EA3EC}"/>
            </c:ext>
          </c:extLst>
        </c:ser>
        <c:dLbls>
          <c:showLegendKey val="0"/>
          <c:showVal val="0"/>
          <c:showCatName val="0"/>
          <c:showSerName val="0"/>
          <c:showPercent val="0"/>
          <c:showBubbleSize val="0"/>
        </c:dLbls>
        <c:marker val="1"/>
        <c:smooth val="0"/>
        <c:axId val="41020800"/>
        <c:axId val="41031168"/>
      </c:lineChart>
      <c:dateAx>
        <c:axId val="41020800"/>
        <c:scaling>
          <c:orientation val="minMax"/>
        </c:scaling>
        <c:delete val="1"/>
        <c:axPos val="b"/>
        <c:numFmt formatCode="ge" sourceLinked="1"/>
        <c:majorTickMark val="none"/>
        <c:minorTickMark val="none"/>
        <c:tickLblPos val="none"/>
        <c:crossAx val="41031168"/>
        <c:crosses val="autoZero"/>
        <c:auto val="1"/>
        <c:lblOffset val="100"/>
        <c:baseTimeUnit val="years"/>
      </c:dateAx>
      <c:valAx>
        <c:axId val="41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111.38</c:v>
                </c:pt>
                <c:pt idx="1">
                  <c:v>116.09</c:v>
                </c:pt>
                <c:pt idx="2">
                  <c:v>119.44</c:v>
                </c:pt>
                <c:pt idx="3">
                  <c:v>123.19</c:v>
                </c:pt>
                <c:pt idx="4">
                  <c:v>124.63</c:v>
                </c:pt>
              </c:numCache>
            </c:numRef>
          </c:val>
          <c:extLst xmlns:c16r2="http://schemas.microsoft.com/office/drawing/2015/06/chart">
            <c:ext xmlns:c16="http://schemas.microsoft.com/office/drawing/2014/chart" uri="{C3380CC4-5D6E-409C-BE32-E72D297353CC}">
              <c16:uniqueId val="{00000000-B5AC-4B3D-B133-65B75A108BBB}"/>
            </c:ext>
          </c:extLst>
        </c:ser>
        <c:dLbls>
          <c:showLegendKey val="0"/>
          <c:showVal val="0"/>
          <c:showCatName val="0"/>
          <c:showSerName val="0"/>
          <c:showPercent val="0"/>
          <c:showBubbleSize val="0"/>
        </c:dLbls>
        <c:gapWidth val="150"/>
        <c:axId val="82017664"/>
        <c:axId val="899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xmlns:c16r2="http://schemas.microsoft.com/office/drawing/2015/06/chart">
            <c:ext xmlns:c16="http://schemas.microsoft.com/office/drawing/2014/chart" uri="{C3380CC4-5D6E-409C-BE32-E72D297353CC}">
              <c16:uniqueId val="{00000001-B5AC-4B3D-B133-65B75A108BBB}"/>
            </c:ext>
          </c:extLst>
        </c:ser>
        <c:dLbls>
          <c:showLegendKey val="0"/>
          <c:showVal val="0"/>
          <c:showCatName val="0"/>
          <c:showSerName val="0"/>
          <c:showPercent val="0"/>
          <c:showBubbleSize val="0"/>
        </c:dLbls>
        <c:marker val="1"/>
        <c:smooth val="0"/>
        <c:axId val="82017664"/>
        <c:axId val="89986944"/>
      </c:lineChart>
      <c:dateAx>
        <c:axId val="82017664"/>
        <c:scaling>
          <c:orientation val="minMax"/>
        </c:scaling>
        <c:delete val="1"/>
        <c:axPos val="b"/>
        <c:numFmt formatCode="ge" sourceLinked="1"/>
        <c:majorTickMark val="none"/>
        <c:minorTickMark val="none"/>
        <c:tickLblPos val="none"/>
        <c:crossAx val="89986944"/>
        <c:crosses val="autoZero"/>
        <c:auto val="1"/>
        <c:lblOffset val="100"/>
        <c:baseTimeUnit val="years"/>
      </c:dateAx>
      <c:valAx>
        <c:axId val="8998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40.61</c:v>
                </c:pt>
                <c:pt idx="1">
                  <c:v>41.33</c:v>
                </c:pt>
                <c:pt idx="2">
                  <c:v>44.06</c:v>
                </c:pt>
                <c:pt idx="3">
                  <c:v>45.02</c:v>
                </c:pt>
                <c:pt idx="4">
                  <c:v>46.16</c:v>
                </c:pt>
              </c:numCache>
            </c:numRef>
          </c:val>
          <c:extLst xmlns:c16r2="http://schemas.microsoft.com/office/drawing/2015/06/chart">
            <c:ext xmlns:c16="http://schemas.microsoft.com/office/drawing/2014/chart" uri="{C3380CC4-5D6E-409C-BE32-E72D297353CC}">
              <c16:uniqueId val="{00000000-0335-41AB-B217-409A52376497}"/>
            </c:ext>
          </c:extLst>
        </c:ser>
        <c:dLbls>
          <c:showLegendKey val="0"/>
          <c:showVal val="0"/>
          <c:showCatName val="0"/>
          <c:showSerName val="0"/>
          <c:showPercent val="0"/>
          <c:showBubbleSize val="0"/>
        </c:dLbls>
        <c:gapWidth val="150"/>
        <c:axId val="97715712"/>
        <c:axId val="977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xmlns:c16r2="http://schemas.microsoft.com/office/drawing/2015/06/chart">
            <c:ext xmlns:c16="http://schemas.microsoft.com/office/drawing/2014/chart" uri="{C3380CC4-5D6E-409C-BE32-E72D297353CC}">
              <c16:uniqueId val="{00000001-0335-41AB-B217-409A52376497}"/>
            </c:ext>
          </c:extLst>
        </c:ser>
        <c:dLbls>
          <c:showLegendKey val="0"/>
          <c:showVal val="0"/>
          <c:showCatName val="0"/>
          <c:showSerName val="0"/>
          <c:showPercent val="0"/>
          <c:showBubbleSize val="0"/>
        </c:dLbls>
        <c:marker val="1"/>
        <c:smooth val="0"/>
        <c:axId val="97715712"/>
        <c:axId val="97779712"/>
      </c:lineChart>
      <c:dateAx>
        <c:axId val="97715712"/>
        <c:scaling>
          <c:orientation val="minMax"/>
        </c:scaling>
        <c:delete val="1"/>
        <c:axPos val="b"/>
        <c:numFmt formatCode="ge" sourceLinked="1"/>
        <c:majorTickMark val="none"/>
        <c:minorTickMark val="none"/>
        <c:tickLblPos val="none"/>
        <c:crossAx val="97779712"/>
        <c:crosses val="autoZero"/>
        <c:auto val="1"/>
        <c:lblOffset val="100"/>
        <c:baseTimeUnit val="years"/>
      </c:dateAx>
      <c:valAx>
        <c:axId val="97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8.5299999999999994</c:v>
                </c:pt>
                <c:pt idx="1">
                  <c:v>9.61</c:v>
                </c:pt>
                <c:pt idx="2">
                  <c:v>11.43</c:v>
                </c:pt>
                <c:pt idx="3">
                  <c:v>12.17</c:v>
                </c:pt>
                <c:pt idx="4">
                  <c:v>14.05</c:v>
                </c:pt>
              </c:numCache>
            </c:numRef>
          </c:val>
          <c:extLst xmlns:c16r2="http://schemas.microsoft.com/office/drawing/2015/06/chart">
            <c:ext xmlns:c16="http://schemas.microsoft.com/office/drawing/2014/chart" uri="{C3380CC4-5D6E-409C-BE32-E72D297353CC}">
              <c16:uniqueId val="{00000000-F40B-46E8-8769-F7128B484773}"/>
            </c:ext>
          </c:extLst>
        </c:ser>
        <c:dLbls>
          <c:showLegendKey val="0"/>
          <c:showVal val="0"/>
          <c:showCatName val="0"/>
          <c:showSerName val="0"/>
          <c:showPercent val="0"/>
          <c:showBubbleSize val="0"/>
        </c:dLbls>
        <c:gapWidth val="150"/>
        <c:axId val="39367808"/>
        <c:axId val="393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xmlns:c16r2="http://schemas.microsoft.com/office/drawing/2015/06/chart">
            <c:ext xmlns:c16="http://schemas.microsoft.com/office/drawing/2014/chart" uri="{C3380CC4-5D6E-409C-BE32-E72D297353CC}">
              <c16:uniqueId val="{00000001-F40B-46E8-8769-F7128B484773}"/>
            </c:ext>
          </c:extLst>
        </c:ser>
        <c:dLbls>
          <c:showLegendKey val="0"/>
          <c:showVal val="0"/>
          <c:showCatName val="0"/>
          <c:showSerName val="0"/>
          <c:showPercent val="0"/>
          <c:showBubbleSize val="0"/>
        </c:dLbls>
        <c:marker val="1"/>
        <c:smooth val="0"/>
        <c:axId val="39367808"/>
        <c:axId val="39369728"/>
      </c:lineChart>
      <c:dateAx>
        <c:axId val="39367808"/>
        <c:scaling>
          <c:orientation val="minMax"/>
        </c:scaling>
        <c:delete val="1"/>
        <c:axPos val="b"/>
        <c:numFmt formatCode="ge" sourceLinked="1"/>
        <c:majorTickMark val="none"/>
        <c:minorTickMark val="none"/>
        <c:tickLblPos val="none"/>
        <c:crossAx val="39369728"/>
        <c:crosses val="autoZero"/>
        <c:auto val="1"/>
        <c:lblOffset val="100"/>
        <c:baseTimeUnit val="years"/>
      </c:dateAx>
      <c:valAx>
        <c:axId val="393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E9-4599-ABA5-FCCA3A405CF3}"/>
            </c:ext>
          </c:extLst>
        </c:ser>
        <c:dLbls>
          <c:showLegendKey val="0"/>
          <c:showVal val="0"/>
          <c:showCatName val="0"/>
          <c:showSerName val="0"/>
          <c:showPercent val="0"/>
          <c:showBubbleSize val="0"/>
        </c:dLbls>
        <c:gapWidth val="150"/>
        <c:axId val="39380480"/>
        <c:axId val="393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5E9-4599-ABA5-FCCA3A405CF3}"/>
            </c:ext>
          </c:extLst>
        </c:ser>
        <c:dLbls>
          <c:showLegendKey val="0"/>
          <c:showVal val="0"/>
          <c:showCatName val="0"/>
          <c:showSerName val="0"/>
          <c:showPercent val="0"/>
          <c:showBubbleSize val="0"/>
        </c:dLbls>
        <c:marker val="1"/>
        <c:smooth val="0"/>
        <c:axId val="39380480"/>
        <c:axId val="39382400"/>
      </c:lineChart>
      <c:dateAx>
        <c:axId val="39380480"/>
        <c:scaling>
          <c:orientation val="minMax"/>
        </c:scaling>
        <c:delete val="1"/>
        <c:axPos val="b"/>
        <c:numFmt formatCode="ge" sourceLinked="1"/>
        <c:majorTickMark val="none"/>
        <c:minorTickMark val="none"/>
        <c:tickLblPos val="none"/>
        <c:crossAx val="39382400"/>
        <c:crosses val="autoZero"/>
        <c:auto val="1"/>
        <c:lblOffset val="100"/>
        <c:baseTimeUnit val="years"/>
      </c:dateAx>
      <c:valAx>
        <c:axId val="3938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716.68</c:v>
                </c:pt>
                <c:pt idx="1">
                  <c:v>912.55</c:v>
                </c:pt>
                <c:pt idx="2">
                  <c:v>337.9</c:v>
                </c:pt>
                <c:pt idx="3">
                  <c:v>373.74</c:v>
                </c:pt>
                <c:pt idx="4">
                  <c:v>392.97</c:v>
                </c:pt>
              </c:numCache>
            </c:numRef>
          </c:val>
          <c:extLst xmlns:c16r2="http://schemas.microsoft.com/office/drawing/2015/06/chart">
            <c:ext xmlns:c16="http://schemas.microsoft.com/office/drawing/2014/chart" uri="{C3380CC4-5D6E-409C-BE32-E72D297353CC}">
              <c16:uniqueId val="{00000000-10BB-4A54-9C9B-383DF6618431}"/>
            </c:ext>
          </c:extLst>
        </c:ser>
        <c:dLbls>
          <c:showLegendKey val="0"/>
          <c:showVal val="0"/>
          <c:showCatName val="0"/>
          <c:showSerName val="0"/>
          <c:showPercent val="0"/>
          <c:showBubbleSize val="0"/>
        </c:dLbls>
        <c:gapWidth val="150"/>
        <c:axId val="39405824"/>
        <c:axId val="394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xmlns:c16r2="http://schemas.microsoft.com/office/drawing/2015/06/chart">
            <c:ext xmlns:c16="http://schemas.microsoft.com/office/drawing/2014/chart" uri="{C3380CC4-5D6E-409C-BE32-E72D297353CC}">
              <c16:uniqueId val="{00000001-10BB-4A54-9C9B-383DF6618431}"/>
            </c:ext>
          </c:extLst>
        </c:ser>
        <c:dLbls>
          <c:showLegendKey val="0"/>
          <c:showVal val="0"/>
          <c:showCatName val="0"/>
          <c:showSerName val="0"/>
          <c:showPercent val="0"/>
          <c:showBubbleSize val="0"/>
        </c:dLbls>
        <c:marker val="1"/>
        <c:smooth val="0"/>
        <c:axId val="39405824"/>
        <c:axId val="39408000"/>
      </c:lineChart>
      <c:dateAx>
        <c:axId val="39405824"/>
        <c:scaling>
          <c:orientation val="minMax"/>
        </c:scaling>
        <c:delete val="1"/>
        <c:axPos val="b"/>
        <c:numFmt formatCode="ge" sourceLinked="1"/>
        <c:majorTickMark val="none"/>
        <c:minorTickMark val="none"/>
        <c:tickLblPos val="none"/>
        <c:crossAx val="39408000"/>
        <c:crosses val="autoZero"/>
        <c:auto val="1"/>
        <c:lblOffset val="100"/>
        <c:baseTimeUnit val="years"/>
      </c:dateAx>
      <c:valAx>
        <c:axId val="3940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524.51</c:v>
                </c:pt>
                <c:pt idx="1">
                  <c:v>505.72</c:v>
                </c:pt>
                <c:pt idx="2">
                  <c:v>517.79</c:v>
                </c:pt>
                <c:pt idx="3">
                  <c:v>520.77</c:v>
                </c:pt>
                <c:pt idx="4">
                  <c:v>518.75</c:v>
                </c:pt>
              </c:numCache>
            </c:numRef>
          </c:val>
          <c:extLst xmlns:c16r2="http://schemas.microsoft.com/office/drawing/2015/06/chart">
            <c:ext xmlns:c16="http://schemas.microsoft.com/office/drawing/2014/chart" uri="{C3380CC4-5D6E-409C-BE32-E72D297353CC}">
              <c16:uniqueId val="{00000000-F35C-4504-8D4C-5BD481F10A40}"/>
            </c:ext>
          </c:extLst>
        </c:ser>
        <c:dLbls>
          <c:showLegendKey val="0"/>
          <c:showVal val="0"/>
          <c:showCatName val="0"/>
          <c:showSerName val="0"/>
          <c:showPercent val="0"/>
          <c:showBubbleSize val="0"/>
        </c:dLbls>
        <c:gapWidth val="150"/>
        <c:axId val="39443072"/>
        <c:axId val="394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xmlns:c16r2="http://schemas.microsoft.com/office/drawing/2015/06/chart">
            <c:ext xmlns:c16="http://schemas.microsoft.com/office/drawing/2014/chart" uri="{C3380CC4-5D6E-409C-BE32-E72D297353CC}">
              <c16:uniqueId val="{00000001-F35C-4504-8D4C-5BD481F10A40}"/>
            </c:ext>
          </c:extLst>
        </c:ser>
        <c:dLbls>
          <c:showLegendKey val="0"/>
          <c:showVal val="0"/>
          <c:showCatName val="0"/>
          <c:showSerName val="0"/>
          <c:showPercent val="0"/>
          <c:showBubbleSize val="0"/>
        </c:dLbls>
        <c:marker val="1"/>
        <c:smooth val="0"/>
        <c:axId val="39443072"/>
        <c:axId val="39449344"/>
      </c:lineChart>
      <c:dateAx>
        <c:axId val="39443072"/>
        <c:scaling>
          <c:orientation val="minMax"/>
        </c:scaling>
        <c:delete val="1"/>
        <c:axPos val="b"/>
        <c:numFmt formatCode="ge" sourceLinked="1"/>
        <c:majorTickMark val="none"/>
        <c:minorTickMark val="none"/>
        <c:tickLblPos val="none"/>
        <c:crossAx val="39449344"/>
        <c:crosses val="autoZero"/>
        <c:auto val="1"/>
        <c:lblOffset val="100"/>
        <c:baseTimeUnit val="years"/>
      </c:dateAx>
      <c:valAx>
        <c:axId val="3944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99.41</c:v>
                </c:pt>
                <c:pt idx="1">
                  <c:v>105.46</c:v>
                </c:pt>
                <c:pt idx="2">
                  <c:v>109.94</c:v>
                </c:pt>
                <c:pt idx="3">
                  <c:v>111.83</c:v>
                </c:pt>
                <c:pt idx="4">
                  <c:v>113.14</c:v>
                </c:pt>
              </c:numCache>
            </c:numRef>
          </c:val>
          <c:extLst xmlns:c16r2="http://schemas.microsoft.com/office/drawing/2015/06/chart">
            <c:ext xmlns:c16="http://schemas.microsoft.com/office/drawing/2014/chart" uri="{C3380CC4-5D6E-409C-BE32-E72D297353CC}">
              <c16:uniqueId val="{00000000-7726-4337-8349-5E52689DD5AC}"/>
            </c:ext>
          </c:extLst>
        </c:ser>
        <c:dLbls>
          <c:showLegendKey val="0"/>
          <c:showVal val="0"/>
          <c:showCatName val="0"/>
          <c:showSerName val="0"/>
          <c:showPercent val="0"/>
          <c:showBubbleSize val="0"/>
        </c:dLbls>
        <c:gapWidth val="150"/>
        <c:axId val="40901248"/>
        <c:axId val="409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xmlns:c16r2="http://schemas.microsoft.com/office/drawing/2015/06/chart">
            <c:ext xmlns:c16="http://schemas.microsoft.com/office/drawing/2014/chart" uri="{C3380CC4-5D6E-409C-BE32-E72D297353CC}">
              <c16:uniqueId val="{00000001-7726-4337-8349-5E52689DD5AC}"/>
            </c:ext>
          </c:extLst>
        </c:ser>
        <c:dLbls>
          <c:showLegendKey val="0"/>
          <c:showVal val="0"/>
          <c:showCatName val="0"/>
          <c:showSerName val="0"/>
          <c:showPercent val="0"/>
          <c:showBubbleSize val="0"/>
        </c:dLbls>
        <c:marker val="1"/>
        <c:smooth val="0"/>
        <c:axId val="40901248"/>
        <c:axId val="40911616"/>
      </c:lineChart>
      <c:dateAx>
        <c:axId val="40901248"/>
        <c:scaling>
          <c:orientation val="minMax"/>
        </c:scaling>
        <c:delete val="1"/>
        <c:axPos val="b"/>
        <c:numFmt formatCode="ge" sourceLinked="1"/>
        <c:majorTickMark val="none"/>
        <c:minorTickMark val="none"/>
        <c:tickLblPos val="none"/>
        <c:crossAx val="40911616"/>
        <c:crosses val="autoZero"/>
        <c:auto val="1"/>
        <c:lblOffset val="100"/>
        <c:baseTimeUnit val="years"/>
      </c:dateAx>
      <c:valAx>
        <c:axId val="409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187.51</c:v>
                </c:pt>
                <c:pt idx="1">
                  <c:v>186.14</c:v>
                </c:pt>
                <c:pt idx="2">
                  <c:v>182.15</c:v>
                </c:pt>
                <c:pt idx="3">
                  <c:v>179.05</c:v>
                </c:pt>
                <c:pt idx="4">
                  <c:v>177.21</c:v>
                </c:pt>
              </c:numCache>
            </c:numRef>
          </c:val>
          <c:extLst xmlns:c16r2="http://schemas.microsoft.com/office/drawing/2015/06/chart">
            <c:ext xmlns:c16="http://schemas.microsoft.com/office/drawing/2014/chart" uri="{C3380CC4-5D6E-409C-BE32-E72D297353CC}">
              <c16:uniqueId val="{00000000-6429-4F3E-B49F-5938CF7F7D0C}"/>
            </c:ext>
          </c:extLst>
        </c:ser>
        <c:dLbls>
          <c:showLegendKey val="0"/>
          <c:showVal val="0"/>
          <c:showCatName val="0"/>
          <c:showSerName val="0"/>
          <c:showPercent val="0"/>
          <c:showBubbleSize val="0"/>
        </c:dLbls>
        <c:gapWidth val="150"/>
        <c:axId val="40942208"/>
        <c:axId val="409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xmlns:c16r2="http://schemas.microsoft.com/office/drawing/2015/06/chart">
            <c:ext xmlns:c16="http://schemas.microsoft.com/office/drawing/2014/chart" uri="{C3380CC4-5D6E-409C-BE32-E72D297353CC}">
              <c16:uniqueId val="{00000001-6429-4F3E-B49F-5938CF7F7D0C}"/>
            </c:ext>
          </c:extLst>
        </c:ser>
        <c:dLbls>
          <c:showLegendKey val="0"/>
          <c:showVal val="0"/>
          <c:showCatName val="0"/>
          <c:showSerName val="0"/>
          <c:showPercent val="0"/>
          <c:showBubbleSize val="0"/>
        </c:dLbls>
        <c:marker val="1"/>
        <c:smooth val="0"/>
        <c:axId val="40942208"/>
        <c:axId val="40944384"/>
      </c:lineChart>
      <c:dateAx>
        <c:axId val="40942208"/>
        <c:scaling>
          <c:orientation val="minMax"/>
        </c:scaling>
        <c:delete val="1"/>
        <c:axPos val="b"/>
        <c:numFmt formatCode="ge" sourceLinked="1"/>
        <c:majorTickMark val="none"/>
        <c:minorTickMark val="none"/>
        <c:tickLblPos val="none"/>
        <c:crossAx val="40944384"/>
        <c:crosses val="autoZero"/>
        <c:auto val="1"/>
        <c:lblOffset val="100"/>
        <c:baseTimeUnit val="years"/>
      </c:dateAx>
      <c:valAx>
        <c:axId val="409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長野市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382001</v>
      </c>
      <c r="AM8" s="61"/>
      <c r="AN8" s="61"/>
      <c r="AO8" s="61"/>
      <c r="AP8" s="61"/>
      <c r="AQ8" s="61"/>
      <c r="AR8" s="61"/>
      <c r="AS8" s="61"/>
      <c r="AT8" s="51">
        <f>データ!$S$6</f>
        <v>834.81</v>
      </c>
      <c r="AU8" s="52"/>
      <c r="AV8" s="52"/>
      <c r="AW8" s="52"/>
      <c r="AX8" s="52"/>
      <c r="AY8" s="52"/>
      <c r="AZ8" s="52"/>
      <c r="BA8" s="52"/>
      <c r="BB8" s="53">
        <f>データ!$T$6</f>
        <v>457.59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55.82</v>
      </c>
      <c r="J10" s="52"/>
      <c r="K10" s="52"/>
      <c r="L10" s="52"/>
      <c r="M10" s="52"/>
      <c r="N10" s="52"/>
      <c r="O10" s="64"/>
      <c r="P10" s="53">
        <f>データ!$P$6</f>
        <v>72.239999999999995</v>
      </c>
      <c r="Q10" s="53"/>
      <c r="R10" s="53"/>
      <c r="S10" s="53"/>
      <c r="T10" s="53"/>
      <c r="U10" s="53"/>
      <c r="V10" s="53"/>
      <c r="W10" s="61">
        <f>データ!$Q$6</f>
        <v>3391</v>
      </c>
      <c r="X10" s="61"/>
      <c r="Y10" s="61"/>
      <c r="Z10" s="61"/>
      <c r="AA10" s="61"/>
      <c r="AB10" s="61"/>
      <c r="AC10" s="61"/>
      <c r="AD10" s="2"/>
      <c r="AE10" s="2"/>
      <c r="AF10" s="2"/>
      <c r="AG10" s="2"/>
      <c r="AH10" s="5"/>
      <c r="AI10" s="5"/>
      <c r="AJ10" s="5"/>
      <c r="AK10" s="5"/>
      <c r="AL10" s="61">
        <f>データ!$U$6</f>
        <v>274855</v>
      </c>
      <c r="AM10" s="61"/>
      <c r="AN10" s="61"/>
      <c r="AO10" s="61"/>
      <c r="AP10" s="61"/>
      <c r="AQ10" s="61"/>
      <c r="AR10" s="61"/>
      <c r="AS10" s="61"/>
      <c r="AT10" s="51">
        <f>データ!$V$6</f>
        <v>240.95</v>
      </c>
      <c r="AU10" s="52"/>
      <c r="AV10" s="52"/>
      <c r="AW10" s="52"/>
      <c r="AX10" s="52"/>
      <c r="AY10" s="52"/>
      <c r="AZ10" s="52"/>
      <c r="BA10" s="52"/>
      <c r="BB10" s="53">
        <f>データ!$W$6</f>
        <v>1140.71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JoZa2CWpE+GLg762vtjAJlVFqy37d9FRLLB7UmjYf6gJxlh4P0thPenAZr9Bil25s/j7AGq/iSqvEJo2A7ADPA==" saltValue="NA5Ah0zbq//RmgsijoUS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202011</v>
      </c>
      <c r="D6" s="34">
        <f t="shared" si="3"/>
        <v>46</v>
      </c>
      <c r="E6" s="34">
        <f t="shared" si="3"/>
        <v>1</v>
      </c>
      <c r="F6" s="34">
        <f t="shared" si="3"/>
        <v>0</v>
      </c>
      <c r="G6" s="34">
        <f t="shared" si="3"/>
        <v>1</v>
      </c>
      <c r="H6" s="34" t="str">
        <f t="shared" si="3"/>
        <v>長野県　長野市</v>
      </c>
      <c r="I6" s="34" t="str">
        <f t="shared" si="3"/>
        <v>法適用</v>
      </c>
      <c r="J6" s="34" t="str">
        <f t="shared" si="3"/>
        <v>水道事業</v>
      </c>
      <c r="K6" s="34" t="str">
        <f t="shared" si="3"/>
        <v>末端給水事業</v>
      </c>
      <c r="L6" s="34" t="str">
        <f t="shared" si="3"/>
        <v>A2</v>
      </c>
      <c r="M6" s="34">
        <f t="shared" si="3"/>
        <v>0</v>
      </c>
      <c r="N6" s="35" t="str">
        <f t="shared" si="3"/>
        <v>-</v>
      </c>
      <c r="O6" s="35">
        <f t="shared" si="3"/>
        <v>55.82</v>
      </c>
      <c r="P6" s="35">
        <f t="shared" si="3"/>
        <v>72.239999999999995</v>
      </c>
      <c r="Q6" s="35">
        <f t="shared" si="3"/>
        <v>3391</v>
      </c>
      <c r="R6" s="35">
        <f t="shared" si="3"/>
        <v>382001</v>
      </c>
      <c r="S6" s="35">
        <f t="shared" si="3"/>
        <v>834.81</v>
      </c>
      <c r="T6" s="35">
        <f t="shared" si="3"/>
        <v>457.59</v>
      </c>
      <c r="U6" s="35">
        <f t="shared" si="3"/>
        <v>274855</v>
      </c>
      <c r="V6" s="35">
        <f t="shared" si="3"/>
        <v>240.95</v>
      </c>
      <c r="W6" s="35">
        <f t="shared" si="3"/>
        <v>1140.71</v>
      </c>
      <c r="X6" s="36">
        <f>IF(X7="",NA(),X7)</f>
        <v>111.38</v>
      </c>
      <c r="Y6" s="36">
        <f t="shared" ref="Y6:AG6" si="4">IF(Y7="",NA(),Y7)</f>
        <v>116.09</v>
      </c>
      <c r="Z6" s="36">
        <f t="shared" si="4"/>
        <v>119.44</v>
      </c>
      <c r="AA6" s="36">
        <f t="shared" si="4"/>
        <v>123.19</v>
      </c>
      <c r="AB6" s="36">
        <f t="shared" si="4"/>
        <v>124.63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716.68</v>
      </c>
      <c r="AU6" s="36">
        <f t="shared" ref="AU6:BC6" si="6">IF(AU7="",NA(),AU7)</f>
        <v>912.55</v>
      </c>
      <c r="AV6" s="36">
        <f t="shared" si="6"/>
        <v>337.9</v>
      </c>
      <c r="AW6" s="36">
        <f t="shared" si="6"/>
        <v>373.74</v>
      </c>
      <c r="AX6" s="36">
        <f t="shared" si="6"/>
        <v>392.97</v>
      </c>
      <c r="AY6" s="36">
        <f t="shared" si="6"/>
        <v>590.46</v>
      </c>
      <c r="AZ6" s="36">
        <f t="shared" si="6"/>
        <v>628.34</v>
      </c>
      <c r="BA6" s="36">
        <f t="shared" si="6"/>
        <v>289.8</v>
      </c>
      <c r="BB6" s="36">
        <f t="shared" si="6"/>
        <v>299.44</v>
      </c>
      <c r="BC6" s="36">
        <f t="shared" si="6"/>
        <v>311.99</v>
      </c>
      <c r="BD6" s="35" t="str">
        <f>IF(BD7="","",IF(BD7="-","【-】","【"&amp;SUBSTITUTE(TEXT(BD7,"#,##0.00"),"-","△")&amp;"】"))</f>
        <v>【262.87】</v>
      </c>
      <c r="BE6" s="36">
        <f>IF(BE7="",NA(),BE7)</f>
        <v>524.51</v>
      </c>
      <c r="BF6" s="36">
        <f t="shared" ref="BF6:BN6" si="7">IF(BF7="",NA(),BF7)</f>
        <v>505.72</v>
      </c>
      <c r="BG6" s="36">
        <f t="shared" si="7"/>
        <v>517.79</v>
      </c>
      <c r="BH6" s="36">
        <f t="shared" si="7"/>
        <v>520.77</v>
      </c>
      <c r="BI6" s="36">
        <f t="shared" si="7"/>
        <v>518.75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99.41</v>
      </c>
      <c r="BQ6" s="36">
        <f t="shared" ref="BQ6:BY6" si="8">IF(BQ7="",NA(),BQ7)</f>
        <v>105.46</v>
      </c>
      <c r="BR6" s="36">
        <f t="shared" si="8"/>
        <v>109.94</v>
      </c>
      <c r="BS6" s="36">
        <f t="shared" si="8"/>
        <v>111.83</v>
      </c>
      <c r="BT6" s="36">
        <f t="shared" si="8"/>
        <v>113.14</v>
      </c>
      <c r="BU6" s="36">
        <f t="shared" si="8"/>
        <v>99.91</v>
      </c>
      <c r="BV6" s="36">
        <f t="shared" si="8"/>
        <v>99.89</v>
      </c>
      <c r="BW6" s="36">
        <f t="shared" si="8"/>
        <v>107.05</v>
      </c>
      <c r="BX6" s="36">
        <f t="shared" si="8"/>
        <v>106.4</v>
      </c>
      <c r="BY6" s="36">
        <f t="shared" si="8"/>
        <v>107.61</v>
      </c>
      <c r="BZ6" s="35" t="str">
        <f>IF(BZ7="","",IF(BZ7="-","【-】","【"&amp;SUBSTITUTE(TEXT(BZ7,"#,##0.00"),"-","△")&amp;"】"))</f>
        <v>【105.59】</v>
      </c>
      <c r="CA6" s="36">
        <f>IF(CA7="",NA(),CA7)</f>
        <v>187.51</v>
      </c>
      <c r="CB6" s="36">
        <f t="shared" ref="CB6:CJ6" si="9">IF(CB7="",NA(),CB7)</f>
        <v>186.14</v>
      </c>
      <c r="CC6" s="36">
        <f t="shared" si="9"/>
        <v>182.15</v>
      </c>
      <c r="CD6" s="36">
        <f t="shared" si="9"/>
        <v>179.05</v>
      </c>
      <c r="CE6" s="36">
        <f t="shared" si="9"/>
        <v>177.21</v>
      </c>
      <c r="CF6" s="36">
        <f t="shared" si="9"/>
        <v>164.25</v>
      </c>
      <c r="CG6" s="36">
        <f t="shared" si="9"/>
        <v>165.34</v>
      </c>
      <c r="CH6" s="36">
        <f t="shared" si="9"/>
        <v>155.09</v>
      </c>
      <c r="CI6" s="36">
        <f t="shared" si="9"/>
        <v>156.29</v>
      </c>
      <c r="CJ6" s="36">
        <f t="shared" si="9"/>
        <v>155.69</v>
      </c>
      <c r="CK6" s="35" t="str">
        <f>IF(CK7="","",IF(CK7="-","【-】","【"&amp;SUBSTITUTE(TEXT(CK7,"#,##0.00"),"-","△")&amp;"】"))</f>
        <v>【163.27】</v>
      </c>
      <c r="CL6" s="36">
        <f>IF(CL7="",NA(),CL7)</f>
        <v>57.15</v>
      </c>
      <c r="CM6" s="36">
        <f t="shared" ref="CM6:CU6" si="10">IF(CM7="",NA(),CM7)</f>
        <v>57.06</v>
      </c>
      <c r="CN6" s="36">
        <f t="shared" si="10"/>
        <v>56.77</v>
      </c>
      <c r="CO6" s="36">
        <f t="shared" si="10"/>
        <v>55.88</v>
      </c>
      <c r="CP6" s="36">
        <f t="shared" si="10"/>
        <v>55.91</v>
      </c>
      <c r="CQ6" s="36">
        <f t="shared" si="10"/>
        <v>62.71</v>
      </c>
      <c r="CR6" s="36">
        <f t="shared" si="10"/>
        <v>62.15</v>
      </c>
      <c r="CS6" s="36">
        <f t="shared" si="10"/>
        <v>61.61</v>
      </c>
      <c r="CT6" s="36">
        <f t="shared" si="10"/>
        <v>62.34</v>
      </c>
      <c r="CU6" s="36">
        <f t="shared" si="10"/>
        <v>62.46</v>
      </c>
      <c r="CV6" s="35" t="str">
        <f>IF(CV7="","",IF(CV7="-","【-】","【"&amp;SUBSTITUTE(TEXT(CV7,"#,##0.00"),"-","△")&amp;"】"))</f>
        <v>【59.94】</v>
      </c>
      <c r="CW6" s="36">
        <f>IF(CW7="",NA(),CW7)</f>
        <v>87.66</v>
      </c>
      <c r="CX6" s="36">
        <f t="shared" ref="CX6:DF6" si="11">IF(CX7="",NA(),CX7)</f>
        <v>88.34</v>
      </c>
      <c r="CY6" s="36">
        <f t="shared" si="11"/>
        <v>85.79</v>
      </c>
      <c r="CZ6" s="36">
        <f t="shared" si="11"/>
        <v>86.54</v>
      </c>
      <c r="DA6" s="36">
        <f t="shared" si="11"/>
        <v>87.08</v>
      </c>
      <c r="DB6" s="36">
        <f t="shared" si="11"/>
        <v>90.54</v>
      </c>
      <c r="DC6" s="36">
        <f t="shared" si="11"/>
        <v>90.64</v>
      </c>
      <c r="DD6" s="36">
        <f t="shared" si="11"/>
        <v>90.23</v>
      </c>
      <c r="DE6" s="36">
        <f t="shared" si="11"/>
        <v>90.15</v>
      </c>
      <c r="DF6" s="36">
        <f t="shared" si="11"/>
        <v>90.62</v>
      </c>
      <c r="DG6" s="35" t="str">
        <f>IF(DG7="","",IF(DG7="-","【-】","【"&amp;SUBSTITUTE(TEXT(DG7,"#,##0.00"),"-","△")&amp;"】"))</f>
        <v>【90.22】</v>
      </c>
      <c r="DH6" s="36">
        <f>IF(DH7="",NA(),DH7)</f>
        <v>40.61</v>
      </c>
      <c r="DI6" s="36">
        <f t="shared" ref="DI6:DQ6" si="12">IF(DI7="",NA(),DI7)</f>
        <v>41.33</v>
      </c>
      <c r="DJ6" s="36">
        <f t="shared" si="12"/>
        <v>44.06</v>
      </c>
      <c r="DK6" s="36">
        <f t="shared" si="12"/>
        <v>45.02</v>
      </c>
      <c r="DL6" s="36">
        <f t="shared" si="12"/>
        <v>46.16</v>
      </c>
      <c r="DM6" s="36">
        <f t="shared" si="12"/>
        <v>42.43</v>
      </c>
      <c r="DN6" s="36">
        <f t="shared" si="12"/>
        <v>43.24</v>
      </c>
      <c r="DO6" s="36">
        <f t="shared" si="12"/>
        <v>46.36</v>
      </c>
      <c r="DP6" s="36">
        <f t="shared" si="12"/>
        <v>47.37</v>
      </c>
      <c r="DQ6" s="36">
        <f t="shared" si="12"/>
        <v>48.01</v>
      </c>
      <c r="DR6" s="35" t="str">
        <f>IF(DR7="","",IF(DR7="-","【-】","【"&amp;SUBSTITUTE(TEXT(DR7,"#,##0.00"),"-","△")&amp;"】"))</f>
        <v>【47.91】</v>
      </c>
      <c r="DS6" s="36">
        <f>IF(DS7="",NA(),DS7)</f>
        <v>8.5299999999999994</v>
      </c>
      <c r="DT6" s="36">
        <f t="shared" ref="DT6:EB6" si="13">IF(DT7="",NA(),DT7)</f>
        <v>9.61</v>
      </c>
      <c r="DU6" s="36">
        <f t="shared" si="13"/>
        <v>11.43</v>
      </c>
      <c r="DV6" s="36">
        <f t="shared" si="13"/>
        <v>12.17</v>
      </c>
      <c r="DW6" s="36">
        <f t="shared" si="13"/>
        <v>14.05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0.86</v>
      </c>
      <c r="EE6" s="36">
        <f t="shared" ref="EE6:EM6" si="14">IF(EE7="",NA(),EE7)</f>
        <v>0.98</v>
      </c>
      <c r="EF6" s="36">
        <f t="shared" si="14"/>
        <v>1.1100000000000001</v>
      </c>
      <c r="EG6" s="36">
        <f t="shared" si="14"/>
        <v>1.34</v>
      </c>
      <c r="EH6" s="36">
        <f t="shared" si="14"/>
        <v>1.08</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202011</v>
      </c>
      <c r="D7" s="38">
        <v>46</v>
      </c>
      <c r="E7" s="38">
        <v>1</v>
      </c>
      <c r="F7" s="38">
        <v>0</v>
      </c>
      <c r="G7" s="38">
        <v>1</v>
      </c>
      <c r="H7" s="38" t="s">
        <v>105</v>
      </c>
      <c r="I7" s="38" t="s">
        <v>106</v>
      </c>
      <c r="J7" s="38" t="s">
        <v>107</v>
      </c>
      <c r="K7" s="38" t="s">
        <v>108</v>
      </c>
      <c r="L7" s="38" t="s">
        <v>109</v>
      </c>
      <c r="M7" s="38"/>
      <c r="N7" s="39" t="s">
        <v>110</v>
      </c>
      <c r="O7" s="39">
        <v>55.82</v>
      </c>
      <c r="P7" s="39">
        <v>72.239999999999995</v>
      </c>
      <c r="Q7" s="39">
        <v>3391</v>
      </c>
      <c r="R7" s="39">
        <v>382001</v>
      </c>
      <c r="S7" s="39">
        <v>834.81</v>
      </c>
      <c r="T7" s="39">
        <v>457.59</v>
      </c>
      <c r="U7" s="39">
        <v>274855</v>
      </c>
      <c r="V7" s="39">
        <v>240.95</v>
      </c>
      <c r="W7" s="39">
        <v>1140.71</v>
      </c>
      <c r="X7" s="39">
        <v>111.38</v>
      </c>
      <c r="Y7" s="39">
        <v>116.09</v>
      </c>
      <c r="Z7" s="39">
        <v>119.44</v>
      </c>
      <c r="AA7" s="39">
        <v>123.19</v>
      </c>
      <c r="AB7" s="39">
        <v>124.63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716.68</v>
      </c>
      <c r="AU7" s="39">
        <v>912.55</v>
      </c>
      <c r="AV7" s="39">
        <v>337.9</v>
      </c>
      <c r="AW7" s="39">
        <v>373.74</v>
      </c>
      <c r="AX7" s="39">
        <v>392.97</v>
      </c>
      <c r="AY7" s="39">
        <v>590.46</v>
      </c>
      <c r="AZ7" s="39">
        <v>628.34</v>
      </c>
      <c r="BA7" s="39">
        <v>289.8</v>
      </c>
      <c r="BB7" s="39">
        <v>299.44</v>
      </c>
      <c r="BC7" s="39">
        <v>311.99</v>
      </c>
      <c r="BD7" s="39">
        <v>262.87</v>
      </c>
      <c r="BE7" s="39">
        <v>524.51</v>
      </c>
      <c r="BF7" s="39">
        <v>505.72</v>
      </c>
      <c r="BG7" s="39">
        <v>517.79</v>
      </c>
      <c r="BH7" s="39">
        <v>520.77</v>
      </c>
      <c r="BI7" s="39">
        <v>518.75</v>
      </c>
      <c r="BJ7" s="39">
        <v>299.16000000000003</v>
      </c>
      <c r="BK7" s="39">
        <v>297.13</v>
      </c>
      <c r="BL7" s="39">
        <v>301.99</v>
      </c>
      <c r="BM7" s="39">
        <v>298.08999999999997</v>
      </c>
      <c r="BN7" s="39">
        <v>291.77999999999997</v>
      </c>
      <c r="BO7" s="39">
        <v>270.87</v>
      </c>
      <c r="BP7" s="39">
        <v>99.41</v>
      </c>
      <c r="BQ7" s="39">
        <v>105.46</v>
      </c>
      <c r="BR7" s="39">
        <v>109.94</v>
      </c>
      <c r="BS7" s="39">
        <v>111.83</v>
      </c>
      <c r="BT7" s="39">
        <v>113.14</v>
      </c>
      <c r="BU7" s="39">
        <v>99.91</v>
      </c>
      <c r="BV7" s="39">
        <v>99.89</v>
      </c>
      <c r="BW7" s="39">
        <v>107.05</v>
      </c>
      <c r="BX7" s="39">
        <v>106.4</v>
      </c>
      <c r="BY7" s="39">
        <v>107.61</v>
      </c>
      <c r="BZ7" s="39">
        <v>105.59</v>
      </c>
      <c r="CA7" s="39">
        <v>187.51</v>
      </c>
      <c r="CB7" s="39">
        <v>186.14</v>
      </c>
      <c r="CC7" s="39">
        <v>182.15</v>
      </c>
      <c r="CD7" s="39">
        <v>179.05</v>
      </c>
      <c r="CE7" s="39">
        <v>177.21</v>
      </c>
      <c r="CF7" s="39">
        <v>164.25</v>
      </c>
      <c r="CG7" s="39">
        <v>165.34</v>
      </c>
      <c r="CH7" s="39">
        <v>155.09</v>
      </c>
      <c r="CI7" s="39">
        <v>156.29</v>
      </c>
      <c r="CJ7" s="39">
        <v>155.69</v>
      </c>
      <c r="CK7" s="39">
        <v>163.27000000000001</v>
      </c>
      <c r="CL7" s="39">
        <v>57.15</v>
      </c>
      <c r="CM7" s="39">
        <v>57.06</v>
      </c>
      <c r="CN7" s="39">
        <v>56.77</v>
      </c>
      <c r="CO7" s="39">
        <v>55.88</v>
      </c>
      <c r="CP7" s="39">
        <v>55.91</v>
      </c>
      <c r="CQ7" s="39">
        <v>62.71</v>
      </c>
      <c r="CR7" s="39">
        <v>62.15</v>
      </c>
      <c r="CS7" s="39">
        <v>61.61</v>
      </c>
      <c r="CT7" s="39">
        <v>62.34</v>
      </c>
      <c r="CU7" s="39">
        <v>62.46</v>
      </c>
      <c r="CV7" s="39">
        <v>59.94</v>
      </c>
      <c r="CW7" s="39">
        <v>87.66</v>
      </c>
      <c r="CX7" s="39">
        <v>88.34</v>
      </c>
      <c r="CY7" s="39">
        <v>85.79</v>
      </c>
      <c r="CZ7" s="39">
        <v>86.54</v>
      </c>
      <c r="DA7" s="39">
        <v>87.08</v>
      </c>
      <c r="DB7" s="39">
        <v>90.54</v>
      </c>
      <c r="DC7" s="39">
        <v>90.64</v>
      </c>
      <c r="DD7" s="39">
        <v>90.23</v>
      </c>
      <c r="DE7" s="39">
        <v>90.15</v>
      </c>
      <c r="DF7" s="39">
        <v>90.62</v>
      </c>
      <c r="DG7" s="39">
        <v>90.22</v>
      </c>
      <c r="DH7" s="39">
        <v>40.61</v>
      </c>
      <c r="DI7" s="39">
        <v>41.33</v>
      </c>
      <c r="DJ7" s="39">
        <v>44.06</v>
      </c>
      <c r="DK7" s="39">
        <v>45.02</v>
      </c>
      <c r="DL7" s="39">
        <v>46.16</v>
      </c>
      <c r="DM7" s="39">
        <v>42.43</v>
      </c>
      <c r="DN7" s="39">
        <v>43.24</v>
      </c>
      <c r="DO7" s="39">
        <v>46.36</v>
      </c>
      <c r="DP7" s="39">
        <v>47.37</v>
      </c>
      <c r="DQ7" s="39">
        <v>48.01</v>
      </c>
      <c r="DR7" s="39">
        <v>47.91</v>
      </c>
      <c r="DS7" s="39">
        <v>8.5299999999999994</v>
      </c>
      <c r="DT7" s="39">
        <v>9.61</v>
      </c>
      <c r="DU7" s="39">
        <v>11.43</v>
      </c>
      <c r="DV7" s="39">
        <v>12.17</v>
      </c>
      <c r="DW7" s="39">
        <v>14.05</v>
      </c>
      <c r="DX7" s="39">
        <v>11.07</v>
      </c>
      <c r="DY7" s="39">
        <v>12.21</v>
      </c>
      <c r="DZ7" s="39">
        <v>13.57</v>
      </c>
      <c r="EA7" s="39">
        <v>14.27</v>
      </c>
      <c r="EB7" s="39">
        <v>16.170000000000002</v>
      </c>
      <c r="EC7" s="39">
        <v>15</v>
      </c>
      <c r="ED7" s="39">
        <v>0.86</v>
      </c>
      <c r="EE7" s="39">
        <v>0.98</v>
      </c>
      <c r="EF7" s="39">
        <v>1.1100000000000001</v>
      </c>
      <c r="EG7" s="39">
        <v>1.34</v>
      </c>
      <c r="EH7" s="39">
        <v>1.08</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2018-02-19T00:32:09Z</cp:lastPrinted>
  <dcterms:created xsi:type="dcterms:W3CDTF">2017-12-25T01:28:06Z</dcterms:created>
  <dcterms:modified xsi:type="dcterms:W3CDTF">2018-02-19T00:32:14Z</dcterms:modified>
  <cp:category/>
</cp:coreProperties>
</file>