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<sst xmlns="http://schemas.openxmlformats.org/spreadsheetml/2006/main" count="1155" uniqueCount="625">
  <si>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</si>
  <si>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</si>
  <si>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</si>
  <si>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</si>
  <si>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</si>
  <si>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</si>
  <si>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</si>
  <si>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</si>
  <si>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</si>
  <si>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</si>
  <si>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</si>
  <si>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</si>
  <si>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</si>
  <si>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</si>
  <si>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</si>
  <si>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</si>
  <si>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</si>
  <si>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</si>
  <si>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</si>
  <si>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</si>
  <si>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</si>
  <si>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</si>
  <si>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</si>
  <si>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</si>
  <si>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</si>
  <si>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</si>
  <si>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</si>
  <si>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</si>
  <si>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</si>
  <si>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</si>
  <si>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</si>
  <si>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</si>
  <si>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</si>
  <si>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</si>
  <si>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</si>
  <si>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</si>
  <si>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</si>
  <si>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</si>
  <si>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</si>
  <si>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</si>
  <si>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</si>
  <si>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</si>
  <si>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</si>
  <si>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</si>
  <si>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</si>
  <si>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</si>
  <si>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</si>
  <si>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</si>
  <si>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</si>
  <si>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</si>
  <si>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</si>
  <si>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</si>
  <si>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</si>
  <si>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</si>
  <si>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</si>
  <si>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</si>
  <si>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</si>
  <si>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</si>
  <si>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</si>
  <si>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</si>
  <si>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</si>
  <si>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</si>
  <si>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</si>
  <si>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</si>
  <si>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</si>
  <si>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</si>
  <si>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</si>
  <si>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</si>
  <si>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</si>
  <si>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</si>
  <si>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</si>
  <si>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</si>
  <si>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</si>
  <si>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</si>
  <si>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</si>
  <si>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</si>
  <si>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</si>
  <si>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</si>
  <si>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</si>
  <si>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</si>
  <si>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</si>
  <si>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</si>
  <si>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</si>
  <si>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</si>
  <si>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</si>
  <si>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</si>
  <si>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</si>
  <si>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</si>
  <si>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</si>
  <si>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</si>
  <si>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</si>
  <si>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</si>
  <si>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</si>
  <si>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</si>
  <si>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</si>
  <si>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</si>
  <si>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</si>
  <si>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</si>
  <si>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</si>
  <si>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</si>
  <si>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</si>
  <si>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</si>
  <si>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</si>
  <si>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</si>
  <si>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</si>
  <si>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</si>
  <si>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</si>
  <si>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</si>
  <si>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</si>
  <si>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</si>
  <si>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</si>
  <si>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</si>
  <si>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</si>
  <si>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</si>
  <si>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</si>
  <si>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</si>
  <si>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</si>
  <si>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</si>
  <si>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</si>
  <si>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</si>
  <si>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</si>
  <si>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</si>
  <si>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</si>
  <si>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</si>
  <si>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</si>
  <si>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</si>
  <si>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</si>
  <si>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</si>
  <si>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</si>
  <si>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</si>
  <si>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</si>
  <si>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</si>
  <si>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</si>
  <si>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</si>
  <si>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</si>
  <si>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</si>
  <si>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</si>
  <si>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</si>
  <si>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</si>
  <si>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</si>
  <si>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</si>
  <si>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</si>
  <si>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</si>
  <si>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</si>
  <si>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</si>
  <si>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</si>
  <si>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</si>
  <si>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</si>
  <si>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</si>
  <si>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</si>
  <si>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</si>
  <si>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</si>
  <si>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</si>
  <si>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</si>
  <si>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</si>
  <si>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</si>
  <si>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</si>
  <si>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</si>
  <si>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</si>
  <si>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</si>
  <si>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</si>
  <si>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</si>
  <si>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</si>
  <si>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</si>
  <si>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</si>
  <si>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</si>
  <si>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</si>
  <si>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</si>
  <si>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</si>
  <si>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</si>
  <si>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</si>
  <si>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</si>
  <si>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</si>
  <si>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</si>
  <si>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</si>
  <si>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</si>
  <si>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</si>
  <si>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</si>
  <si>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</si>
  <si>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</si>
  <si>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</si>
  <si>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</si>
  <si>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</si>
  <si>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</si>
  <si>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</si>
  <si>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</si>
  <si>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</si>
  <si>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</si>
  <si>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</si>
  <si>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</si>
  <si>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</si>
  <si>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</si>
  <si>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</si>
  <si>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</si>
  <si>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</si>
  <si>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</si>
  <si>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</si>
  <si>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</si>
  <si>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</si>
  <si>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</si>
  <si>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</si>
  <si>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</si>
  <si>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</si>
  <si>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</si>
  <si>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</si>
  <si>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</si>
  <si>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</si>
  <si>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</si>
  <si>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</si>
  <si>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</si>
  <si>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</si>
  <si>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</si>
  <si>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</si>
  <si>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長野県安曇野市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</si>
  <si>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</si>
  <si>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</si>
  <si>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</si>
  <si>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</si>
  <si>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</si>
  <si>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</si>
  <si>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</si>
  <si>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</si>
  <si>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</si>
  <si>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</si>
  <si>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</si>
  <si>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</si>
  <si>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</si>
  <si>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</si>
  <si>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</si>
  <si>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</si>
  <si>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</si>
  <si>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</si>
  <si>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</si>
  <si>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</si>
  <si>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</si>
  <si>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</si>
  <si>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</si>
  <si>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</si>
  <si>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</si>
  <si>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</si>
  <si>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</si>
  <si>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</si>
  <si>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</si>
  <si>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</si>
  <si>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</si>
  <si>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</si>
  <si>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</si>
  <si>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</si>
  <si>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</si>
  <si>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</si>
  <si>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</si>
  <si>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</si>
  <si>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</si>
  <si>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</si>
  <si>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</si>
  <si>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</si>
  <si>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</si>
  <si>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</si>
  <si>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</si>
  <si>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</si>
  <si>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</si>
  <si>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</si>
  <si>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</si>
  <si>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</si>
  <si>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</si>
  <si>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</si>
  <si>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</si>
  <si>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</si>
  <si>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</si>
  <si>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</si>
  <si>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</si>
  <si>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</si>
  <si>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</si>
  <si>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</si>
  <si>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</si>
  <si>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</si>
  <si>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</si>
  <si>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</si>
  <si>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</si>
  <si>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</si>
  <si>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</si>
  <si>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</si>
  <si>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</si>
  <si>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</si>
  <si>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</si>
  <si>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</si>
  <si>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</si>
  <si>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</si>
  <si>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</si>
  <si>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</si>
  <si>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</si>
  <si>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</si>
  <si>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</si>
  <si>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</si>
  <si>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</si>
  <si>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</si>
  <si>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</si>
  <si>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</si>
  <si>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</si>
  <si>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</si>
  <si>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</si>
  <si>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</si>
  <si>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</si>
  <si>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</si>
  <si>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</si>
  <si>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</si>
  <si>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</si>
  <si>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</si>
  <si>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</si>
  <si>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</si>
  <si>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</si>
  <si>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</si>
  <si>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</si>
  <si>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</si>
  <si>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</si>
  <si>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</si>
  <si>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</si>
  <si>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</si>
  <si>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</si>
  <si>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</si>
  <si>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</si>
  <si>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</si>
  <si>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</si>
  <si>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</si>
  <si>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</si>
  <si>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</si>
  <si>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</si>
  <si>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</si>
  <si>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</si>
  <si>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</si>
  <si>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</si>
  <si>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</si>
  <si>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</si>
  <si>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</si>
  <si>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</si>
  <si>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</si>
  <si>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</si>
  <si>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</si>
  <si>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</si>
  <si>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</si>
  <si>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</si>
  <si>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</si>
  <si>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</si>
  <si>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</si>
  <si>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</si>
  <si>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</si>
  <si>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</si>
  <si>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</si>
  <si>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</si>
  <si>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</si>
  <si>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</si>
  <si>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</si>
  <si>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</si>
  <si>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</si>
  <si>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</si>
  <si>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</si>
  <si>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</si>
  <si>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</si>
  <si>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</si>
  <si>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</si>
  <si>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</si>
  <si>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</si>
  <si>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長野県安曇野市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</si>
  <si>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</si>
  <si>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</si>
  <si>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</si>
  <si>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</si>
  <si>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</si>
  <si>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</si>
  <si>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</si>
  <si>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</si>
  <si>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</si>
  <si>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</si>
  <si>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</si>
  <si>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</si>
  <si>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</si>
  <si>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</si>
  <si>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</si>
  <si>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</si>
  <si>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</si>
  <si>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</si>
  <si>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</si>
  <si>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</si>
  <si>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</si>
  <si>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</si>
  <si>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</si>
  <si>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</si>
  <si>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</si>
  <si>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</si>
  <si>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</si>
  <si>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</si>
  <si>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</si>
  <si>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</si>
  <si>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</si>
  <si>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</si>
  <si>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</si>
  <si>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</si>
  <si>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</si>
  <si>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</si>
  <si>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</si>
  <si>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</si>
  <si>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</si>
  <si>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観光宿泊施設特別会計</t>
    <phoneticPr fontId="5"/>
  </si>
  <si>
    <t>法非適用企業</t>
    <phoneticPr fontId="5"/>
  </si>
  <si>
    <t>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</si>
  <si>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</si>
  <si>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</si>
  <si>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</si>
  <si>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</si>
  <si>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</si>
  <si>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</si>
  <si>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</si>
  <si>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</si>
  <si>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</si>
  <si>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</si>
  <si>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</si>
  <si>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</si>
  <si>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</si>
  <si>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</si>
  <si>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</si>
  <si>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</si>
  <si>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</si>
  <si>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</si>
  <si>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</si>
  <si>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</si>
  <si>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</si>
  <si>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</si>
  <si>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</si>
  <si>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</si>
  <si>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</si>
  <si>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</si>
  <si>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</si>
  <si>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</si>
  <si>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</si>
  <si>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</si>
  <si>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</si>
  <si>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</si>
  <si>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</si>
  <si>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</si>
  <si>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</si>
  <si>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</si>
  <si>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</si>
  <si>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</si>
  <si>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</si>
  <si>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</si>
  <si>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</si>
  <si>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</si>
  <si>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</si>
  <si>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</si>
  <si>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</si>
  <si>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</si>
  <si>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</si>
  <si>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</si>
  <si>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</si>
  <si>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</si>
  <si>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</si>
  <si>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</si>
  <si>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</si>
  <si>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</si>
  <si>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</si>
  <si>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</si>
  <si>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</si>
  <si>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</si>
  <si>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</si>
  <si>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</si>
  <si>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</si>
  <si>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</si>
  <si>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</si>
  <si>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</si>
  <si>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</si>
  <si>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</si>
  <si>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</si>
  <si>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</si>
  <si>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</si>
  <si>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観光宿泊施設特別会計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</si>
  <si>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</si>
  <si>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</si>
  <si>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</si>
  <si>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</si>
  <si>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</si>
  <si>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</si>
  <si>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</si>
  <si>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</si>
  <si>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</si>
  <si>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</si>
  <si>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</si>
  <si>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</si>
  <si>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</si>
  <si>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</si>
  <si>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</si>
  <si>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</si>
  <si>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</si>
  <si>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</si>
  <si>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</si>
  <si>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</si>
  <si>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</si>
  <si>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</si>
  <si>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</si>
  <si>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</si>
  <si>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</si>
  <si>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</si>
  <si>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</si>
  <si>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</si>
  <si>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</si>
  <si>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</si>
  <si>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</si>
  <si>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</si>
  <si>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</si>
  <si>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</si>
  <si>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</si>
  <si>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</si>
  <si>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</si>
  <si>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</si>
  <si>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</si>
  <si>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</si>
  <si>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</si>
  <si>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</si>
  <si>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</si>
  <si>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</si>
  <si>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</si>
  <si>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</si>
  <si>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</si>
  <si>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</si>
  <si>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</si>
  <si>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</si>
  <si>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</si>
  <si>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</si>
  <si>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</si>
  <si>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</si>
  <si>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</si>
  <si>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</si>
  <si>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</si>
  <si>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</si>
  <si>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</si>
  <si>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</si>
  <si>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</si>
  <si>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</si>
  <si>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</si>
  <si>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</si>
  <si>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</si>
  <si>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</si>
  <si>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</si>
  <si>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</si>
  <si>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</si>
  <si>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</si>
  <si>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</si>
  <si>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</si>
  <si>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</si>
  <si>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</si>
  <si>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</si>
  <si>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</si>
  <si>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</si>
  <si>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</si>
  <si>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</si>
  <si>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</si>
  <si>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</si>
  <si>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</si>
  <si>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</si>
  <si>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</si>
  <si>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0.27</t>
  </si>
  <si>
    <t>▲ 0.92</t>
  </si>
  <si>
    <t>水道事業会計</t>
  </si>
  <si>
    <t>下水道事業会計</t>
  </si>
  <si>
    <t>一般会計</t>
  </si>
  <si>
    <t>介護保険特別会計</t>
  </si>
  <si>
    <t>国民健康保険特別会計</t>
  </si>
  <si>
    <t>後期高齢者医療特別会計</t>
  </si>
  <si>
    <t>産業団地造成事業特別会計</t>
  </si>
  <si>
    <t>観光宿泊施設特別会計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</si>
  <si>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</si>
  <si>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</si>
  <si>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</si>
  <si>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</si>
  <si>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</si>
  <si>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</si>
  <si>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</si>
  <si>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</si>
  <si>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</si>
  <si>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一般会計</t>
    <phoneticPr fontId="5"/>
  </si>
  <si>
    <t>-</t>
    <phoneticPr fontId="2"/>
  </si>
  <si>
    <t>-</t>
    <phoneticPr fontId="5"/>
  </si>
  <si>
    <t>-</t>
    <phoneticPr fontId="2"/>
  </si>
  <si>
    <t>穂高広域施設組合</t>
    <rPh sb="0" eb="2">
      <t>ホタカ</t>
    </rPh>
    <rPh sb="2" eb="4">
      <t>コウイキ</t>
    </rPh>
    <rPh sb="4" eb="6">
      <t>シセツ</t>
    </rPh>
    <rPh sb="6" eb="8">
      <t>クミアイ</t>
    </rPh>
    <phoneticPr fontId="26"/>
  </si>
  <si>
    <t>安曇野松筑広域環境施設組合</t>
    <rPh sb="0" eb="3">
      <t>アズミノ</t>
    </rPh>
    <rPh sb="3" eb="4">
      <t>マツ</t>
    </rPh>
    <rPh sb="4" eb="5">
      <t>チク</t>
    </rPh>
    <rPh sb="5" eb="7">
      <t>コウイキ</t>
    </rPh>
    <rPh sb="7" eb="9">
      <t>カンキョウ</t>
    </rPh>
    <rPh sb="9" eb="11">
      <t>シセツ</t>
    </rPh>
    <rPh sb="11" eb="13">
      <t>クミアイ</t>
    </rPh>
    <phoneticPr fontId="26"/>
  </si>
  <si>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6"/>
  </si>
  <si>
    <t>安曇野・松本行政事務組合</t>
    <rPh sb="0" eb="3">
      <t>アズミノ</t>
    </rPh>
    <rPh sb="4" eb="6">
      <t>マツモト</t>
    </rPh>
    <rPh sb="6" eb="8">
      <t>ギョウセイ</t>
    </rPh>
    <rPh sb="8" eb="10">
      <t>ジム</t>
    </rPh>
    <rPh sb="10" eb="12">
      <t>クミアイ</t>
    </rPh>
    <phoneticPr fontId="2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</si>
  <si>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</si>
  <si>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</si>
  <si>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</si>
  <si>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6"/>
  </si>
  <si>
    <t>長野県市町村自治振興組合</t>
    <rPh sb="0" eb="3">
      <t>ナガノケン</t>
    </rPh>
    <rPh sb="3" eb="6">
      <t>シチョウソン</t>
    </rPh>
    <rPh sb="6" eb="8">
      <t>ジチ</t>
    </rPh>
    <rPh sb="8" eb="10">
      <t>シンコウ</t>
    </rPh>
    <rPh sb="10" eb="12">
      <t>クミアイ</t>
    </rPh>
    <phoneticPr fontId="26"/>
  </si>
  <si>
    <t>長野県地方税滞納整理機構</t>
    <rPh sb="0" eb="3">
      <t>ナガノケン</t>
    </rPh>
    <rPh sb="3" eb="5">
      <t>チホウ</t>
    </rPh>
    <rPh sb="5" eb="6">
      <t>ゼイ</t>
    </rPh>
    <rPh sb="6" eb="8">
      <t>タイノウ</t>
    </rPh>
    <rPh sb="8" eb="10">
      <t>セイリ</t>
    </rPh>
    <rPh sb="10" eb="12">
      <t>キコウ</t>
    </rPh>
    <phoneticPr fontId="26"/>
  </si>
  <si>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6"/>
  </si>
  <si>
    <t>安曇野市・松本市山林組合</t>
    <rPh sb="0" eb="3">
      <t>アズミノ</t>
    </rPh>
    <rPh sb="3" eb="4">
      <t>シ</t>
    </rPh>
    <rPh sb="5" eb="8">
      <t>マツモトシ</t>
    </rPh>
    <rPh sb="8" eb="10">
      <t>サンリン</t>
    </rPh>
    <rPh sb="10" eb="12">
      <t>クミアイ</t>
    </rPh>
    <phoneticPr fontId="26"/>
  </si>
  <si>
    <t>社団法人豊科開発公社</t>
    <rPh sb="0" eb="2">
      <t>シャダン</t>
    </rPh>
    <rPh sb="2" eb="4">
      <t>ホウジン</t>
    </rPh>
    <rPh sb="4" eb="6">
      <t>トヨシナ</t>
    </rPh>
    <rPh sb="6" eb="8">
      <t>カイハツ</t>
    </rPh>
    <rPh sb="8" eb="10">
      <t>コウシャ</t>
    </rPh>
    <phoneticPr fontId="26"/>
  </si>
  <si>
    <t>ほりでーゆー四季の郷</t>
    <rPh sb="6" eb="8">
      <t>シキ</t>
    </rPh>
    <rPh sb="9" eb="10">
      <t>ゴウ</t>
    </rPh>
    <phoneticPr fontId="26"/>
  </si>
  <si>
    <t>穂高温泉供給株式会社</t>
    <rPh sb="0" eb="2">
      <t>ホタカ</t>
    </rPh>
    <rPh sb="2" eb="4">
      <t>オンセン</t>
    </rPh>
    <rPh sb="4" eb="6">
      <t>キョウキュウ</t>
    </rPh>
    <rPh sb="6" eb="8">
      <t>カブシキ</t>
    </rPh>
    <rPh sb="8" eb="10">
      <t>カイシャ</t>
    </rPh>
    <phoneticPr fontId="26"/>
  </si>
  <si>
    <t>ファインビュー室山</t>
    <rPh sb="7" eb="9">
      <t>ムロヤマ</t>
    </rPh>
    <phoneticPr fontId="26"/>
  </si>
  <si>
    <t>三郷農業振興公社</t>
    <rPh sb="0" eb="2">
      <t>ミサト</t>
    </rPh>
    <rPh sb="2" eb="4">
      <t>ノウギョウ</t>
    </rPh>
    <rPh sb="4" eb="6">
      <t>シンコウ</t>
    </rPh>
    <rPh sb="6" eb="8">
      <t>コウシャ</t>
    </rPh>
    <phoneticPr fontId="26"/>
  </si>
  <si>
    <t>安曇野市土地開発公社</t>
    <rPh sb="0" eb="3">
      <t>アズミノ</t>
    </rPh>
    <rPh sb="3" eb="4">
      <t>シ</t>
    </rPh>
    <rPh sb="4" eb="6">
      <t>トチ</t>
    </rPh>
    <rPh sb="6" eb="8">
      <t>カイハツ</t>
    </rPh>
    <rPh sb="8" eb="10">
      <t>コウシャ</t>
    </rPh>
    <phoneticPr fontId="26"/>
  </si>
  <si>
    <t>公共施設整備基金</t>
    <phoneticPr fontId="2"/>
  </si>
  <si>
    <t>安曇野市ふるさと寄附基金</t>
    <phoneticPr fontId="2"/>
  </si>
  <si>
    <t>福祉基金</t>
    <phoneticPr fontId="2"/>
  </si>
  <si>
    <t>地域振興基金</t>
    <phoneticPr fontId="2"/>
  </si>
  <si>
    <t>公式スポーツ施設整備基金</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</si>
  <si>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</si>
  <si>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</si>
  <si>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6"/>
  </si>
  <si>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</si>
  <si>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</si>
  <si>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</si>
  <si>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</si>
  <si>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</si>
  <si>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</si>
  <si>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</si>
  <si>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</si>
  <si>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</si>
  <si>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</si>
  <si>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</si>
  <si>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</si>
  <si>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</si>
  <si>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</si>
  <si>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</si>
  <si>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将来負担比率及び有形固定資産減価償却率ともに類似団体の平均値を下回る数値となっている。
　有形固定資産減価償却率については、前年度より増加となっているが、新総合体育館の建設、公共施設再配置計画に基づく資産の総量適正化及び学校施設等の長寿命化を推進することで減少を見込んでいる。
　</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28" eb="31">
      <t>ヘイキンチ</t>
    </rPh>
    <rPh sb="32" eb="34">
      <t>シタマワ</t>
    </rPh>
    <rPh sb="35" eb="37">
      <t>スウチ</t>
    </rPh>
    <rPh sb="63" eb="66">
      <t>ゼンネンド</t>
    </rPh>
    <rPh sb="68" eb="70">
      <t>ゾウカ</t>
    </rPh>
    <rPh sb="78" eb="81">
      <t>シンソウゴウ</t>
    </rPh>
    <rPh sb="81" eb="84">
      <t>タイイクカン</t>
    </rPh>
    <rPh sb="85" eb="87">
      <t>ケンセツ</t>
    </rPh>
    <rPh sb="88" eb="90">
      <t>コウキョウ</t>
    </rPh>
    <rPh sb="90" eb="92">
      <t>シセツ</t>
    </rPh>
    <rPh sb="92" eb="95">
      <t>サイハイチ</t>
    </rPh>
    <rPh sb="95" eb="97">
      <t>ケイカク</t>
    </rPh>
    <rPh sb="98" eb="99">
      <t>モト</t>
    </rPh>
    <rPh sb="101" eb="103">
      <t>シサン</t>
    </rPh>
    <rPh sb="104" eb="106">
      <t>ソウリョウ</t>
    </rPh>
    <rPh sb="106" eb="109">
      <t>テキセイカ</t>
    </rPh>
    <rPh sb="109" eb="110">
      <t>オヨ</t>
    </rPh>
    <rPh sb="111" eb="113">
      <t>ガッコウ</t>
    </rPh>
    <rPh sb="113" eb="115">
      <t>シセツ</t>
    </rPh>
    <rPh sb="115" eb="116">
      <t>トウ</t>
    </rPh>
    <rPh sb="117" eb="118">
      <t>チョウ</t>
    </rPh>
    <rPh sb="118" eb="121">
      <t>ジュミョウカ</t>
    </rPh>
    <rPh sb="122" eb="124">
      <t>スイシン</t>
    </rPh>
    <rPh sb="129" eb="131">
      <t>ゲンショウ</t>
    </rPh>
    <rPh sb="132" eb="134">
      <t>ミコ</t>
    </rPh>
    <phoneticPr fontId="5"/>
  </si>
  <si>
    <t>　年々、将来負担比率、実質公債費比率ともに改善傾向にある。
　将来負担比率は、充当可能特定歳入のうち、都市計画税の導入がない中、類似団体の平均値より低い水準で推移している。今後も交付税措置率が高い起債を活用するなど、一般財源負担の抑制を図っていく。
　実質公債費比率については、過去から類似団体の平均値を上回っている。これは、新本庁舎建設など必要不可欠な起債事業を旧合併特例事業債の発行可能期間に集中して実施していることなどが要因と考えられるが、充当可能な特定財源の確保も課題となっている。両比率もさらなる健全化に向け、今後も事業量の最適化による発行額抑制と公債負担の平準化を進めていく。</t>
    <rPh sb="1" eb="3">
      <t>ネンネン</t>
    </rPh>
    <rPh sb="4" eb="6">
      <t>ショウライ</t>
    </rPh>
    <rPh sb="6" eb="8">
      <t>フタン</t>
    </rPh>
    <rPh sb="8" eb="10">
      <t>ヒリツ</t>
    </rPh>
    <rPh sb="11" eb="13">
      <t>ジッシツ</t>
    </rPh>
    <rPh sb="13" eb="15">
      <t>コウサイ</t>
    </rPh>
    <rPh sb="15" eb="16">
      <t>ヒ</t>
    </rPh>
    <rPh sb="16" eb="18">
      <t>ヒリツ</t>
    </rPh>
    <rPh sb="21" eb="23">
      <t>カイゼン</t>
    </rPh>
    <rPh sb="23" eb="25">
      <t>ケイコウ</t>
    </rPh>
    <rPh sb="31" eb="33">
      <t>ショウライ</t>
    </rPh>
    <rPh sb="33" eb="35">
      <t>フタン</t>
    </rPh>
    <rPh sb="35" eb="37">
      <t>ヒリツ</t>
    </rPh>
    <rPh sb="39" eb="41">
      <t>ジュウトウ</t>
    </rPh>
    <rPh sb="41" eb="43">
      <t>カノウ</t>
    </rPh>
    <rPh sb="43" eb="45">
      <t>トクテイ</t>
    </rPh>
    <rPh sb="45" eb="47">
      <t>サイニュウ</t>
    </rPh>
    <rPh sb="51" eb="53">
      <t>トシ</t>
    </rPh>
    <rPh sb="53" eb="55">
      <t>ケイカク</t>
    </rPh>
    <rPh sb="55" eb="56">
      <t>ゼイ</t>
    </rPh>
    <rPh sb="57" eb="59">
      <t>ドウニュウ</t>
    </rPh>
    <rPh sb="62" eb="63">
      <t>ナカ</t>
    </rPh>
    <rPh sb="64" eb="66">
      <t>ルイジ</t>
    </rPh>
    <rPh sb="66" eb="68">
      <t>ダンタイ</t>
    </rPh>
    <rPh sb="69" eb="72">
      <t>ヘイキンチ</t>
    </rPh>
    <rPh sb="74" eb="75">
      <t>ヒク</t>
    </rPh>
    <rPh sb="76" eb="78">
      <t>スイジュン</t>
    </rPh>
    <rPh sb="79" eb="81">
      <t>スイイ</t>
    </rPh>
    <rPh sb="86" eb="88">
      <t>コンゴ</t>
    </rPh>
    <rPh sb="89" eb="92">
      <t>コウフゼイ</t>
    </rPh>
    <rPh sb="92" eb="94">
      <t>ソチ</t>
    </rPh>
    <rPh sb="94" eb="95">
      <t>リツ</t>
    </rPh>
    <rPh sb="96" eb="97">
      <t>タカ</t>
    </rPh>
    <rPh sb="98" eb="100">
      <t>キサイ</t>
    </rPh>
    <rPh sb="101" eb="103">
      <t>カツヨウ</t>
    </rPh>
    <rPh sb="108" eb="110">
      <t>イッパン</t>
    </rPh>
    <rPh sb="110" eb="112">
      <t>ザイゲン</t>
    </rPh>
    <rPh sb="112" eb="114">
      <t>フタン</t>
    </rPh>
    <rPh sb="115" eb="117">
      <t>ヨクセイ</t>
    </rPh>
    <rPh sb="118" eb="119">
      <t>ハカ</t>
    </rPh>
    <rPh sb="126" eb="128">
      <t>ジッシツ</t>
    </rPh>
    <rPh sb="128" eb="130">
      <t>コウサイ</t>
    </rPh>
    <rPh sb="130" eb="131">
      <t>ヒ</t>
    </rPh>
    <rPh sb="131" eb="133">
      <t>ヒリツ</t>
    </rPh>
    <rPh sb="139" eb="141">
      <t>カコ</t>
    </rPh>
    <rPh sb="143" eb="145">
      <t>ルイジ</t>
    </rPh>
    <rPh sb="145" eb="147">
      <t>ダンタイ</t>
    </rPh>
    <rPh sb="148" eb="151">
      <t>ヘイキンチ</t>
    </rPh>
    <rPh sb="152" eb="154">
      <t>ウワマワ</t>
    </rPh>
    <rPh sb="163" eb="164">
      <t>シン</t>
    </rPh>
    <rPh sb="164" eb="167">
      <t>ホンチョウシャ</t>
    </rPh>
    <rPh sb="167" eb="169">
      <t>ケンセツ</t>
    </rPh>
    <rPh sb="171" eb="173">
      <t>ヒツヨウ</t>
    </rPh>
    <rPh sb="173" eb="176">
      <t>フカケツ</t>
    </rPh>
    <rPh sb="177" eb="179">
      <t>キサイ</t>
    </rPh>
    <rPh sb="179" eb="181">
      <t>ジギョウ</t>
    </rPh>
    <rPh sb="182" eb="183">
      <t>キュウ</t>
    </rPh>
    <rPh sb="183" eb="185">
      <t>ガッペイ</t>
    </rPh>
    <rPh sb="185" eb="187">
      <t>トクレイ</t>
    </rPh>
    <rPh sb="187" eb="189">
      <t>ジギョウ</t>
    </rPh>
    <rPh sb="189" eb="190">
      <t>サイ</t>
    </rPh>
    <rPh sb="191" eb="193">
      <t>ハッコウ</t>
    </rPh>
    <rPh sb="193" eb="195">
      <t>カノウ</t>
    </rPh>
    <rPh sb="195" eb="197">
      <t>キカン</t>
    </rPh>
    <rPh sb="198" eb="200">
      <t>シュウチュウ</t>
    </rPh>
    <rPh sb="202" eb="204">
      <t>ジッシ</t>
    </rPh>
    <rPh sb="213" eb="215">
      <t>ヨウイン</t>
    </rPh>
    <rPh sb="216" eb="217">
      <t>カンガ</t>
    </rPh>
    <rPh sb="223" eb="225">
      <t>ジュウトウ</t>
    </rPh>
    <rPh sb="225" eb="227">
      <t>カノウ</t>
    </rPh>
    <rPh sb="228" eb="230">
      <t>トクテイ</t>
    </rPh>
    <rPh sb="230" eb="232">
      <t>ザイゲン</t>
    </rPh>
    <rPh sb="233" eb="235">
      <t>カクホ</t>
    </rPh>
    <rPh sb="236" eb="238">
      <t>カダイ</t>
    </rPh>
    <rPh sb="245" eb="246">
      <t>リョウ</t>
    </rPh>
    <rPh sb="246" eb="248">
      <t>ヒリツ</t>
    </rPh>
    <rPh sb="253" eb="256">
      <t>ケンゼンカ</t>
    </rPh>
    <rPh sb="257" eb="258">
      <t>ム</t>
    </rPh>
    <rPh sb="260" eb="262">
      <t>コンゴ</t>
    </rPh>
    <rPh sb="263" eb="265">
      <t>ジギョウ</t>
    </rPh>
    <rPh sb="265" eb="266">
      <t>リョウ</t>
    </rPh>
    <rPh sb="267" eb="270">
      <t>サイテキカ</t>
    </rPh>
    <rPh sb="273" eb="276">
      <t>ハッコウガク</t>
    </rPh>
    <rPh sb="276" eb="278">
      <t>ヨクセイ</t>
    </rPh>
    <rPh sb="279" eb="281">
      <t>コウサイ</t>
    </rPh>
    <rPh sb="281" eb="283">
      <t>フタン</t>
    </rPh>
    <rPh sb="284" eb="287">
      <t>ヘイジュンカ</t>
    </rPh>
    <rPh sb="288" eb="28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</si>
</sst>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B26A-49DD-AD1E-626D3058F8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95017</c:v>
                </c:pt>
                <c:pt idx="1">
                  <c:v>70418</c:v>
                </c:pt>
                <c:pt idx="2">
                  <c:v>63217</c:v>
                </c:pt>
                <c:pt idx="3">
                  <c:v>56562</c:v>
                </c:pt>
                <c:pt idx="4">
                  <c:v>49549</c:v>
                </c:pt>
              </c:numCache>
            </c:numRef>
          </c:val>
          <c:smooth val="0"/>
          <c:extLst>
            <c:ext xmlns:c16="http://schemas.microsoft.com/office/drawing/2014/chart" uri="{C3380CC4-5D6E-409C-BE32-E72D297353CC}">
              <c16:uniqueId val="{00000001-B26A-49DD-AD1E-626D3058F81C}"/>
            </c:ext>
          </c:extLst>
        </c:ser>
        <c:dLbls>
          <c:showLegendKey val="0"/>
          <c:showVal val="0"/>
          <c:showCatName val="0"/>
          <c:showSerName val="0"/>
          <c:showPercent val="0"/>
          <c:showBubbleSize val="0"/>
        </c:dLbls>
        <c:marker val="1"/>
        <c:smooth val="0"/>
        <c:axId val="355729128"/>
        <c:axId val="355729520"/>
      </c:lineChart>
      <c:catAx>
        <c:axId val="355729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729520"/>
        <c:crosses val="autoZero"/>
        <c:auto val="1"/>
        <c:lblAlgn val="ctr"/>
        <c:lblOffset val="100"/>
        <c:tickLblSkip val="1"/>
        <c:tickMarkSkip val="1"/>
        <c:noMultiLvlLbl val="0"/>
      </c:catAx>
      <c:valAx>
        <c:axId val="355729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729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3.06</c:v>
                </c:pt>
                <c:pt idx="1">
                  <c:v>2.57</c:v>
                </c:pt>
                <c:pt idx="2">
                  <c:v>2.44</c:v>
                </c:pt>
                <c:pt idx="3">
                  <c:v>2.62</c:v>
                </c:pt>
                <c:pt idx="4">
                  <c:v>2.79</c:v>
                </c:pt>
              </c:numCache>
            </c:numRef>
          </c:val>
          <c:extLst>
            <c:ext xmlns:c16="http://schemas.microsoft.com/office/drawing/2014/chart" uri="{C3380CC4-5D6E-409C-BE32-E72D297353CC}">
              <c16:uniqueId val="{00000000-6F18-4C9F-9CCB-C347870DCC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20.02</c:v>
                </c:pt>
                <c:pt idx="1">
                  <c:v>19.53</c:v>
                </c:pt>
                <c:pt idx="2">
                  <c:v>19.04</c:v>
                </c:pt>
                <c:pt idx="3">
                  <c:v>20.61</c:v>
                </c:pt>
                <c:pt idx="4">
                  <c:v>20.9</c:v>
                </c:pt>
              </c:numCache>
            </c:numRef>
          </c:val>
          <c:extLst>
            <c:ext xmlns:c16="http://schemas.microsoft.com/office/drawing/2014/chart" uri="{C3380CC4-5D6E-409C-BE32-E72D297353CC}">
              <c16:uniqueId val="{00000001-6F18-4C9F-9CCB-C347870DCC3A}"/>
            </c:ext>
          </c:extLst>
        </c:ser>
        <c:dLbls>
          <c:showLegendKey val="0"/>
          <c:showVal val="0"/>
          <c:showCatName val="0"/>
          <c:showSerName val="0"/>
          <c:showPercent val="0"/>
          <c:showBubbleSize val="0"/>
        </c:dLbls>
        <c:gapWidth val="250"/>
        <c:overlap val="100"/>
        <c:axId val="391575072"/>
        <c:axId val="391577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-0.27</c:v>
                </c:pt>
                <c:pt idx="2">
                  <c:v>-0.92</c:v>
                </c:pt>
                <c:pt idx="3">
                  <c:v>1.45</c:v>
                </c:pt>
                <c:pt idx="4">
                  <c:v>0.46</c:v>
                </c:pt>
              </c:numCache>
            </c:numRef>
          </c:val>
          <c:smooth val="0"/>
          <c:extLst>
            <c:ext xmlns:c16="http://schemas.microsoft.com/office/drawing/2014/chart" uri="{C3380CC4-5D6E-409C-BE32-E72D297353CC}">
              <c16:uniqueId val="{00000002-6F18-4C9F-9CCB-C347870DCC3A}"/>
            </c:ext>
          </c:extLst>
        </c:ser>
        <c:dLbls>
          <c:showLegendKey val="0"/>
          <c:showVal val="0"/>
          <c:showCatName val="0"/>
          <c:showSerName val="0"/>
          <c:showPercent val="0"/>
          <c:showBubbleSize val="0"/>
        </c:dLbls>
        <c:marker val="1"/>
        <c:smooth val="0"/>
        <c:axId val="391575072"/>
        <c:axId val="391577816"/>
      </c:lineChart>
      <c:catAx>
        <c:axId val="3915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1577816"/>
        <c:crosses val="autoZero"/>
        <c:auto val="1"/>
        <c:lblAlgn val="ctr"/>
        <c:lblOffset val="100"/>
        <c:tickLblSkip val="1"/>
        <c:tickMarkSkip val="1"/>
        <c:noMultiLvlLbl val="0"/>
      </c:catAx>
      <c:valAx>
        <c:axId val="39157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1.23</c:v>
                </c:pt>
                <c:pt idx="4">
                  <c:v>0</c:v>
                </c:pt>
                <c:pt idx="5">
                  <c:v>0</c:v>
                </c:pt>
                <c:pt idx="6">
                  <c:v>0</c:v>
                </c:pt>
                <c:pt idx="7">
                  <c:v>0</c:v>
                </c:pt>
                <c:pt idx="8">
                  <c:v>0</c:v>
                </c:pt>
                <c:pt idx="9">
                  <c:v>0</c:v>
                </c:pt>
              </c:numCache>
            </c:numRef>
          </c:val>
          <c:extLst>
            <c:ext xmlns:c16="http://schemas.microsoft.com/office/drawing/2014/chart" uri="{C3380CC4-5D6E-409C-BE32-E72D297353CC}">
              <c16:uniqueId val="{00000000-F9BF-4905-AEB1-2C0BB91CFF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F-4905-AEB1-2C0BB91CFFDB}"/>
            </c:ext>
          </c:extLst>
        </c:ser>
        <c:ser>
          <c:idx val="2"/>
          <c:order val="2"/>
          <c:tx>
            <c:strRef>
              <c:f>データシート!$A$29</c:f>
              <c:strCache>
                <c:ptCount val="1"/>
                <c:pt idx="0">
                  <c:v>観光宿泊施設特別会計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BF-4905-AEB1-2C0BB91CFFDB}"/>
            </c:ext>
          </c:extLst>
        </c:ser>
        <c:ser>
          <c:idx val="3"/>
          <c:order val="3"/>
          <c:tx>
            <c:strRef>
              <c:f>データシート!$A$30</c:f>
              <c:strCache>
                <c:ptCount val="1"/>
                <c:pt idx="0">
                  <c:v>産業団地造成事業特別会計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BF-4905-AEB1-2C0BB91CFFD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4-F9BF-4905-AEB1-2C0BB91CFFD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1.58</c:v>
                </c:pt>
                <c:pt idx="2">
                  <c:v>#N/A</c:v>
                </c:pt>
                <c:pt idx="3">
                  <c:v>1.49</c:v>
                </c:pt>
                <c:pt idx="4">
                  <c:v>#N/A</c:v>
                </c:pt>
                <c:pt idx="5">
                  <c:v>1.83</c:v>
                </c:pt>
                <c:pt idx="6">
                  <c:v>#N/A</c:v>
                </c:pt>
                <c:pt idx="7">
                  <c:v>1.1399999999999999</c:v>
                </c:pt>
                <c:pt idx="8">
                  <c:v>#N/A</c:v>
                </c:pt>
                <c:pt idx="9">
                  <c:v>0.36</c:v>
                </c:pt>
              </c:numCache>
            </c:numRef>
          </c:val>
          <c:extLst>
            <c:ext xmlns:c16="http://schemas.microsoft.com/office/drawing/2014/chart" uri="{C3380CC4-5D6E-409C-BE32-E72D297353CC}">
              <c16:uniqueId val="{00000005-F9BF-4905-AEB1-2C0BB91CFF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0.15</c:v>
                </c:pt>
                <c:pt idx="4">
                  <c:v>#N/A</c:v>
                </c:pt>
                <c:pt idx="5">
                  <c:v>0.54</c:v>
                </c:pt>
                <c:pt idx="6">
                  <c:v>#N/A</c:v>
                </c:pt>
                <c:pt idx="7">
                  <c:v>0.57999999999999996</c:v>
                </c:pt>
                <c:pt idx="8">
                  <c:v>#N/A</c:v>
                </c:pt>
                <c:pt idx="9">
                  <c:v>0.82</c:v>
                </c:pt>
              </c:numCache>
            </c:numRef>
          </c:val>
          <c:extLst>
            <c:ext xmlns:c16="http://schemas.microsoft.com/office/drawing/2014/chart" uri="{C3380CC4-5D6E-409C-BE32-E72D297353CC}">
              <c16:uniqueId val="{00000006-F9BF-4905-AEB1-2C0BB91CFFD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3.05</c:v>
                </c:pt>
                <c:pt idx="2">
                  <c:v>#N/A</c:v>
                </c:pt>
                <c:pt idx="3">
                  <c:v>2.56</c:v>
                </c:pt>
                <c:pt idx="4">
                  <c:v>#N/A</c:v>
                </c:pt>
                <c:pt idx="5">
                  <c:v>2.44</c:v>
                </c:pt>
                <c:pt idx="6">
                  <c:v>#N/A</c:v>
                </c:pt>
                <c:pt idx="7">
                  <c:v>2.62</c:v>
                </c:pt>
                <c:pt idx="8">
                  <c:v>#N/A</c:v>
                </c:pt>
                <c:pt idx="9">
                  <c:v>2.79</c:v>
                </c:pt>
              </c:numCache>
            </c:numRef>
          </c:val>
          <c:extLst>
            <c:ext xmlns:c16="http://schemas.microsoft.com/office/drawing/2014/chart" uri="{C3380CC4-5D6E-409C-BE32-E72D297353CC}">
              <c16:uniqueId val="{00000007-F9BF-4905-AEB1-2C0BB91CFFD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2.76</c:v>
                </c:pt>
                <c:pt idx="6">
                  <c:v>#N/A</c:v>
                </c:pt>
                <c:pt idx="7">
                  <c:v>2.4500000000000002</c:v>
                </c:pt>
                <c:pt idx="8">
                  <c:v>#N/A</c:v>
                </c:pt>
                <c:pt idx="9">
                  <c:v>3.29</c:v>
                </c:pt>
              </c:numCache>
            </c:numRef>
          </c:val>
          <c:extLst>
            <c:ext xmlns:c16="http://schemas.microsoft.com/office/drawing/2014/chart" uri="{C3380CC4-5D6E-409C-BE32-E72D297353CC}">
              <c16:uniqueId val="{00000008-F9BF-4905-AEB1-2C0BB91CFF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12.55</c:v>
                </c:pt>
                <c:pt idx="2">
                  <c:v>#N/A</c:v>
                </c:pt>
                <c:pt idx="3">
                  <c:v>12.63</c:v>
                </c:pt>
                <c:pt idx="4">
                  <c:v>#N/A</c:v>
                </c:pt>
                <c:pt idx="5">
                  <c:v>12.51</c:v>
                </c:pt>
                <c:pt idx="6">
                  <c:v>#N/A</c:v>
                </c:pt>
                <c:pt idx="7">
                  <c:v>12.24</c:v>
                </c:pt>
                <c:pt idx="8">
                  <c:v>#N/A</c:v>
                </c:pt>
                <c:pt idx="9">
                  <c:v>11.48</c:v>
                </c:pt>
              </c:numCache>
            </c:numRef>
          </c:val>
          <c:extLst>
            <c:ext xmlns:c16="http://schemas.microsoft.com/office/drawing/2014/chart" uri="{C3380CC4-5D6E-409C-BE32-E72D297353CC}">
              <c16:uniqueId val="{00000009-F9BF-4905-AEB1-2C0BB91CFFDB}"/>
            </c:ext>
          </c:extLst>
        </c:ser>
        <c:dLbls>
          <c:showLegendKey val="0"/>
          <c:showVal val="0"/>
          <c:showCatName val="0"/>
          <c:showSerName val="0"/>
          <c:showPercent val="0"/>
          <c:showBubbleSize val="0"/>
        </c:dLbls>
        <c:gapWidth val="150"/>
        <c:overlap val="100"/>
        <c:axId val="391574680"/>
        <c:axId val="391578208"/>
      </c:barChart>
      <c:catAx>
        <c:axId val="39157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578208"/>
        <c:crosses val="autoZero"/>
        <c:auto val="1"/>
        <c:lblAlgn val="ctr"/>
        <c:lblOffset val="100"/>
        <c:tickLblSkip val="1"/>
        <c:tickMarkSkip val="1"/>
        <c:noMultiLvlLbl val="0"/>
      </c:catAx>
      <c:valAx>
        <c:axId val="39157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74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4928</c:v>
                </c:pt>
                <c:pt idx="5">
                  <c:v>4970</c:v>
                </c:pt>
                <c:pt idx="8">
                  <c:v>5255</c:v>
                </c:pt>
                <c:pt idx="11">
                  <c:v>5105</c:v>
                </c:pt>
                <c:pt idx="14">
                  <c:v>4822</c:v>
                </c:pt>
              </c:numCache>
            </c:numRef>
          </c:val>
          <c:extLst>
            <c:ext xmlns:c16="http://schemas.microsoft.com/office/drawing/2014/chart" uri="{C3380CC4-5D6E-409C-BE32-E72D297353CC}">
              <c16:uniqueId val="{00000000-E8D4-432A-84B7-904488FBFA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E8D4-432A-84B7-904488FBFA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219</c:v>
                </c:pt>
                <c:pt idx="3">
                  <c:v>195</c:v>
                </c:pt>
                <c:pt idx="6">
                  <c:v>184</c:v>
                </c:pt>
                <c:pt idx="9">
                  <c:v>131</c:v>
                </c:pt>
                <c:pt idx="12">
                  <c:v>101</c:v>
                </c:pt>
              </c:numCache>
            </c:numRef>
          </c:val>
          <c:extLst>
            <c:ext xmlns:c16="http://schemas.microsoft.com/office/drawing/2014/chart" uri="{C3380CC4-5D6E-409C-BE32-E72D297353CC}">
              <c16:uniqueId val="{00000002-E8D4-432A-84B7-904488FBFA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164</c:v>
                </c:pt>
                <c:pt idx="6">
                  <c:v>125</c:v>
                </c:pt>
                <c:pt idx="9">
                  <c:v>125</c:v>
                </c:pt>
                <c:pt idx="12">
                  <c:v>91</c:v>
                </c:pt>
              </c:numCache>
            </c:numRef>
          </c:val>
          <c:extLst>
            <c:ext xmlns:c16="http://schemas.microsoft.com/office/drawing/2014/chart" uri="{C3380CC4-5D6E-409C-BE32-E72D297353CC}">
              <c16:uniqueId val="{00000003-E8D4-432A-84B7-904488FBFA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2071</c:v>
                </c:pt>
                <c:pt idx="3">
                  <c:v>2331</c:v>
                </c:pt>
                <c:pt idx="6">
                  <c:v>2110</c:v>
                </c:pt>
                <c:pt idx="9">
                  <c:v>2154</c:v>
                </c:pt>
                <c:pt idx="12">
                  <c:v>2141</c:v>
                </c:pt>
              </c:numCache>
            </c:numRef>
          </c:val>
          <c:extLst>
            <c:ext xmlns:c16="http://schemas.microsoft.com/office/drawing/2014/chart" uri="{C3380CC4-5D6E-409C-BE32-E72D297353CC}">
              <c16:uniqueId val="{00000004-E8D4-432A-84B7-904488FBFA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D4-432A-84B7-904488FBFA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D4-432A-84B7-904488FBFA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4446</c:v>
                </c:pt>
                <c:pt idx="3">
                  <c:v>4436</c:v>
                </c:pt>
                <c:pt idx="6">
                  <c:v>4784</c:v>
                </c:pt>
                <c:pt idx="9">
                  <c:v>4503</c:v>
                </c:pt>
                <c:pt idx="12">
                  <c:v>4560</c:v>
                </c:pt>
              </c:numCache>
            </c:numRef>
          </c:val>
          <c:extLst>
            <c:ext xmlns:c16="http://schemas.microsoft.com/office/drawing/2014/chart" uri="{C3380CC4-5D6E-409C-BE32-E72D297353CC}">
              <c16:uniqueId val="{00000007-E8D4-432A-84B7-904488FBFAB6}"/>
            </c:ext>
          </c:extLst>
        </c:ser>
        <c:dLbls>
          <c:showLegendKey val="0"/>
          <c:showVal val="0"/>
          <c:showCatName val="0"/>
          <c:showSerName val="0"/>
          <c:showPercent val="0"/>
          <c:showBubbleSize val="0"/>
        </c:dLbls>
        <c:gapWidth val="100"/>
        <c:overlap val="100"/>
        <c:axId val="391573896"/>
        <c:axId val="391578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1973</c:v>
                </c:pt>
                <c:pt idx="2">
                  <c:v>#N/A</c:v>
                </c:pt>
                <c:pt idx="3">
                  <c:v>#N/A</c:v>
                </c:pt>
                <c:pt idx="4">
                  <c:v>2157</c:v>
                </c:pt>
                <c:pt idx="5">
                  <c:v>#N/A</c:v>
                </c:pt>
                <c:pt idx="6">
                  <c:v>#N/A</c:v>
                </c:pt>
                <c:pt idx="7">
                  <c:v>1948</c:v>
                </c:pt>
                <c:pt idx="8">
                  <c:v>#N/A</c:v>
                </c:pt>
                <c:pt idx="9">
                  <c:v>#N/A</c:v>
                </c:pt>
                <c:pt idx="10">
                  <c:v>1808</c:v>
                </c:pt>
                <c:pt idx="11">
                  <c:v>#N/A</c:v>
                </c:pt>
                <c:pt idx="12">
                  <c:v>#N/A</c:v>
                </c:pt>
                <c:pt idx="13">
                  <c:v>2071</c:v>
                </c:pt>
                <c:pt idx="14">
                  <c:v>#N/A</c:v>
                </c:pt>
              </c:numCache>
            </c:numRef>
          </c:val>
          <c:smooth val="0"/>
          <c:extLst>
            <c:ext xmlns:c16="http://schemas.microsoft.com/office/drawing/2014/chart" uri="{C3380CC4-5D6E-409C-BE32-E72D297353CC}">
              <c16:uniqueId val="{00000008-E8D4-432A-84B7-904488FBFAB6}"/>
            </c:ext>
          </c:extLst>
        </c:ser>
        <c:dLbls>
          <c:showLegendKey val="0"/>
          <c:showVal val="0"/>
          <c:showCatName val="0"/>
          <c:showSerName val="0"/>
          <c:showPercent val="0"/>
          <c:showBubbleSize val="0"/>
        </c:dLbls>
        <c:marker val="1"/>
        <c:smooth val="0"/>
        <c:axId val="391573896"/>
        <c:axId val="391578600"/>
      </c:lineChart>
      <c:catAx>
        <c:axId val="39157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578600"/>
        <c:crosses val="autoZero"/>
        <c:auto val="1"/>
        <c:lblAlgn val="ctr"/>
        <c:lblOffset val="100"/>
        <c:tickLblSkip val="1"/>
        <c:tickMarkSkip val="1"/>
        <c:noMultiLvlLbl val="0"/>
      </c:catAx>
      <c:valAx>
        <c:axId val="39157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7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58850</c:v>
                </c:pt>
                <c:pt idx="5">
                  <c:v>58263</c:v>
                </c:pt>
                <c:pt idx="8">
                  <c:v>56945</c:v>
                </c:pt>
                <c:pt idx="11">
                  <c:v>55436</c:v>
                </c:pt>
                <c:pt idx="14">
                  <c:v>53906</c:v>
                </c:pt>
              </c:numCache>
            </c:numRef>
          </c:val>
          <c:extLst>
            <c:ext xmlns:c16="http://schemas.microsoft.com/office/drawing/2014/chart" uri="{C3380CC4-5D6E-409C-BE32-E72D297353CC}">
              <c16:uniqueId val="{00000000-1275-4BB8-9CBB-718EC7967D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216</c:v>
                </c:pt>
                <c:pt idx="5">
                  <c:v>187</c:v>
                </c:pt>
                <c:pt idx="8">
                  <c:v>157</c:v>
                </c:pt>
                <c:pt idx="11">
                  <c:v>166</c:v>
                </c:pt>
                <c:pt idx="14">
                  <c:v>167</c:v>
                </c:pt>
              </c:numCache>
            </c:numRef>
          </c:val>
          <c:extLst>
            <c:ext xmlns:c16="http://schemas.microsoft.com/office/drawing/2014/chart" uri="{C3380CC4-5D6E-409C-BE32-E72D297353CC}">
              <c16:uniqueId val="{00000001-1275-4BB8-9CBB-718EC7967D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13656</c:v>
                </c:pt>
                <c:pt idx="5">
                  <c:v>13964</c:v>
                </c:pt>
                <c:pt idx="8">
                  <c:v>13166</c:v>
                </c:pt>
                <c:pt idx="11">
                  <c:v>13658</c:v>
                </c:pt>
                <c:pt idx="14">
                  <c:v>14073</c:v>
                </c:pt>
              </c:numCache>
            </c:numRef>
          </c:val>
          <c:extLst>
            <c:ext xmlns:c16="http://schemas.microsoft.com/office/drawing/2014/chart" uri="{C3380CC4-5D6E-409C-BE32-E72D297353CC}">
              <c16:uniqueId val="{00000002-1275-4BB8-9CBB-718EC7967D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75-4BB8-9CBB-718EC7967D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75-4BB8-9CBB-718EC7967D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5-4BB8-9CBB-718EC7967D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6988</c:v>
                </c:pt>
                <c:pt idx="3">
                  <c:v>6763</c:v>
                </c:pt>
                <c:pt idx="6">
                  <c:v>6724</c:v>
                </c:pt>
                <c:pt idx="9">
                  <c:v>6513</c:v>
                </c:pt>
                <c:pt idx="12">
                  <c:v>6490</c:v>
                </c:pt>
              </c:numCache>
            </c:numRef>
          </c:val>
          <c:extLst>
            <c:ext xmlns:c16="http://schemas.microsoft.com/office/drawing/2014/chart" uri="{C3380CC4-5D6E-409C-BE32-E72D297353CC}">
              <c16:uniqueId val="{00000006-1275-4BB8-9CBB-718EC7967D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680</c:v>
                </c:pt>
                <c:pt idx="3">
                  <c:v>513</c:v>
                </c:pt>
                <c:pt idx="6">
                  <c:v>411</c:v>
                </c:pt>
                <c:pt idx="9">
                  <c:v>311</c:v>
                </c:pt>
                <c:pt idx="12">
                  <c:v>270</c:v>
                </c:pt>
              </c:numCache>
            </c:numRef>
          </c:val>
          <c:extLst>
            <c:ext xmlns:c16="http://schemas.microsoft.com/office/drawing/2014/chart" uri="{C3380CC4-5D6E-409C-BE32-E72D297353CC}">
              <c16:uniqueId val="{00000007-1275-4BB8-9CBB-718EC7967D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26511</c:v>
                </c:pt>
                <c:pt idx="3">
                  <c:v>27127</c:v>
                </c:pt>
                <c:pt idx="6">
                  <c:v>25454</c:v>
                </c:pt>
                <c:pt idx="9">
                  <c:v>24241</c:v>
                </c:pt>
                <c:pt idx="12">
                  <c:v>22912</c:v>
                </c:pt>
              </c:numCache>
            </c:numRef>
          </c:val>
          <c:extLst>
            <c:ext xmlns:c16="http://schemas.microsoft.com/office/drawing/2014/chart" uri="{C3380CC4-5D6E-409C-BE32-E72D297353CC}">
              <c16:uniqueId val="{00000008-1275-4BB8-9CBB-718EC7967D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1009</c:v>
                </c:pt>
                <c:pt idx="3">
                  <c:v>757</c:v>
                </c:pt>
                <c:pt idx="6">
                  <c:v>551</c:v>
                </c:pt>
                <c:pt idx="9">
                  <c:v>554</c:v>
                </c:pt>
                <c:pt idx="12">
                  <c:v>419</c:v>
                </c:pt>
              </c:numCache>
            </c:numRef>
          </c:val>
          <c:extLst>
            <c:ext xmlns:c16="http://schemas.microsoft.com/office/drawing/2014/chart" uri="{C3380CC4-5D6E-409C-BE32-E72D297353CC}">
              <c16:uniqueId val="{00000009-1275-4BB8-9CBB-718EC7967D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41666</c:v>
                </c:pt>
                <c:pt idx="3">
                  <c:v>42081</c:v>
                </c:pt>
                <c:pt idx="6">
                  <c:v>41757</c:v>
                </c:pt>
                <c:pt idx="9">
                  <c:v>41383</c:v>
                </c:pt>
                <c:pt idx="12">
                  <c:v>40741</c:v>
                </c:pt>
              </c:numCache>
            </c:numRef>
          </c:val>
          <c:extLst>
            <c:ext xmlns:c16="http://schemas.microsoft.com/office/drawing/2014/chart" uri="{C3380CC4-5D6E-409C-BE32-E72D297353CC}">
              <c16:uniqueId val="{0000000A-1275-4BB8-9CBB-718EC7967DF3}"/>
            </c:ext>
          </c:extLst>
        </c:ser>
        <c:dLbls>
          <c:showLegendKey val="0"/>
          <c:showVal val="0"/>
          <c:showCatName val="0"/>
          <c:showSerName val="0"/>
          <c:showPercent val="0"/>
          <c:showBubbleSize val="0"/>
        </c:dLbls>
        <c:gapWidth val="100"/>
        <c:overlap val="100"/>
        <c:axId val="391578992"/>
        <c:axId val="39157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4132</c:v>
                </c:pt>
                <c:pt idx="2">
                  <c:v>#N/A</c:v>
                </c:pt>
                <c:pt idx="3">
                  <c:v>#N/A</c:v>
                </c:pt>
                <c:pt idx="4">
                  <c:v>4827</c:v>
                </c:pt>
                <c:pt idx="5">
                  <c:v>#N/A</c:v>
                </c:pt>
                <c:pt idx="6">
                  <c:v>#N/A</c:v>
                </c:pt>
                <c:pt idx="7">
                  <c:v>4629</c:v>
                </c:pt>
                <c:pt idx="8">
                  <c:v>#N/A</c:v>
                </c:pt>
                <c:pt idx="9">
                  <c:v>#N/A</c:v>
                </c:pt>
                <c:pt idx="10">
                  <c:v>3742</c:v>
                </c:pt>
                <c:pt idx="11">
                  <c:v>#N/A</c:v>
                </c:pt>
                <c:pt idx="12">
                  <c:v>#N/A</c:v>
                </c:pt>
                <c:pt idx="13">
                  <c:v>2685</c:v>
                </c:pt>
                <c:pt idx="14">
                  <c:v>#N/A</c:v>
                </c:pt>
              </c:numCache>
            </c:numRef>
          </c:val>
          <c:smooth val="0"/>
          <c:extLst>
            <c:ext xmlns:c16="http://schemas.microsoft.com/office/drawing/2014/chart" uri="{C3380CC4-5D6E-409C-BE32-E72D297353CC}">
              <c16:uniqueId val="{0000000B-1275-4BB8-9CBB-718EC7967DF3}"/>
            </c:ext>
          </c:extLst>
        </c:ser>
        <c:dLbls>
          <c:showLegendKey val="0"/>
          <c:showVal val="0"/>
          <c:showCatName val="0"/>
          <c:showSerName val="0"/>
          <c:showPercent val="0"/>
          <c:showBubbleSize val="0"/>
        </c:dLbls>
        <c:marker val="1"/>
        <c:smooth val="0"/>
        <c:axId val="391578992"/>
        <c:axId val="391579384"/>
      </c:lineChart>
      <c:catAx>
        <c:axId val="39157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579384"/>
        <c:crosses val="autoZero"/>
        <c:auto val="1"/>
        <c:lblAlgn val="ctr"/>
        <c:lblOffset val="100"/>
        <c:tickLblSkip val="1"/>
        <c:tickMarkSkip val="1"/>
        <c:noMultiLvlLbl val="0"/>
      </c:catAx>
      <c:valAx>
        <c:axId val="39157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7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4949</c:v>
                </c:pt>
                <c:pt idx="1">
                  <c:v>5284</c:v>
                </c:pt>
                <c:pt idx="2">
                  <c:v>5357</c:v>
                </c:pt>
              </c:numCache>
            </c:numRef>
          </c:val>
          <c:extLst>
            <c:ext xmlns:c16="http://schemas.microsoft.com/office/drawing/2014/chart" uri="{C3380CC4-5D6E-409C-BE32-E72D297353CC}">
              <c16:uniqueId val="{00000000-E345-447E-9F7F-7DFDB19429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1721</c:v>
                </c:pt>
                <c:pt idx="1">
                  <c:v>1509</c:v>
                </c:pt>
                <c:pt idx="2">
                  <c:v>1513</c:v>
                </c:pt>
              </c:numCache>
            </c:numRef>
          </c:val>
          <c:extLst>
            <c:ext xmlns:c16="http://schemas.microsoft.com/office/drawing/2014/chart" uri="{C3380CC4-5D6E-409C-BE32-E72D297353CC}">
              <c16:uniqueId val="{00000001-E345-447E-9F7F-7DFDB19429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7820</c:v>
                </c:pt>
                <c:pt idx="1">
                  <c:v>7914</c:v>
                </c:pt>
                <c:pt idx="2">
                  <c:v>8557</c:v>
                </c:pt>
              </c:numCache>
            </c:numRef>
          </c:val>
          <c:extLst>
            <c:ext xmlns:c16="http://schemas.microsoft.com/office/drawing/2014/chart" uri="{C3380CC4-5D6E-409C-BE32-E72D297353CC}">
              <c16:uniqueId val="{00000002-E345-447E-9F7F-7DFDB19429EA}"/>
            </c:ext>
          </c:extLst>
        </c:ser>
        <c:dLbls>
          <c:showLegendKey val="0"/>
          <c:showVal val="0"/>
          <c:showCatName val="0"/>
          <c:showSerName val="0"/>
          <c:showPercent val="0"/>
          <c:showBubbleSize val="0"/>
        </c:dLbls>
        <c:gapWidth val="120"/>
        <c:overlap val="100"/>
        <c:axId val="397352848"/>
        <c:axId val="397349320"/>
      </c:barChart>
      <c:catAx>
        <c:axId val="39735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349320"/>
        <c:crosses val="autoZero"/>
        <c:auto val="1"/>
        <c:lblAlgn val="ctr"/>
        <c:lblOffset val="100"/>
        <c:tickLblSkip val="1"/>
        <c:tickMarkSkip val="1"/>
        <c:noMultiLvlLbl val="0"/>
      </c:catAx>
      <c:valAx>
        <c:axId val="397349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35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{3ABCEC51-5EFB-451F-A3C5-FABA585ED362}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97-41C2-87D7-C5D7ABB163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{368C354B-AC66-43D8-B48A-3E95B79A427A}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7-41C2-87D7-C5D7ABB163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{5FC84EF3-5878-47D1-9D6F-47D5AA27A280}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7-41C2-87D7-C5D7ABB163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{DBCD4982-5722-4484-862A-2DC62A9FBBE5}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7-41C2-87D7-C5D7ABB163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{27601AC1-D48C-4AD7-AB03-7CC7CA00D832}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7-41C2-87D7-C5D7ABB1630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{A5BD0DC8-3F07-4807-85E1-E3C2AA5A59F2}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97-41C2-87D7-C5D7ABB1630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{C131E63B-C386-492B-B38E-CC7C387F73E1}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97-41C2-87D7-C5D7ABB1630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{41612801-75A3-4086-9B83-692C0E257AE9}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97-41C2-87D7-C5D7ABB1630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{CC636C1D-7172-45CE-97C8-92C2B764D955}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97-41C2-87D7-C5D7ABB163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50.8</c:v>
                </c:pt>
                <c:pt idx="24">
                  <c:v>52</c:v>
                </c:pt>
                <c:pt idx="32">
                  <c:v>53.8</c:v>
                </c:pt>
              </c:numCache>
            </c:numRef>
          </c:xVal>
          <c:yVal>
            <c:numRef>
              <c:f>公会計指標分析・財政指標組合せ分析表!$BP$51:$DC$51</c:f>
              <c:numCache>
                <c:formatCode>#,##0.0;"▲ "#,##0.0</c:formatCode>
                <c:ptCount val="40"/>
                <c:pt idx="16">
                  <c:v>22.2</c:v>
                </c:pt>
                <c:pt idx="24">
                  <c:v>18.2</c:v>
                </c:pt>
                <c:pt idx="32">
                  <c:v>12.8</c:v>
                </c:pt>
              </c:numCache>
            </c:numRef>
          </c:yVal>
          <c:smooth val="0"/>
          <c:extLst>
            <c:ext xmlns:c16="http://schemas.microsoft.com/office/drawing/2014/chart" uri="{C3380CC4-5D6E-409C-BE32-E72D297353CC}">
              <c16:uniqueId val="{00000009-D197-41C2-87D7-C5D7ABB163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{E47EC3B8-2B02-478C-B84A-C10FBE5BA81B}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97-41C2-87D7-C5D7ABB163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{FF82411B-32B5-455D-A802-947A0187FB2A}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7-41C2-87D7-C5D7ABB163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{B4AD4D7B-4900-4293-90C5-0777E125A632}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7-41C2-87D7-C5D7ABB163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{A255D73D-E06F-441A-9256-852D48DFBD24}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7-41C2-87D7-C5D7ABB163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{63195C6D-A2E5-443C-BDE4-E8498984B7CE}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7-41C2-87D7-C5D7ABB1630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{3A386214-4E50-491C-A84F-C6B77E3941C6}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97-41C2-87D7-C5D7ABB1630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{DA1E53B5-6B19-417F-8E71-B71D9DFE7310}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97-41C2-87D7-C5D7ABB1630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{DF0F9BE0-50FA-4E5F-9155-AF9ACB3BE21B}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97-41C2-87D7-C5D7ABB1630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{4593EEA3-E588-410E-A4B1-1CBF5C27BACC}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97-41C2-87D7-C5D7ABB163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D197-41C2-87D7-C5D7ABB16309}"/>
            </c:ext>
          </c:extLst>
        </c:ser>
        <c:dLbls>
          <c:showLegendKey val="0"/>
          <c:showVal val="1"/>
          <c:showCatName val="0"/>
          <c:showSerName val="0"/>
          <c:showPercent val="0"/>
          <c:showBubbleSize val="0"/>
        </c:dLbls>
        <c:axId val="397353632"/>
        <c:axId val="397350888"/>
      </c:scatterChart>
      <c:valAx>
        <c:axId val="397353632"/>
        <c:scaling>
          <c:orientation val="minMax"/>
          <c:max val="61"/>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350888"/>
        <c:crosses val="autoZero"/>
        <c:crossBetween val="midCat"/>
      </c:valAx>
      <c:valAx>
        <c:axId val="397350888"/>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35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{BD25EE04-D42A-41AE-B4A6-99443B3C0C2F}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F76-4B4A-8639-55731D3B22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{F4303590-E4C1-4CBD-8F35-3516045E40F8}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76-4B4A-8639-55731D3B22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{F3528B96-8429-4BD3-8CF4-3BBD10187A21}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76-4B4A-8639-55731D3B22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{222FEB41-C0BA-4E51-A88D-5842EAEE3051}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76-4B4A-8639-55731D3B22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{BADCBD2F-E55B-45FC-898A-FF14CFB66947}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76-4B4A-8639-55731D3B229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{AFD124A1-D70C-4C9A-BBB4-951C68D8DBBB}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F76-4B4A-8639-55731D3B229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{E53F7D2E-0DA4-4F17-B003-B451E65C009C}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F76-4B4A-8639-55731D3B229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{04B89F6A-E7D2-45AB-83D6-8322088BF7B7}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F76-4B4A-8639-55731D3B229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{835BA405-AAF1-430A-94CF-FE7BB0FED7EE}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F76-4B4A-8639-55731D3B22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10.5</c:v>
                </c:pt>
                <c:pt idx="16">
                  <c:v>9.6</c:v>
                </c:pt>
                <c:pt idx="24">
                  <c:v>9.4</c:v>
                </c:pt>
                <c:pt idx="32">
                  <c:v>9.3000000000000007</c:v>
                </c:pt>
              </c:numCache>
            </c:numRef>
          </c:xVal>
          <c:yVal>
            <c:numRef>
              <c:f>公会計指標分析・財政指標組合せ分析表!$BP$73:$DC$73</c:f>
              <c:numCache>
                <c:formatCode>#,##0.0;"▲ "#,##0.0</c:formatCode>
                <c:ptCount val="40"/>
                <c:pt idx="0">
                  <c:v>20</c:v>
                </c:pt>
                <c:pt idx="8">
                  <c:v>22.5</c:v>
                </c:pt>
                <c:pt idx="16">
                  <c:v>22.2</c:v>
                </c:pt>
                <c:pt idx="24">
                  <c:v>18.2</c:v>
                </c:pt>
                <c:pt idx="32">
                  <c:v>12.8</c:v>
                </c:pt>
              </c:numCache>
            </c:numRef>
          </c:yVal>
          <c:smooth val="0"/>
          <c:extLst>
            <c:ext xmlns:c16="http://schemas.microsoft.com/office/drawing/2014/chart" uri="{C3380CC4-5D6E-409C-BE32-E72D297353CC}">
              <c16:uniqueId val="{00000009-2F76-4B4A-8639-55731D3B22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{9C200A09-6853-4117-BBC3-D6C13B9BD1BA}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F76-4B4A-8639-55731D3B22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{35BA74F4-6A96-43C2-9F75-D5CBCAF641D4}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76-4B4A-8639-55731D3B22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{F0F4DD6E-A316-4216-A456-AF529208AFCE}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76-4B4A-8639-55731D3B22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{DAF6F68C-BB9B-47B1-BB21-6330D9E8E948}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76-4B4A-8639-55731D3B22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{E1196C54-CDF0-413E-A942-A5C431C004FC}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76-4B4A-8639-55731D3B229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{7B619EB1-F9C0-4CAD-B03A-E0C56E2DD9F8}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F76-4B4A-8639-55731D3B229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{239C2260-86CA-44BB-B505-656A746732B1}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F76-4B4A-8639-55731D3B229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{664EF6C3-E333-4285-9352-3A6F47A2FF9D}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F76-4B4A-8639-55731D3B229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{B8C49F90-27B3-4795-85B0-BF2780EB2FDD}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F76-4B4A-8639-55731D3B22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2F76-4B4A-8639-55731D3B229E}"/>
            </c:ext>
          </c:extLst>
        </c:ser>
        <c:dLbls>
          <c:showLegendKey val="0"/>
          <c:showVal val="1"/>
          <c:showCatName val="0"/>
          <c:showSerName val="0"/>
          <c:showPercent val="0"/>
          <c:showBubbleSize val="0"/>
        </c:dLbls>
        <c:axId val="397353240"/>
        <c:axId val="397354024"/>
      </c:scatterChart>
      <c:valAx>
        <c:axId val="397353240"/>
        <c:scaling>
          <c:orientation val="minMax"/>
          <c:max val="11"/>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354024"/>
        <c:crosses val="autoZero"/>
        <c:crossBetween val="midCat"/>
      </c:valAx>
      <c:valAx>
        <c:axId val="397354024"/>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353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年度の元利償還金は、平成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年度に借入をした合併特例債および施設整備事業債に対する借換債（</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万円）を発行し、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5,668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元利償還金等から控除される交付税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算入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結果、分子については、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千円となり、昨年度より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％の増額となっている。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latin typeface="ＭＳ ゴシック" panose="020B0609070205080204" pitchFamily="49" charset="-128"/>
              <a:ea typeface="ＭＳ ゴシック" panose="020B0609070205080204" pitchFamily="49" charset="-128"/>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分子のうち将来負担額は昨年比で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項目別にみると地方債新規発行額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千円（借換債含まず）であったことから、地方債の現在高は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千円の減となった。次に、公営企業債等繰入見込額は、下水道事業会計で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千円の減額から、全体で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万円の減額となった。また、組合負担等見込額は償還終了に伴い、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千円の減額、退職手当負担見込額についても若年層職員への入れ替わり等により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千円の減となり、将来負担額の総額は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将来負担額から控除となる充当可能一般財源は、充当可能基金で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千円の増額となるものの、基準財政需要額算入見込額は事業費補正分の減額が大きく影響し、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以上から、充当可能財源等の総額は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千円）から充当可能財源等の総額（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千円）を引いた後の実質的な将来負担額は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千円減額）</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年度にかけて財政調整基金は、取崩額を上回る積立てが出来たことに加えて、ふるさと寄附を原資とした「ふるさと寄附基金」が好調な寄附に支えられ、残高を着実に増やしたことにより、増となった。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・地域振興基金：市民連携の強化と支え合う地域社会を目指した地域振興事業の推進に寄与することを目的とした基金。地域に根差した地区公民館活動や、市民活動事業を使途とする。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曇野市ふるさと寄附基金：安曇野市を応援するために寄せられた寄附金を、それぞれの寄附者の思いを実現する事業の推進に寄与することを目的としした基金。「健康長寿のまちづくり」「豊かな人を育むまちづくり」「活力に満ちた産業があるまちづくり」「出産・子育て環境が充実したまちづくり」「防災力・減災力の強化に向けたまちづくり」「市長が選定する施策」をテーマに選定された事業への使途を行ってい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安曇野市公式スポーツ施設整備計画に掲げる施設の整備に寄与することを目的とした基金。具体的には新総合体育館整備への使途を検討。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・公式スポーツ施設整備基金：新総合体育館建設に伴い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より創設され、毎年１億円ずつ積立をおこなっているための増加。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・ふるさと寄附基金：テーマに沿った事業に対する賛同者が増えたことによる増加。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年度に完成予定の新総合体育館の整備費に活用の予定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・ふるさと寄附基金：「豊かな人を育むまちづくり」「市長が選定する施策」をテーマに中学校等への冷房設置事業に取り崩し予定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合併以降、財政調整基金については着実に残高を増加させてきたが、Ｈ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年度から普通交付税の合併算定替えの段階的縮減が始まったため、減額に転じた。しかし、Ｈ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年度については、経済・雇用情勢の改善に伴う市税収入の増や前年度に比べ単独の普通建設事業が少なかったことなどにより、積立額が取崩額を下回ったことから、増額に転じている。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財政調整基金の規模については、当初予算の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など諸説あるが、当市では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億円規模を目途に基金残高を確保していきたい。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基金の取崩を行わなかったため、利子分のみ増加している。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財政計画では、公債費に対する充当財源として活用を見込んでいるため、ピークを迎える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年以降、減債基金は減少していく方向である。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有形固定資産減価償却率については、前年度から</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ポイント増加したものの、類似団体の平均値を下回る水準で推移している。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今後は、新総合体育館の建設及び公共施設再配置計画に基づく資産の総量適正化や学校施設等の長寿命化を推進することで減少を見込んでいる。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79" name="楕円 78"/>
        <xdr:cNvSpPr/>
      </xdr:nvSpPr>
      <xdr:spPr>
        <a:xfrm>
          <a:off x="4711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0" name="有形固定資産減価償却率該当値テキスト"/>
        <xdr:cNvSpPr txBox="1"/>
      </xdr:nvSpPr>
      <xdr:spPr>
        <a:xfrm>
          <a:off x="4813300" y="618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11642</xdr:rowOff>
    </xdr:from>
    <xdr:to>
      <xdr:col>19</xdr:col>
      <xdr:colOff>187325</xdr:colOff>
      <xdr:row>32</xdr:row>
      <xdr:rowOff>113242</xdr:rowOff>
    </xdr:to>
    <xdr:sp macro="" textlink="">
      <xdr:nvSpPr>
        <xdr:cNvPr id="81" name="楕円 80"/>
        <xdr:cNvSpPr/>
      </xdr:nvSpPr>
      <xdr:spPr>
        <a:xfrm>
          <a:off x="4000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62442</xdr:rowOff>
    </xdr:to>
    <xdr:cxnSp macro="">
      <xdr:nvCxnSpPr>
        <xdr:cNvPr id="82" name="直線コネクタ 81"/>
        <xdr:cNvCxnSpPr/>
      </xdr:nvCxnSpPr>
      <xdr:spPr>
        <a:xfrm flipV="1">
          <a:off x="4051300" y="625559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54822</xdr:rowOff>
    </xdr:from>
    <xdr:to>
      <xdr:col>15</xdr:col>
      <xdr:colOff>187325</xdr:colOff>
      <xdr:row>32</xdr:row>
      <xdr:rowOff>156422</xdr:rowOff>
    </xdr:to>
    <xdr:sp macro="" textlink="">
      <xdr:nvSpPr>
        <xdr:cNvPr id="83" name="楕円 82"/>
        <xdr:cNvSpPr/>
      </xdr:nvSpPr>
      <xdr:spPr>
        <a:xfrm>
          <a:off x="3238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62442</xdr:rowOff>
    </xdr:from>
    <xdr:to>
      <xdr:col>19</xdr:col>
      <xdr:colOff>136525</xdr:colOff>
      <xdr:row>32</xdr:row>
      <xdr:rowOff>105622</xdr:rowOff>
    </xdr:to>
    <xdr:cxnSp macro="">
      <xdr:nvCxnSpPr>
        <xdr:cNvPr id="84" name="直線コネクタ 83"/>
        <xdr:cNvCxnSpPr/>
      </xdr:nvCxnSpPr>
      <xdr:spPr>
        <a:xfrm flipV="1">
          <a:off x="3289300" y="63203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104369</xdr:rowOff>
    </xdr:from>
    <xdr:ext cx="405111" cy="259045"/>
    <xdr:sp macro="" textlink="">
      <xdr:nvSpPr>
        <xdr:cNvPr id="88" name="n_1mainValue有形固定資産減価償却率"/>
        <xdr:cNvSpPr txBox="1"/>
      </xdr:nvSpPr>
      <xdr:spPr>
        <a:xfrm>
          <a:off x="38360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147549</xdr:rowOff>
    </xdr:from>
    <xdr:ext cx="405111" cy="259045"/>
    <xdr:sp macro="" textlink="">
      <xdr:nvSpPr>
        <xdr:cNvPr id="89" name="n_2mainValue有形固定資産減価償却率"/>
        <xdr:cNvSpPr txBox="1"/>
      </xdr:nvSpPr>
      <xdr:spPr>
        <a:xfrm>
          <a:off x="30867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地方債の発行を抑制することで地方債残高が前年度に比べて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4,200</a:t>
          </a:r>
          <a:r>
            <a:rPr kumimoji="1" lang="ja-JP" altLang="en-US" sz="1100">
              <a:latin typeface="ＭＳ Ｐゴシック" panose="020B0600070205080204" pitchFamily="50" charset="-128"/>
              <a:ea typeface="ＭＳ Ｐゴシック" panose="020B0600070205080204" pitchFamily="50" charset="-128"/>
            </a:rPr>
            <a:t>万円減少となっている。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ラスパイレル指数は、類似団体の平均と比較しても低い水準で推移しており、第３次安曇野市行財政改革大綱に基づき、適正な定員管理と組織の充実に取り組み、職務内容及び事務量に応じた精査を実施し、適正配置を行うことで人件費を前年度に比べ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％減少となっていることなどが要因と考えられる。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134204</xdr:rowOff>
    </xdr:from>
    <xdr:to>
      <xdr:col>76</xdr:col>
      <xdr:colOff>73025</xdr:colOff>
      <xdr:row>31</xdr:row>
      <xdr:rowOff>64354</xdr:rowOff>
    </xdr:to>
    <xdr:sp macro="" textlink="">
      <xdr:nvSpPr>
        <xdr:cNvPr id="131" name="楕円 130"/>
        <xdr:cNvSpPr/>
      </xdr:nvSpPr>
      <xdr:spPr>
        <a:xfrm>
          <a:off x="14744700" y="60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112631</xdr:rowOff>
    </xdr:from>
    <xdr:ext cx="469744" cy="259045"/>
    <xdr:sp macro="" textlink="">
      <xdr:nvSpPr>
        <xdr:cNvPr id="132" name="債務償還比率該当値テキスト"/>
        <xdr:cNvSpPr txBox="1"/>
      </xdr:nvSpPr>
      <xdr:spPr>
        <a:xfrm>
          <a:off x="14846300" y="602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85027</xdr:rowOff>
    </xdr:from>
    <xdr:to>
      <xdr:col>72</xdr:col>
      <xdr:colOff>123825</xdr:colOff>
      <xdr:row>31</xdr:row>
      <xdr:rowOff>15177</xdr:rowOff>
    </xdr:to>
    <xdr:sp macro="" textlink="">
      <xdr:nvSpPr>
        <xdr:cNvPr id="133" name="楕円 132"/>
        <xdr:cNvSpPr/>
      </xdr:nvSpPr>
      <xdr:spPr>
        <a:xfrm>
          <a:off x="14033500" y="60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135827</xdr:rowOff>
    </xdr:from>
    <xdr:to>
      <xdr:col>76</xdr:col>
      <xdr:colOff>22225</xdr:colOff>
      <xdr:row>31</xdr:row>
      <xdr:rowOff>13554</xdr:rowOff>
    </xdr:to>
    <xdr:cxnSp macro="">
      <xdr:nvCxnSpPr>
        <xdr:cNvPr id="134" name="直線コネクタ 133"/>
        <xdr:cNvCxnSpPr/>
      </xdr:nvCxnSpPr>
      <xdr:spPr>
        <a:xfrm>
          <a:off x="14084300" y="6050852"/>
          <a:ext cx="7112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6304</xdr:rowOff>
    </xdr:from>
    <xdr:ext cx="469744" cy="259045"/>
    <xdr:sp macro="" textlink="">
      <xdr:nvSpPr>
        <xdr:cNvPr id="136" name="n_1mainValue債務償還比率"/>
        <xdr:cNvSpPr txBox="1"/>
      </xdr:nvSpPr>
      <xdr:spPr>
        <a:xfrm>
          <a:off x="13836727" y="60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1" name="楕円 70"/>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2"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3" name="楕円 72"/>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118110</xdr:rowOff>
    </xdr:to>
    <xdr:cxnSp macro="">
      <xdr:nvCxnSpPr>
        <xdr:cNvPr id="74" name="直線コネクタ 73"/>
        <xdr:cNvCxnSpPr/>
      </xdr:nvCxnSpPr>
      <xdr:spPr>
        <a:xfrm flipV="1">
          <a:off x="3797300" y="6421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5" name="楕円 74"/>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150495</xdr:rowOff>
    </xdr:to>
    <xdr:cxnSp macro="">
      <xdr:nvCxnSpPr>
        <xdr:cNvPr id="76" name="直線コネクタ 75"/>
        <xdr:cNvCxnSpPr/>
      </xdr:nvCxnSpPr>
      <xdr:spPr>
        <a:xfrm flipV="1">
          <a:off x="2908300" y="6461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0"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46372</xdr:rowOff>
    </xdr:from>
    <xdr:ext cx="405111" cy="259045"/>
    <xdr:sp macro="" textlink="">
      <xdr:nvSpPr>
        <xdr:cNvPr id="81" name="n_2mainValue【道路】&#10;有形固定資産減価償却率"/>
        <xdr:cNvSpPr txBox="1"/>
      </xdr:nvSpPr>
      <xdr:spPr>
        <a:xfrm>
          <a:off x="2705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101753</xdr:rowOff>
    </xdr:from>
    <xdr:to>
      <xdr:col>55</xdr:col>
      <xdr:colOff>50800</xdr:colOff>
      <xdr:row>39</xdr:row>
      <xdr:rowOff>31903</xdr:rowOff>
    </xdr:to>
    <xdr:sp macro="" textlink="">
      <xdr:nvSpPr>
        <xdr:cNvPr id="122" name="楕円 121"/>
        <xdr:cNvSpPr/>
      </xdr:nvSpPr>
      <xdr:spPr>
        <a:xfrm>
          <a:off x="10426700" y="66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124630</xdr:rowOff>
    </xdr:from>
    <xdr:ext cx="534377" cy="259045"/>
    <xdr:sp macro="" textlink="">
      <xdr:nvSpPr>
        <xdr:cNvPr id="123" name="【道路】&#10;一人当たり延長該当値テキスト"/>
        <xdr:cNvSpPr txBox="1"/>
      </xdr:nvSpPr>
      <xdr:spPr>
        <a:xfrm>
          <a:off x="10515600" y="6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103777</xdr:rowOff>
    </xdr:from>
    <xdr:to>
      <xdr:col>50</xdr:col>
      <xdr:colOff>165100</xdr:colOff>
      <xdr:row>39</xdr:row>
      <xdr:rowOff>33927</xdr:rowOff>
    </xdr:to>
    <xdr:sp macro="" textlink="">
      <xdr:nvSpPr>
        <xdr:cNvPr id="124" name="楕円 123"/>
        <xdr:cNvSpPr/>
      </xdr:nvSpPr>
      <xdr:spPr>
        <a:xfrm>
          <a:off x="958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152553</xdr:rowOff>
    </xdr:from>
    <xdr:to>
      <xdr:col>55</xdr:col>
      <xdr:colOff>0</xdr:colOff>
      <xdr:row>38</xdr:row>
      <xdr:rowOff>154577</xdr:rowOff>
    </xdr:to>
    <xdr:cxnSp macro="">
      <xdr:nvCxnSpPr>
        <xdr:cNvPr id="125" name="直線コネクタ 124"/>
        <xdr:cNvCxnSpPr/>
      </xdr:nvCxnSpPr>
      <xdr:spPr>
        <a:xfrm flipV="1">
          <a:off x="9639300" y="6667653"/>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102699</xdr:rowOff>
    </xdr:from>
    <xdr:to>
      <xdr:col>46</xdr:col>
      <xdr:colOff>38100</xdr:colOff>
      <xdr:row>39</xdr:row>
      <xdr:rowOff>32849</xdr:rowOff>
    </xdr:to>
    <xdr:sp macro="" textlink="">
      <xdr:nvSpPr>
        <xdr:cNvPr id="126" name="楕円 125"/>
        <xdr:cNvSpPr/>
      </xdr:nvSpPr>
      <xdr:spPr>
        <a:xfrm>
          <a:off x="8699500" y="66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153499</xdr:rowOff>
    </xdr:from>
    <xdr:to>
      <xdr:col>50</xdr:col>
      <xdr:colOff>114300</xdr:colOff>
      <xdr:row>38</xdr:row>
      <xdr:rowOff>154577</xdr:rowOff>
    </xdr:to>
    <xdr:cxnSp macro="">
      <xdr:nvCxnSpPr>
        <xdr:cNvPr id="127" name="直線コネクタ 126"/>
        <xdr:cNvCxnSpPr/>
      </xdr:nvCxnSpPr>
      <xdr:spPr>
        <a:xfrm>
          <a:off x="8750300" y="666859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50454</xdr:rowOff>
    </xdr:from>
    <xdr:ext cx="534377" cy="259045"/>
    <xdr:sp macro="" textlink="">
      <xdr:nvSpPr>
        <xdr:cNvPr id="131" name="n_1mainValue【道路】&#10;一人当たり延長"/>
        <xdr:cNvSpPr txBox="1"/>
      </xdr:nvSpPr>
      <xdr:spPr>
        <a:xfrm>
          <a:off x="9359411" y="63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23976</xdr:rowOff>
    </xdr:from>
    <xdr:ext cx="534377" cy="259045"/>
    <xdr:sp macro="" textlink="">
      <xdr:nvSpPr>
        <xdr:cNvPr id="132" name="n_2mainValue【道路】&#10;一人当たり延長"/>
        <xdr:cNvSpPr txBox="1"/>
      </xdr:nvSpPr>
      <xdr:spPr>
        <a:xfrm>
          <a:off x="8483111" y="67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73" name="楕円 172"/>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145160</xdr:rowOff>
    </xdr:from>
    <xdr:ext cx="405111" cy="259045"/>
    <xdr:sp macro="" textlink="">
      <xdr:nvSpPr>
        <xdr:cNvPr id="174" name="【橋りょう・トンネル】&#10;有形固定資産減価償却率該当値テキスト"/>
        <xdr:cNvSpPr txBox="1"/>
      </xdr:nvSpPr>
      <xdr:spPr>
        <a:xfrm>
          <a:off x="4673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175" name="楕円 174"/>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17962</xdr:rowOff>
    </xdr:to>
    <xdr:cxnSp macro="">
      <xdr:nvCxnSpPr>
        <xdr:cNvPr id="176" name="直線コネクタ 175"/>
        <xdr:cNvCxnSpPr/>
      </xdr:nvCxnSpPr>
      <xdr:spPr>
        <a:xfrm flipV="1">
          <a:off x="3797300" y="1011718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77" name="楕円 176"/>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29391</xdr:rowOff>
    </xdr:to>
    <xdr:cxnSp macro="">
      <xdr:nvCxnSpPr>
        <xdr:cNvPr id="178" name="直線コネクタ 177"/>
        <xdr:cNvCxnSpPr/>
      </xdr:nvCxnSpPr>
      <xdr:spPr>
        <a:xfrm flipV="1">
          <a:off x="2908300" y="101335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85289</xdr:rowOff>
    </xdr:from>
    <xdr:ext cx="405111" cy="259045"/>
    <xdr:sp macro="" textlink="">
      <xdr:nvSpPr>
        <xdr:cNvPr id="182" name="n_1mainValue【橋りょう・トンネル】&#10;有形固定資産減価償却率"/>
        <xdr:cNvSpPr txBox="1"/>
      </xdr:nvSpPr>
      <xdr:spPr>
        <a:xfrm>
          <a:off x="3582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83" name="n_2mainValue【橋りょう・トンネ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163263</xdr:rowOff>
    </xdr:from>
    <xdr:to>
      <xdr:col>55</xdr:col>
      <xdr:colOff>50800</xdr:colOff>
      <xdr:row>64</xdr:row>
      <xdr:rowOff>93413</xdr:rowOff>
    </xdr:to>
    <xdr:sp macro="" textlink="">
      <xdr:nvSpPr>
        <xdr:cNvPr id="222" name="楕円 221"/>
        <xdr:cNvSpPr/>
      </xdr:nvSpPr>
      <xdr:spPr>
        <a:xfrm>
          <a:off x="10426700" y="109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78190</xdr:rowOff>
    </xdr:from>
    <xdr:ext cx="534377" cy="259045"/>
    <xdr:sp macro="" textlink="">
      <xdr:nvSpPr>
        <xdr:cNvPr id="223" name="【橋りょう・トンネル】&#10;一人当たり有形固定資産（償却資産）額該当値テキスト"/>
        <xdr:cNvSpPr txBox="1"/>
      </xdr:nvSpPr>
      <xdr:spPr>
        <a:xfrm>
          <a:off x="10515600" y="10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163686</xdr:rowOff>
    </xdr:from>
    <xdr:to>
      <xdr:col>50</xdr:col>
      <xdr:colOff>165100</xdr:colOff>
      <xdr:row>64</xdr:row>
      <xdr:rowOff>93836</xdr:rowOff>
    </xdr:to>
    <xdr:sp macro="" textlink="">
      <xdr:nvSpPr>
        <xdr:cNvPr id="224" name="楕円 223"/>
        <xdr:cNvSpPr/>
      </xdr:nvSpPr>
      <xdr:spPr>
        <a:xfrm>
          <a:off x="9588500" y="10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42613</xdr:rowOff>
    </xdr:from>
    <xdr:to>
      <xdr:col>55</xdr:col>
      <xdr:colOff>0</xdr:colOff>
      <xdr:row>64</xdr:row>
      <xdr:rowOff>43036</xdr:rowOff>
    </xdr:to>
    <xdr:cxnSp macro="">
      <xdr:nvCxnSpPr>
        <xdr:cNvPr id="225" name="直線コネクタ 224"/>
        <xdr:cNvCxnSpPr/>
      </xdr:nvCxnSpPr>
      <xdr:spPr>
        <a:xfrm flipV="1">
          <a:off x="9639300" y="11015413"/>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164240</xdr:rowOff>
    </xdr:from>
    <xdr:to>
      <xdr:col>46</xdr:col>
      <xdr:colOff>38100</xdr:colOff>
      <xdr:row>64</xdr:row>
      <xdr:rowOff>94390</xdr:rowOff>
    </xdr:to>
    <xdr:sp macro="" textlink="">
      <xdr:nvSpPr>
        <xdr:cNvPr id="226" name="楕円 225"/>
        <xdr:cNvSpPr/>
      </xdr:nvSpPr>
      <xdr:spPr>
        <a:xfrm>
          <a:off x="8699500" y="10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43036</xdr:rowOff>
    </xdr:from>
    <xdr:to>
      <xdr:col>50</xdr:col>
      <xdr:colOff>114300</xdr:colOff>
      <xdr:row>64</xdr:row>
      <xdr:rowOff>43590</xdr:rowOff>
    </xdr:to>
    <xdr:cxnSp macro="">
      <xdr:nvCxnSpPr>
        <xdr:cNvPr id="227" name="直線コネクタ 226"/>
        <xdr:cNvCxnSpPr/>
      </xdr:nvCxnSpPr>
      <xdr:spPr>
        <a:xfrm flipV="1">
          <a:off x="8750300" y="1101583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84963</xdr:rowOff>
    </xdr:from>
    <xdr:ext cx="534377" cy="259045"/>
    <xdr:sp macro="" textlink="">
      <xdr:nvSpPr>
        <xdr:cNvPr id="231" name="n_1mainValue【橋りょう・トンネル】&#10;一人当たり有形固定資産（償却資産）額"/>
        <xdr:cNvSpPr txBox="1"/>
      </xdr:nvSpPr>
      <xdr:spPr>
        <a:xfrm>
          <a:off x="9359411" y="110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85517</xdr:rowOff>
    </xdr:from>
    <xdr:ext cx="534377" cy="259045"/>
    <xdr:sp macro="" textlink="">
      <xdr:nvSpPr>
        <xdr:cNvPr id="232" name="n_2mainValue【橋りょう・トンネル】&#10;一人当たり有形固定資産（償却資産）額"/>
        <xdr:cNvSpPr txBox="1"/>
      </xdr:nvSpPr>
      <xdr:spPr>
        <a:xfrm>
          <a:off x="8483111" y="1105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149606</xdr:rowOff>
    </xdr:from>
    <xdr:to>
      <xdr:col>24</xdr:col>
      <xdr:colOff>114300</xdr:colOff>
      <xdr:row>84</xdr:row>
      <xdr:rowOff>79756</xdr:rowOff>
    </xdr:to>
    <xdr:sp macro="" textlink="">
      <xdr:nvSpPr>
        <xdr:cNvPr id="270" name="楕円 269"/>
        <xdr:cNvSpPr/>
      </xdr:nvSpPr>
      <xdr:spPr>
        <a:xfrm>
          <a:off x="4584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128033</xdr:rowOff>
    </xdr:from>
    <xdr:ext cx="405111" cy="259045"/>
    <xdr:sp macro="" textlink="">
      <xdr:nvSpPr>
        <xdr:cNvPr id="271" name="【公営住宅】&#10;有形固定資産減価償却率該当値テキスト"/>
        <xdr:cNvSpPr txBox="1"/>
      </xdr:nvSpPr>
      <xdr:spPr>
        <a:xfrm>
          <a:off x="4673600"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7874</xdr:rowOff>
    </xdr:from>
    <xdr:to>
      <xdr:col>20</xdr:col>
      <xdr:colOff>38100</xdr:colOff>
      <xdr:row>84</xdr:row>
      <xdr:rowOff>109474</xdr:rowOff>
    </xdr:to>
    <xdr:sp macro="" textlink="">
      <xdr:nvSpPr>
        <xdr:cNvPr id="272" name="楕円 271"/>
        <xdr:cNvSpPr/>
      </xdr:nvSpPr>
      <xdr:spPr>
        <a:xfrm>
          <a:off x="3746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28956</xdr:rowOff>
    </xdr:from>
    <xdr:to>
      <xdr:col>24</xdr:col>
      <xdr:colOff>63500</xdr:colOff>
      <xdr:row>84</xdr:row>
      <xdr:rowOff>58674</xdr:rowOff>
    </xdr:to>
    <xdr:cxnSp macro="">
      <xdr:nvCxnSpPr>
        <xdr:cNvPr id="273" name="直線コネクタ 272"/>
        <xdr:cNvCxnSpPr/>
      </xdr:nvCxnSpPr>
      <xdr:spPr>
        <a:xfrm flipV="1">
          <a:off x="3797300" y="144307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92456</xdr:rowOff>
    </xdr:from>
    <xdr:to>
      <xdr:col>15</xdr:col>
      <xdr:colOff>101600</xdr:colOff>
      <xdr:row>85</xdr:row>
      <xdr:rowOff>22606</xdr:rowOff>
    </xdr:to>
    <xdr:sp macro="" textlink="">
      <xdr:nvSpPr>
        <xdr:cNvPr id="274" name="楕円 273"/>
        <xdr:cNvSpPr/>
      </xdr:nvSpPr>
      <xdr:spPr>
        <a:xfrm>
          <a:off x="2857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58674</xdr:rowOff>
    </xdr:from>
    <xdr:to>
      <xdr:col>19</xdr:col>
      <xdr:colOff>177800</xdr:colOff>
      <xdr:row>84</xdr:row>
      <xdr:rowOff>143256</xdr:rowOff>
    </xdr:to>
    <xdr:cxnSp macro="">
      <xdr:nvCxnSpPr>
        <xdr:cNvPr id="275" name="直線コネクタ 274"/>
        <xdr:cNvCxnSpPr/>
      </xdr:nvCxnSpPr>
      <xdr:spPr>
        <a:xfrm flipV="1">
          <a:off x="2908300" y="1446047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100601</xdr:rowOff>
    </xdr:from>
    <xdr:ext cx="405111" cy="259045"/>
    <xdr:sp macro="" textlink="">
      <xdr:nvSpPr>
        <xdr:cNvPr id="279" name="n_1mainValue【公営住宅】&#10;有形固定資産減価償却率"/>
        <xdr:cNvSpPr txBox="1"/>
      </xdr:nvSpPr>
      <xdr:spPr>
        <a:xfrm>
          <a:off x="35820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80" name="n_2mainValue【公営住宅】&#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19" name="楕円 318"/>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20" name="【公営住宅】&#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21" name="楕円 320"/>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22" name="直線コネクタ 321"/>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23" name="楕円 322"/>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85</xdr:row>
      <xdr:rowOff>133350</xdr:rowOff>
    </xdr:to>
    <xdr:cxnSp macro="">
      <xdr:nvCxnSpPr>
        <xdr:cNvPr id="324" name="直線コネクタ 323"/>
        <xdr:cNvCxnSpPr/>
      </xdr:nvCxnSpPr>
      <xdr:spPr>
        <a:xfrm>
          <a:off x="8750300" y="147035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28" name="n_1mainValue【公営住宅】&#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29" name="n_2mainValue【公営住宅】&#10;一人当たり面積"/>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385" name="楕円 384"/>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47642</xdr:rowOff>
    </xdr:from>
    <xdr:ext cx="405111" cy="259045"/>
    <xdr:sp macro="" textlink="">
      <xdr:nvSpPr>
        <xdr:cNvPr id="386" name="【認定こども園・幼稚園・保育所】&#10;有形固定資産減価償却率該当値テキスト"/>
        <xdr:cNvSpPr txBox="1"/>
      </xdr:nvSpPr>
      <xdr:spPr>
        <a:xfrm>
          <a:off x="163576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387" name="楕円 386"/>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120015</xdr:rowOff>
    </xdr:from>
    <xdr:to>
      <xdr:col>85</xdr:col>
      <xdr:colOff>127000</xdr:colOff>
      <xdr:row>40</xdr:row>
      <xdr:rowOff>165735</xdr:rowOff>
    </xdr:to>
    <xdr:cxnSp macro="">
      <xdr:nvCxnSpPr>
        <xdr:cNvPr id="388" name="直線コネクタ 387"/>
        <xdr:cNvCxnSpPr/>
      </xdr:nvCxnSpPr>
      <xdr:spPr>
        <a:xfrm flipV="1">
          <a:off x="15481300" y="69780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389" name="楕円 388"/>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125730</xdr:rowOff>
    </xdr:from>
    <xdr:to>
      <xdr:col>81</xdr:col>
      <xdr:colOff>50800</xdr:colOff>
      <xdr:row>40</xdr:row>
      <xdr:rowOff>165735</xdr:rowOff>
    </xdr:to>
    <xdr:cxnSp macro="">
      <xdr:nvCxnSpPr>
        <xdr:cNvPr id="390" name="直線コネクタ 389"/>
        <xdr:cNvCxnSpPr/>
      </xdr:nvCxnSpPr>
      <xdr:spPr>
        <a:xfrm>
          <a:off x="14592300" y="6983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92"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394" name="n_1mainValue【認定こども園・幼稚園・保育所】&#10;有形固定資産減価償却率"/>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395" name="n_2mainValue【認定こども園・幼稚園・保育所】&#10;有形固定資産減価償却率"/>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36" name="楕円 435"/>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37" name="【認定こども園・幼稚園・保育所】&#10;一人当たり面積該当値テキスト"/>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10704</xdr:rowOff>
    </xdr:from>
    <xdr:to>
      <xdr:col>112</xdr:col>
      <xdr:colOff>38100</xdr:colOff>
      <xdr:row>37</xdr:row>
      <xdr:rowOff>112304</xdr:rowOff>
    </xdr:to>
    <xdr:sp macro="" textlink="">
      <xdr:nvSpPr>
        <xdr:cNvPr id="438" name="楕円 437"/>
        <xdr:cNvSpPr/>
      </xdr:nvSpPr>
      <xdr:spPr>
        <a:xfrm>
          <a:off x="2127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61504</xdr:rowOff>
    </xdr:to>
    <xdr:cxnSp macro="">
      <xdr:nvCxnSpPr>
        <xdr:cNvPr id="439" name="直線コネクタ 438"/>
        <xdr:cNvCxnSpPr/>
      </xdr:nvCxnSpPr>
      <xdr:spPr>
        <a:xfrm flipV="1">
          <a:off x="21323300" y="63627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46627</xdr:rowOff>
    </xdr:from>
    <xdr:to>
      <xdr:col>107</xdr:col>
      <xdr:colOff>101600</xdr:colOff>
      <xdr:row>37</xdr:row>
      <xdr:rowOff>148227</xdr:rowOff>
    </xdr:to>
    <xdr:sp macro="" textlink="">
      <xdr:nvSpPr>
        <xdr:cNvPr id="440" name="楕円 439"/>
        <xdr:cNvSpPr/>
      </xdr:nvSpPr>
      <xdr:spPr>
        <a:xfrm>
          <a:off x="20383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61504</xdr:rowOff>
    </xdr:from>
    <xdr:to>
      <xdr:col>111</xdr:col>
      <xdr:colOff>177800</xdr:colOff>
      <xdr:row>37</xdr:row>
      <xdr:rowOff>97427</xdr:rowOff>
    </xdr:to>
    <xdr:cxnSp macro="">
      <xdr:nvCxnSpPr>
        <xdr:cNvPr id="441" name="直線コネクタ 440"/>
        <xdr:cNvCxnSpPr/>
      </xdr:nvCxnSpPr>
      <xdr:spPr>
        <a:xfrm flipV="1">
          <a:off x="20434300" y="64051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128831</xdr:rowOff>
    </xdr:from>
    <xdr:ext cx="469744" cy="259045"/>
    <xdr:sp macro="" textlink="">
      <xdr:nvSpPr>
        <xdr:cNvPr id="445" name="n_1mainValue【認定こども園・幼稚園・保育所】&#10;一人当たり面積"/>
        <xdr:cNvSpPr txBox="1"/>
      </xdr:nvSpPr>
      <xdr:spPr>
        <a:xfrm>
          <a:off x="210757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164754</xdr:rowOff>
    </xdr:from>
    <xdr:ext cx="469744" cy="259045"/>
    <xdr:sp macro="" textlink="">
      <xdr:nvSpPr>
        <xdr:cNvPr id="446" name="n_2mainValue【認定こども園・幼稚園・保育所】&#10;一人当たり面積"/>
        <xdr:cNvSpPr txBox="1"/>
      </xdr:nvSpPr>
      <xdr:spPr>
        <a:xfrm>
          <a:off x="20199427"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104648</xdr:rowOff>
    </xdr:from>
    <xdr:to>
      <xdr:col>85</xdr:col>
      <xdr:colOff>177800</xdr:colOff>
      <xdr:row>58</xdr:row>
      <xdr:rowOff>34798</xdr:rowOff>
    </xdr:to>
    <xdr:sp macro="" textlink="">
      <xdr:nvSpPr>
        <xdr:cNvPr id="484" name="楕円 483"/>
        <xdr:cNvSpPr/>
      </xdr:nvSpPr>
      <xdr:spPr>
        <a:xfrm>
          <a:off x="162687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127525</xdr:rowOff>
    </xdr:from>
    <xdr:ext cx="405111" cy="259045"/>
    <xdr:sp macro="" textlink="">
      <xdr:nvSpPr>
        <xdr:cNvPr id="485" name="【学校施設】&#10;有形固定資産減価償却率該当値テキスト"/>
        <xdr:cNvSpPr txBox="1"/>
      </xdr:nvSpPr>
      <xdr:spPr>
        <a:xfrm>
          <a:off x="16357600"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127508</xdr:rowOff>
    </xdr:from>
    <xdr:to>
      <xdr:col>81</xdr:col>
      <xdr:colOff>101600</xdr:colOff>
      <xdr:row>58</xdr:row>
      <xdr:rowOff>57658</xdr:rowOff>
    </xdr:to>
    <xdr:sp macro="" textlink="">
      <xdr:nvSpPr>
        <xdr:cNvPr id="486" name="楕円 485"/>
        <xdr:cNvSpPr/>
      </xdr:nvSpPr>
      <xdr:spPr>
        <a:xfrm>
          <a:off x="15430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155448</xdr:rowOff>
    </xdr:from>
    <xdr:to>
      <xdr:col>85</xdr:col>
      <xdr:colOff>127000</xdr:colOff>
      <xdr:row>58</xdr:row>
      <xdr:rowOff>6858</xdr:rowOff>
    </xdr:to>
    <xdr:cxnSp macro="">
      <xdr:nvCxnSpPr>
        <xdr:cNvPr id="487" name="直線コネクタ 486"/>
        <xdr:cNvCxnSpPr/>
      </xdr:nvCxnSpPr>
      <xdr:spPr>
        <a:xfrm flipV="1">
          <a:off x="15481300" y="99280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152654</xdr:rowOff>
    </xdr:from>
    <xdr:to>
      <xdr:col>76</xdr:col>
      <xdr:colOff>165100</xdr:colOff>
      <xdr:row>58</xdr:row>
      <xdr:rowOff>82804</xdr:rowOff>
    </xdr:to>
    <xdr:sp macro="" textlink="">
      <xdr:nvSpPr>
        <xdr:cNvPr id="488" name="楕円 487"/>
        <xdr:cNvSpPr/>
      </xdr:nvSpPr>
      <xdr:spPr>
        <a:xfrm>
          <a:off x="14541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xdr:rowOff>
    </xdr:from>
    <xdr:to>
      <xdr:col>81</xdr:col>
      <xdr:colOff>50800</xdr:colOff>
      <xdr:row>58</xdr:row>
      <xdr:rowOff>32004</xdr:rowOff>
    </xdr:to>
    <xdr:cxnSp macro="">
      <xdr:nvCxnSpPr>
        <xdr:cNvPr id="489" name="直線コネクタ 488"/>
        <xdr:cNvCxnSpPr/>
      </xdr:nvCxnSpPr>
      <xdr:spPr>
        <a:xfrm flipV="1">
          <a:off x="14592300" y="99509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74185</xdr:rowOff>
    </xdr:from>
    <xdr:ext cx="405111" cy="259045"/>
    <xdr:sp macro="" textlink="">
      <xdr:nvSpPr>
        <xdr:cNvPr id="493" name="n_1mainValue【学校施設】&#10;有形固定資産減価償却率"/>
        <xdr:cNvSpPr txBox="1"/>
      </xdr:nvSpPr>
      <xdr:spPr>
        <a:xfrm>
          <a:off x="152660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99331</xdr:rowOff>
    </xdr:from>
    <xdr:ext cx="405111" cy="259045"/>
    <xdr:sp macro="" textlink="">
      <xdr:nvSpPr>
        <xdr:cNvPr id="494" name="n_2mainValue【学校施設】&#10;有形固定資産減価償却率"/>
        <xdr:cNvSpPr txBox="1"/>
      </xdr:nvSpPr>
      <xdr:spPr>
        <a:xfrm>
          <a:off x="14389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23"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123317</xdr:rowOff>
    </xdr:from>
    <xdr:to>
      <xdr:col>116</xdr:col>
      <xdr:colOff>114300</xdr:colOff>
      <xdr:row>61</xdr:row>
      <xdr:rowOff>53467</xdr:rowOff>
    </xdr:to>
    <xdr:sp macro="" textlink="">
      <xdr:nvSpPr>
        <xdr:cNvPr id="533" name="楕円 532"/>
        <xdr:cNvSpPr/>
      </xdr:nvSpPr>
      <xdr:spPr>
        <a:xfrm>
          <a:off x="22110700" y="104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101744</xdr:rowOff>
    </xdr:from>
    <xdr:ext cx="469744" cy="259045"/>
    <xdr:sp macro="" textlink="">
      <xdr:nvSpPr>
        <xdr:cNvPr id="534" name="【学校施設】&#10;一人当たり面積該当値テキスト"/>
        <xdr:cNvSpPr txBox="1"/>
      </xdr:nvSpPr>
      <xdr:spPr>
        <a:xfrm>
          <a:off x="22199600" y="103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124841</xdr:rowOff>
    </xdr:from>
    <xdr:to>
      <xdr:col>112</xdr:col>
      <xdr:colOff>38100</xdr:colOff>
      <xdr:row>61</xdr:row>
      <xdr:rowOff>54991</xdr:rowOff>
    </xdr:to>
    <xdr:sp macro="" textlink="">
      <xdr:nvSpPr>
        <xdr:cNvPr id="535" name="楕円 534"/>
        <xdr:cNvSpPr/>
      </xdr:nvSpPr>
      <xdr:spPr>
        <a:xfrm>
          <a:off x="21272500" y="1041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xdr:rowOff>
    </xdr:from>
    <xdr:to>
      <xdr:col>116</xdr:col>
      <xdr:colOff>63500</xdr:colOff>
      <xdr:row>61</xdr:row>
      <xdr:rowOff>4191</xdr:rowOff>
    </xdr:to>
    <xdr:cxnSp macro="">
      <xdr:nvCxnSpPr>
        <xdr:cNvPr id="536" name="直線コネクタ 535"/>
        <xdr:cNvCxnSpPr/>
      </xdr:nvCxnSpPr>
      <xdr:spPr>
        <a:xfrm flipV="1">
          <a:off x="21323300" y="1046111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125222</xdr:rowOff>
    </xdr:from>
    <xdr:to>
      <xdr:col>107</xdr:col>
      <xdr:colOff>101600</xdr:colOff>
      <xdr:row>61</xdr:row>
      <xdr:rowOff>55372</xdr:rowOff>
    </xdr:to>
    <xdr:sp macro="" textlink="">
      <xdr:nvSpPr>
        <xdr:cNvPr id="537" name="楕円 536"/>
        <xdr:cNvSpPr/>
      </xdr:nvSpPr>
      <xdr:spPr>
        <a:xfrm>
          <a:off x="20383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4191</xdr:rowOff>
    </xdr:from>
    <xdr:to>
      <xdr:col>111</xdr:col>
      <xdr:colOff>177800</xdr:colOff>
      <xdr:row>61</xdr:row>
      <xdr:rowOff>4572</xdr:rowOff>
    </xdr:to>
    <xdr:cxnSp macro="">
      <xdr:nvCxnSpPr>
        <xdr:cNvPr id="538" name="直線コネクタ 537"/>
        <xdr:cNvCxnSpPr/>
      </xdr:nvCxnSpPr>
      <xdr:spPr>
        <a:xfrm flipV="1">
          <a:off x="20434300" y="104626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40"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46118</xdr:rowOff>
    </xdr:from>
    <xdr:ext cx="469744" cy="259045"/>
    <xdr:sp macro="" textlink="">
      <xdr:nvSpPr>
        <xdr:cNvPr id="542" name="n_1mainValue【学校施設】&#10;一人当たり面積"/>
        <xdr:cNvSpPr txBox="1"/>
      </xdr:nvSpPr>
      <xdr:spPr>
        <a:xfrm>
          <a:off x="21075727" y="1050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46499</xdr:rowOff>
    </xdr:from>
    <xdr:ext cx="469744" cy="259045"/>
    <xdr:sp macro="" textlink="">
      <xdr:nvSpPr>
        <xdr:cNvPr id="543" name="n_2mainValue【学校施設】&#10;一人当たり面積"/>
        <xdr:cNvSpPr txBox="1"/>
      </xdr:nvSpPr>
      <xdr:spPr>
        <a:xfrm>
          <a:off x="20199427" y="10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573"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583" name="楕円 582"/>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584" name="【児童館】&#10;有形固定資産減価償却率該当値テキスト"/>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88264</xdr:rowOff>
    </xdr:from>
    <xdr:to>
      <xdr:col>81</xdr:col>
      <xdr:colOff>101600</xdr:colOff>
      <xdr:row>85</xdr:row>
      <xdr:rowOff>18414</xdr:rowOff>
    </xdr:to>
    <xdr:sp macro="" textlink="">
      <xdr:nvSpPr>
        <xdr:cNvPr id="585" name="楕円 584"/>
        <xdr:cNvSpPr/>
      </xdr:nvSpPr>
      <xdr:spPr>
        <a:xfrm>
          <a:off x="1543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84</xdr:row>
      <xdr:rowOff>139064</xdr:rowOff>
    </xdr:to>
    <xdr:cxnSp macro="">
      <xdr:nvCxnSpPr>
        <xdr:cNvPr id="586" name="直線コネクタ 585"/>
        <xdr:cNvCxnSpPr/>
      </xdr:nvCxnSpPr>
      <xdr:spPr>
        <a:xfrm flipV="1">
          <a:off x="15481300" y="14283689"/>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132080</xdr:rowOff>
    </xdr:from>
    <xdr:to>
      <xdr:col>76</xdr:col>
      <xdr:colOff>165100</xdr:colOff>
      <xdr:row>83</xdr:row>
      <xdr:rowOff>62230</xdr:rowOff>
    </xdr:to>
    <xdr:sp macro="" textlink="">
      <xdr:nvSpPr>
        <xdr:cNvPr id="587" name="楕円 586"/>
        <xdr:cNvSpPr/>
      </xdr:nvSpPr>
      <xdr:spPr>
        <a:xfrm>
          <a:off x="14541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84</xdr:row>
      <xdr:rowOff>139064</xdr:rowOff>
    </xdr:to>
    <xdr:cxnSp macro="">
      <xdr:nvCxnSpPr>
        <xdr:cNvPr id="588" name="直線コネクタ 587"/>
        <xdr:cNvCxnSpPr/>
      </xdr:nvCxnSpPr>
      <xdr:spPr>
        <a:xfrm>
          <a:off x="14592300" y="14241780"/>
          <a:ext cx="889000" cy="2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589"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90"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9541</xdr:rowOff>
    </xdr:from>
    <xdr:ext cx="405111" cy="259045"/>
    <xdr:sp macro="" textlink="">
      <xdr:nvSpPr>
        <xdr:cNvPr id="592" name="n_1mainValue【児童館】&#10;有形固定資産減価償却率"/>
        <xdr:cNvSpPr txBox="1"/>
      </xdr:nvSpPr>
      <xdr:spPr>
        <a:xfrm>
          <a:off x="15266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593" name="n_2mainValue【児童館】&#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20"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21589</xdr:rowOff>
    </xdr:from>
    <xdr:to>
      <xdr:col>116</xdr:col>
      <xdr:colOff>114300</xdr:colOff>
      <xdr:row>77</xdr:row>
      <xdr:rowOff>123189</xdr:rowOff>
    </xdr:to>
    <xdr:sp macro="" textlink="">
      <xdr:nvSpPr>
        <xdr:cNvPr id="630" name="楕円 629"/>
        <xdr:cNvSpPr/>
      </xdr:nvSpPr>
      <xdr:spPr>
        <a:xfrm>
          <a:off x="221107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146066</xdr:rowOff>
    </xdr:from>
    <xdr:ext cx="469744" cy="259045"/>
    <xdr:sp macro="" textlink="">
      <xdr:nvSpPr>
        <xdr:cNvPr id="631" name="【児童館】&#10;一人当たり面積該当値テキスト"/>
        <xdr:cNvSpPr txBox="1"/>
      </xdr:nvSpPr>
      <xdr:spPr>
        <a:xfrm>
          <a:off x="22199600"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21589</xdr:rowOff>
    </xdr:from>
    <xdr:to>
      <xdr:col>112</xdr:col>
      <xdr:colOff>38100</xdr:colOff>
      <xdr:row>77</xdr:row>
      <xdr:rowOff>123189</xdr:rowOff>
    </xdr:to>
    <xdr:sp macro="" textlink="">
      <xdr:nvSpPr>
        <xdr:cNvPr id="632" name="楕円 631"/>
        <xdr:cNvSpPr/>
      </xdr:nvSpPr>
      <xdr:spPr>
        <a:xfrm>
          <a:off x="21272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72389</xdr:rowOff>
    </xdr:from>
    <xdr:to>
      <xdr:col>116</xdr:col>
      <xdr:colOff>63500</xdr:colOff>
      <xdr:row>77</xdr:row>
      <xdr:rowOff>72389</xdr:rowOff>
    </xdr:to>
    <xdr:cxnSp macro="">
      <xdr:nvCxnSpPr>
        <xdr:cNvPr id="633" name="直線コネクタ 632"/>
        <xdr:cNvCxnSpPr/>
      </xdr:nvCxnSpPr>
      <xdr:spPr>
        <a:xfrm>
          <a:off x="21323300" y="13274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634" name="楕円 633"/>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72389</xdr:rowOff>
    </xdr:from>
    <xdr:to>
      <xdr:col>111</xdr:col>
      <xdr:colOff>177800</xdr:colOff>
      <xdr:row>77</xdr:row>
      <xdr:rowOff>95250</xdr:rowOff>
    </xdr:to>
    <xdr:cxnSp macro="">
      <xdr:nvCxnSpPr>
        <xdr:cNvPr id="635" name="直線コネクタ 634"/>
        <xdr:cNvCxnSpPr/>
      </xdr:nvCxnSpPr>
      <xdr:spPr>
        <a:xfrm flipV="1">
          <a:off x="20434300" y="13274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36"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37"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139716</xdr:rowOff>
    </xdr:from>
    <xdr:ext cx="469744" cy="259045"/>
    <xdr:sp macro="" textlink="">
      <xdr:nvSpPr>
        <xdr:cNvPr id="639" name="n_1mainValue【児童館】&#10;一人当たり面積"/>
        <xdr:cNvSpPr txBox="1"/>
      </xdr:nvSpPr>
      <xdr:spPr>
        <a:xfrm>
          <a:off x="210757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640" name="n_2mainValue【児童館】&#10;一人当たり面積"/>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70"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4" name="フローチャート: 判断 673"/>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27305</xdr:rowOff>
    </xdr:from>
    <xdr:to>
      <xdr:col>85</xdr:col>
      <xdr:colOff>177800</xdr:colOff>
      <xdr:row>107</xdr:row>
      <xdr:rowOff>128905</xdr:rowOff>
    </xdr:to>
    <xdr:sp macro="" textlink="">
      <xdr:nvSpPr>
        <xdr:cNvPr id="680" name="楕円 679"/>
        <xdr:cNvSpPr/>
      </xdr:nvSpPr>
      <xdr:spPr>
        <a:xfrm>
          <a:off x="162687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5732</xdr:rowOff>
    </xdr:from>
    <xdr:ext cx="405111" cy="259045"/>
    <xdr:sp macro="" textlink="">
      <xdr:nvSpPr>
        <xdr:cNvPr id="681" name="【公民館】&#10;有形固定資産減価償却率該当値テキスト"/>
        <xdr:cNvSpPr txBox="1"/>
      </xdr:nvSpPr>
      <xdr:spPr>
        <a:xfrm>
          <a:off x="16357600"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69214</xdr:rowOff>
    </xdr:from>
    <xdr:to>
      <xdr:col>81</xdr:col>
      <xdr:colOff>101600</xdr:colOff>
      <xdr:row>107</xdr:row>
      <xdr:rowOff>170814</xdr:rowOff>
    </xdr:to>
    <xdr:sp macro="" textlink="">
      <xdr:nvSpPr>
        <xdr:cNvPr id="682" name="楕円 681"/>
        <xdr:cNvSpPr/>
      </xdr:nvSpPr>
      <xdr:spPr>
        <a:xfrm>
          <a:off x="15430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78105</xdr:rowOff>
    </xdr:from>
    <xdr:to>
      <xdr:col>85</xdr:col>
      <xdr:colOff>127000</xdr:colOff>
      <xdr:row>107</xdr:row>
      <xdr:rowOff>120014</xdr:rowOff>
    </xdr:to>
    <xdr:cxnSp macro="">
      <xdr:nvCxnSpPr>
        <xdr:cNvPr id="683" name="直線コネクタ 682"/>
        <xdr:cNvCxnSpPr/>
      </xdr:nvCxnSpPr>
      <xdr:spPr>
        <a:xfrm flipV="1">
          <a:off x="15481300" y="184232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84" name="楕円 683"/>
        <xdr:cNvSpPr/>
      </xdr:nvSpPr>
      <xdr:spPr>
        <a:xfrm>
          <a:off x="1454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95250</xdr:rowOff>
    </xdr:from>
    <xdr:to>
      <xdr:col>81</xdr:col>
      <xdr:colOff>50800</xdr:colOff>
      <xdr:row>107</xdr:row>
      <xdr:rowOff>120014</xdr:rowOff>
    </xdr:to>
    <xdr:cxnSp macro="">
      <xdr:nvCxnSpPr>
        <xdr:cNvPr id="685" name="直線コネクタ 684"/>
        <xdr:cNvCxnSpPr/>
      </xdr:nvCxnSpPr>
      <xdr:spPr>
        <a:xfrm>
          <a:off x="14592300" y="184404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161941</xdr:rowOff>
    </xdr:from>
    <xdr:ext cx="405111" cy="259045"/>
    <xdr:sp macro="" textlink="">
      <xdr:nvSpPr>
        <xdr:cNvPr id="689" name="n_1mainValue【公民館】&#10;有形固定資産減価償却率"/>
        <xdr:cNvSpPr txBox="1"/>
      </xdr:nvSpPr>
      <xdr:spPr>
        <a:xfrm>
          <a:off x="15266044" y="1850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137177</xdr:rowOff>
    </xdr:from>
    <xdr:ext cx="405111" cy="259045"/>
    <xdr:sp macro="" textlink="">
      <xdr:nvSpPr>
        <xdr:cNvPr id="690" name="n_2mainValue【公民館】&#10;有形固定資産減価償却率"/>
        <xdr:cNvSpPr txBox="1"/>
      </xdr:nvSpPr>
      <xdr:spPr>
        <a:xfrm>
          <a:off x="14389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17"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1" name="フローチャート: 判断 720"/>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27" name="楕円 726"/>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28" name="【公民館】&#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729" name="楕円 728"/>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135637</xdr:rowOff>
    </xdr:to>
    <xdr:cxnSp macro="">
      <xdr:nvCxnSpPr>
        <xdr:cNvPr id="730" name="直線コネクタ 729"/>
        <xdr:cNvCxnSpPr/>
      </xdr:nvCxnSpPr>
      <xdr:spPr>
        <a:xfrm flipV="1">
          <a:off x="21323300" y="183070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731" name="楕円 730"/>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135637</xdr:rowOff>
    </xdr:to>
    <xdr:cxnSp macro="">
      <xdr:nvCxnSpPr>
        <xdr:cNvPr id="732" name="直線コネクタ 731"/>
        <xdr:cNvCxnSpPr/>
      </xdr:nvCxnSpPr>
      <xdr:spPr>
        <a:xfrm>
          <a:off x="20434300" y="1830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736" name="n_1mainValue【公民館】&#10;一人当たり面積"/>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737" name="n_2mainValue【公民館】&#10;一人当たり面積"/>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類似団体と比較して特に有形固定資産減価償却率が高くなっている施設は、学校であり、特に低くなっている施設は、公民館である。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年代に建設された施設が多いことから有形固定資産減価償却率が高くなっている。現在、長寿命化改良工事や大規模改修工事を計画的に進めている。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年の町村合併以降、５地域にある公民館を計画的に建替えや大規模改修を行っている結果、有形固定資産減価償却率が低くなっている。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2" name="楕円 71"/>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3" name="【図書館】&#10;有形固定資産減価償却率該当値テキスト"/>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89081</xdr:rowOff>
    </xdr:from>
    <xdr:to>
      <xdr:col>20</xdr:col>
      <xdr:colOff>38100</xdr:colOff>
      <xdr:row>41</xdr:row>
      <xdr:rowOff>19231</xdr:rowOff>
    </xdr:to>
    <xdr:sp macro="" textlink="">
      <xdr:nvSpPr>
        <xdr:cNvPr id="74" name="楕円 73"/>
        <xdr:cNvSpPr/>
      </xdr:nvSpPr>
      <xdr:spPr>
        <a:xfrm>
          <a:off x="3746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92528</xdr:rowOff>
    </xdr:from>
    <xdr:to>
      <xdr:col>24</xdr:col>
      <xdr:colOff>63500</xdr:colOff>
      <xdr:row>40</xdr:row>
      <xdr:rowOff>139881</xdr:rowOff>
    </xdr:to>
    <xdr:cxnSp macro="">
      <xdr:nvCxnSpPr>
        <xdr:cNvPr id="75" name="直線コネクタ 74"/>
        <xdr:cNvCxnSpPr/>
      </xdr:nvCxnSpPr>
      <xdr:spPr>
        <a:xfrm flipV="1">
          <a:off x="3797300" y="69505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33565</xdr:rowOff>
    </xdr:from>
    <xdr:to>
      <xdr:col>15</xdr:col>
      <xdr:colOff>101600</xdr:colOff>
      <xdr:row>40</xdr:row>
      <xdr:rowOff>135165</xdr:rowOff>
    </xdr:to>
    <xdr:sp macro="" textlink="">
      <xdr:nvSpPr>
        <xdr:cNvPr id="76" name="楕円 75"/>
        <xdr:cNvSpPr/>
      </xdr:nvSpPr>
      <xdr:spPr>
        <a:xfrm>
          <a:off x="2857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84365</xdr:rowOff>
    </xdr:from>
    <xdr:to>
      <xdr:col>19</xdr:col>
      <xdr:colOff>177800</xdr:colOff>
      <xdr:row>40</xdr:row>
      <xdr:rowOff>139881</xdr:rowOff>
    </xdr:to>
    <xdr:cxnSp macro="">
      <xdr:nvCxnSpPr>
        <xdr:cNvPr id="77" name="直線コネクタ 76"/>
        <xdr:cNvCxnSpPr/>
      </xdr:nvCxnSpPr>
      <xdr:spPr>
        <a:xfrm>
          <a:off x="2908300" y="694236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10358</xdr:rowOff>
    </xdr:from>
    <xdr:ext cx="405111" cy="259045"/>
    <xdr:sp macro="" textlink="">
      <xdr:nvSpPr>
        <xdr:cNvPr id="81" name="n_1mainValue【図書館】&#10;有形固定資産減価償却率"/>
        <xdr:cNvSpPr txBox="1"/>
      </xdr:nvSpPr>
      <xdr:spPr>
        <a:xfrm>
          <a:off x="35820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126292</xdr:rowOff>
    </xdr:from>
    <xdr:ext cx="405111" cy="259045"/>
    <xdr:sp macro="" textlink="">
      <xdr:nvSpPr>
        <xdr:cNvPr id="82" name="n_2mainValue【図書館】&#10;有形固定資産減価償却率"/>
        <xdr:cNvSpPr txBox="1"/>
      </xdr:nvSpPr>
      <xdr:spPr>
        <a:xfrm>
          <a:off x="2705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xdr:rowOff>
    </xdr:from>
    <xdr:to>
      <xdr:col>55</xdr:col>
      <xdr:colOff>50800</xdr:colOff>
      <xdr:row>34</xdr:row>
      <xdr:rowOff>107950</xdr:rowOff>
    </xdr:to>
    <xdr:sp macro="" textlink="">
      <xdr:nvSpPr>
        <xdr:cNvPr id="121" name="楕円 120"/>
        <xdr:cNvSpPr/>
      </xdr:nvSpPr>
      <xdr:spPr>
        <a:xfrm>
          <a:off x="10426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29227</xdr:rowOff>
    </xdr:from>
    <xdr:ext cx="469744" cy="259045"/>
    <xdr:sp macro="" textlink="">
      <xdr:nvSpPr>
        <xdr:cNvPr id="122" name="【図書館】&#10;一人当たり面積該当値テキスト"/>
        <xdr:cNvSpPr txBox="1"/>
      </xdr:nvSpPr>
      <xdr:spPr>
        <a:xfrm>
          <a:off x="10515600"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xdr:rowOff>
    </xdr:from>
    <xdr:to>
      <xdr:col>50</xdr:col>
      <xdr:colOff>165100</xdr:colOff>
      <xdr:row>34</xdr:row>
      <xdr:rowOff>107950</xdr:rowOff>
    </xdr:to>
    <xdr:sp macro="" textlink="">
      <xdr:nvSpPr>
        <xdr:cNvPr id="123" name="楕円 122"/>
        <xdr:cNvSpPr/>
      </xdr:nvSpPr>
      <xdr:spPr>
        <a:xfrm>
          <a:off x="9588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57150</xdr:rowOff>
    </xdr:from>
    <xdr:to>
      <xdr:col>55</xdr:col>
      <xdr:colOff>0</xdr:colOff>
      <xdr:row>34</xdr:row>
      <xdr:rowOff>57150</xdr:rowOff>
    </xdr:to>
    <xdr:cxnSp macro="">
      <xdr:nvCxnSpPr>
        <xdr:cNvPr id="124" name="直線コネクタ 123"/>
        <xdr:cNvCxnSpPr/>
      </xdr:nvCxnSpPr>
      <xdr:spPr>
        <a:xfrm>
          <a:off x="9639300" y="588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5" name="楕円 124"/>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57150</xdr:rowOff>
    </xdr:from>
    <xdr:to>
      <xdr:col>50</xdr:col>
      <xdr:colOff>114300</xdr:colOff>
      <xdr:row>36</xdr:row>
      <xdr:rowOff>19050</xdr:rowOff>
    </xdr:to>
    <xdr:cxnSp macro="">
      <xdr:nvCxnSpPr>
        <xdr:cNvPr id="126" name="直線コネクタ 125"/>
        <xdr:cNvCxnSpPr/>
      </xdr:nvCxnSpPr>
      <xdr:spPr>
        <a:xfrm flipV="1">
          <a:off x="8750300" y="5886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124477</xdr:rowOff>
    </xdr:from>
    <xdr:ext cx="469744" cy="259045"/>
    <xdr:sp macro="" textlink="">
      <xdr:nvSpPr>
        <xdr:cNvPr id="130" name="n_1mainValue【図書館】&#10;一人当たり面積"/>
        <xdr:cNvSpPr txBox="1"/>
      </xdr:nvSpPr>
      <xdr:spPr>
        <a:xfrm>
          <a:off x="93917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31" name="n_2mainValue【図書館】&#10;一人当たり面積"/>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71" name="楕円 170"/>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172" name="【体育館・プー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73" name="楕円 172"/>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161925</xdr:rowOff>
    </xdr:to>
    <xdr:cxnSp macro="">
      <xdr:nvCxnSpPr>
        <xdr:cNvPr id="174" name="直線コネクタ 173"/>
        <xdr:cNvCxnSpPr/>
      </xdr:nvCxnSpPr>
      <xdr:spPr>
        <a:xfrm>
          <a:off x="3797300" y="103898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5" name="楕円 174"/>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60</xdr:row>
      <xdr:rowOff>102870</xdr:rowOff>
    </xdr:to>
    <xdr:cxnSp macro="">
      <xdr:nvCxnSpPr>
        <xdr:cNvPr id="176" name="直線コネクタ 175"/>
        <xdr:cNvCxnSpPr/>
      </xdr:nvCxnSpPr>
      <xdr:spPr>
        <a:xfrm>
          <a:off x="2908300" y="102412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80"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1"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68072</xdr:rowOff>
    </xdr:from>
    <xdr:to>
      <xdr:col>55</xdr:col>
      <xdr:colOff>50800</xdr:colOff>
      <xdr:row>60</xdr:row>
      <xdr:rowOff>169672</xdr:rowOff>
    </xdr:to>
    <xdr:sp macro="" textlink="">
      <xdr:nvSpPr>
        <xdr:cNvPr id="218" name="楕円 217"/>
        <xdr:cNvSpPr/>
      </xdr:nvSpPr>
      <xdr:spPr>
        <a:xfrm>
          <a:off x="10426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90949</xdr:rowOff>
    </xdr:from>
    <xdr:ext cx="469744" cy="259045"/>
    <xdr:sp macro="" textlink="">
      <xdr:nvSpPr>
        <xdr:cNvPr id="219" name="【体育館・プール】&#10;一人当たり面積該当値テキスト"/>
        <xdr:cNvSpPr txBox="1"/>
      </xdr:nvSpPr>
      <xdr:spPr>
        <a:xfrm>
          <a:off x="10515600"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70358</xdr:rowOff>
    </xdr:from>
    <xdr:to>
      <xdr:col>50</xdr:col>
      <xdr:colOff>165100</xdr:colOff>
      <xdr:row>61</xdr:row>
      <xdr:rowOff>508</xdr:rowOff>
    </xdr:to>
    <xdr:sp macro="" textlink="">
      <xdr:nvSpPr>
        <xdr:cNvPr id="220" name="楕円 219"/>
        <xdr:cNvSpPr/>
      </xdr:nvSpPr>
      <xdr:spPr>
        <a:xfrm>
          <a:off x="9588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118872</xdr:rowOff>
    </xdr:from>
    <xdr:to>
      <xdr:col>55</xdr:col>
      <xdr:colOff>0</xdr:colOff>
      <xdr:row>60</xdr:row>
      <xdr:rowOff>121158</xdr:rowOff>
    </xdr:to>
    <xdr:cxnSp macro="">
      <xdr:nvCxnSpPr>
        <xdr:cNvPr id="221" name="直線コネクタ 220"/>
        <xdr:cNvCxnSpPr/>
      </xdr:nvCxnSpPr>
      <xdr:spPr>
        <a:xfrm flipV="1">
          <a:off x="9639300" y="104058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118364</xdr:rowOff>
    </xdr:from>
    <xdr:to>
      <xdr:col>46</xdr:col>
      <xdr:colOff>38100</xdr:colOff>
      <xdr:row>61</xdr:row>
      <xdr:rowOff>48514</xdr:rowOff>
    </xdr:to>
    <xdr:sp macro="" textlink="">
      <xdr:nvSpPr>
        <xdr:cNvPr id="222" name="楕円 221"/>
        <xdr:cNvSpPr/>
      </xdr:nvSpPr>
      <xdr:spPr>
        <a:xfrm>
          <a:off x="8699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121158</xdr:rowOff>
    </xdr:from>
    <xdr:to>
      <xdr:col>50</xdr:col>
      <xdr:colOff>114300</xdr:colOff>
      <xdr:row>60</xdr:row>
      <xdr:rowOff>169164</xdr:rowOff>
    </xdr:to>
    <xdr:cxnSp macro="">
      <xdr:nvCxnSpPr>
        <xdr:cNvPr id="223" name="直線コネクタ 222"/>
        <xdr:cNvCxnSpPr/>
      </xdr:nvCxnSpPr>
      <xdr:spPr>
        <a:xfrm flipV="1">
          <a:off x="8750300" y="104081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17035</xdr:rowOff>
    </xdr:from>
    <xdr:ext cx="469744" cy="259045"/>
    <xdr:sp macro="" textlink="">
      <xdr:nvSpPr>
        <xdr:cNvPr id="227" name="n_1mainValue【体育館・プール】&#10;一人当たり面積"/>
        <xdr:cNvSpPr txBox="1"/>
      </xdr:nvSpPr>
      <xdr:spPr>
        <a:xfrm>
          <a:off x="939172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39641</xdr:rowOff>
    </xdr:from>
    <xdr:ext cx="469744" cy="259045"/>
    <xdr:sp macro="" textlink="">
      <xdr:nvSpPr>
        <xdr:cNvPr id="228" name="n_2mainValue【体育館・プール】&#10;一人当たり面積"/>
        <xdr:cNvSpPr txBox="1"/>
      </xdr:nvSpPr>
      <xdr:spPr>
        <a:xfrm>
          <a:off x="85154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8" name="楕円 267"/>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69" name="【福祉施設】&#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70" name="楕円 269"/>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68580</xdr:rowOff>
    </xdr:to>
    <xdr:cxnSp macro="">
      <xdr:nvCxnSpPr>
        <xdr:cNvPr id="271" name="直線コネクタ 270"/>
        <xdr:cNvCxnSpPr/>
      </xdr:nvCxnSpPr>
      <xdr:spPr>
        <a:xfrm flipV="1">
          <a:off x="3797300" y="142398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72" name="楕円 271"/>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116205</xdr:rowOff>
    </xdr:to>
    <xdr:cxnSp macro="">
      <xdr:nvCxnSpPr>
        <xdr:cNvPr id="273" name="直線コネクタ 272"/>
        <xdr:cNvCxnSpPr/>
      </xdr:nvCxnSpPr>
      <xdr:spPr>
        <a:xfrm flipV="1">
          <a:off x="2908300" y="14298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277" name="n_1mainValue【福祉施設】&#10;有形固定資産減価償却率"/>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278" name="n_2mainValue【福祉施設】&#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19" name="楕円 318"/>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90006</xdr:rowOff>
    </xdr:from>
    <xdr:ext cx="469744" cy="259045"/>
    <xdr:sp macro="" textlink="">
      <xdr:nvSpPr>
        <xdr:cNvPr id="320" name="【福祉施設】&#10;一人当たり面積該当値テキスト"/>
        <xdr:cNvSpPr txBox="1"/>
      </xdr:nvSpPr>
      <xdr:spPr>
        <a:xfrm>
          <a:off x="10515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21" name="楕円 320"/>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54429</xdr:rowOff>
    </xdr:to>
    <xdr:cxnSp macro="">
      <xdr:nvCxnSpPr>
        <xdr:cNvPr id="322" name="直線コネクタ 321"/>
        <xdr:cNvCxnSpPr/>
      </xdr:nvCxnSpPr>
      <xdr:spPr>
        <a:xfrm>
          <a:off x="9639300" y="147501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23" name="楕円 322"/>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24" name="直線コネクタ 323"/>
        <xdr:cNvCxnSpPr/>
      </xdr:nvCxnSpPr>
      <xdr:spPr>
        <a:xfrm flipV="1">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28"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29" name="n_2mainValue【福祉施設】&#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370" name="楕円 369"/>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371" name="【市民会館】&#10;有形固定資産減価償却率該当値テキスト"/>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372" name="楕円 371"/>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51707</xdr:rowOff>
    </xdr:to>
    <xdr:cxnSp macro="">
      <xdr:nvCxnSpPr>
        <xdr:cNvPr id="373" name="直線コネクタ 372"/>
        <xdr:cNvCxnSpPr/>
      </xdr:nvCxnSpPr>
      <xdr:spPr>
        <a:xfrm flipV="1">
          <a:off x="3797300" y="183478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4"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5"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6"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377" name="n_1mainValue【市民会館】&#10;有形固定資産減価償却率"/>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9" name="テキスト ボックス 38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1" name="テキスト ボックス 39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3" name="テキスト ボックス 39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5" name="テキスト ボックス 39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99" name="直線コネクタ 398"/>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1" name="直線コネクタ 40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2"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3" name="直線コネクタ 402"/>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4"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5" name="フローチャート: 判断 404"/>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6" name="フローチャート: 判断 40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07" name="フローチャート: 判断 406"/>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08" name="フローチャート: 判断 407"/>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14" name="楕円 413"/>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63771</xdr:rowOff>
    </xdr:from>
    <xdr:ext cx="469744" cy="259045"/>
    <xdr:sp macro="" textlink="">
      <xdr:nvSpPr>
        <xdr:cNvPr id="415" name="【市民会館】&#10;一人当たり面積該当値テキスト"/>
        <xdr:cNvSpPr txBox="1"/>
      </xdr:nvSpPr>
      <xdr:spPr>
        <a:xfrm>
          <a:off x="1051560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16" name="楕円 415"/>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28194</xdr:rowOff>
    </xdr:to>
    <xdr:cxnSp macro="">
      <xdr:nvCxnSpPr>
        <xdr:cNvPr id="417" name="直線コネクタ 416"/>
        <xdr:cNvCxnSpPr/>
      </xdr:nvCxnSpPr>
      <xdr:spPr>
        <a:xfrm>
          <a:off x="9639300" y="1837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1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19"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0"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21" name="n_1mainValue【市民会館】&#10;一人当たり面積"/>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47" name="直線コネクタ 44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4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49" name="直線コネクタ 44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1" name="直線コネクタ 45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2"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3" name="フローチャート: 判断 45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54" name="フローチャート: 判断 45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55" name="フローチャート: 判断 45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56" name="フローチャート: 判断 45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2" name="楕円 461"/>
        <xdr:cNvSpPr/>
      </xdr:nvSpPr>
      <xdr:spPr>
        <a:xfrm>
          <a:off x="16268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58074</xdr:rowOff>
    </xdr:from>
    <xdr:ext cx="405111" cy="259045"/>
    <xdr:sp macro="" textlink="">
      <xdr:nvSpPr>
        <xdr:cNvPr id="463" name="【一般廃棄物処理施設】&#10;有形固定資産減価償却率該当値テキスト"/>
        <xdr:cNvSpPr txBox="1"/>
      </xdr:nvSpPr>
      <xdr:spPr>
        <a:xfrm>
          <a:off x="16357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40096</xdr:rowOff>
    </xdr:from>
    <xdr:to>
      <xdr:col>81</xdr:col>
      <xdr:colOff>101600</xdr:colOff>
      <xdr:row>36</xdr:row>
      <xdr:rowOff>141696</xdr:rowOff>
    </xdr:to>
    <xdr:sp macro="" textlink="">
      <xdr:nvSpPr>
        <xdr:cNvPr id="464" name="楕円 463"/>
        <xdr:cNvSpPr/>
      </xdr:nvSpPr>
      <xdr:spPr>
        <a:xfrm>
          <a:off x="15430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85997</xdr:rowOff>
    </xdr:from>
    <xdr:to>
      <xdr:col>85</xdr:col>
      <xdr:colOff>127000</xdr:colOff>
      <xdr:row>36</xdr:row>
      <xdr:rowOff>90896</xdr:rowOff>
    </xdr:to>
    <xdr:cxnSp macro="">
      <xdr:nvCxnSpPr>
        <xdr:cNvPr id="465" name="直線コネクタ 464"/>
        <xdr:cNvCxnSpPr/>
      </xdr:nvCxnSpPr>
      <xdr:spPr>
        <a:xfrm flipV="1">
          <a:off x="15481300" y="625819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66" name="楕円 465"/>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90896</xdr:rowOff>
    </xdr:from>
    <xdr:to>
      <xdr:col>81</xdr:col>
      <xdr:colOff>50800</xdr:colOff>
      <xdr:row>36</xdr:row>
      <xdr:rowOff>121920</xdr:rowOff>
    </xdr:to>
    <xdr:cxnSp macro="">
      <xdr:nvCxnSpPr>
        <xdr:cNvPr id="467" name="直線コネクタ 466"/>
        <xdr:cNvCxnSpPr/>
      </xdr:nvCxnSpPr>
      <xdr:spPr>
        <a:xfrm flipV="1">
          <a:off x="14592300" y="62630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68"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69"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0"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158223</xdr:rowOff>
    </xdr:from>
    <xdr:ext cx="405111" cy="259045"/>
    <xdr:sp macro="" textlink="">
      <xdr:nvSpPr>
        <xdr:cNvPr id="471" name="n_1mainValue【一般廃棄物処理施設】&#10;有形固定資産減価償却率"/>
        <xdr:cNvSpPr txBox="1"/>
      </xdr:nvSpPr>
      <xdr:spPr>
        <a:xfrm>
          <a:off x="15266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72" name="n_2main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3" name="直線コネクタ 48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4" name="テキスト ボックス 48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7" name="直線コネクタ 48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8" name="テキスト ボックス 48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0" name="テキスト ボックス 4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2" name="直線コネクタ 491"/>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3"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94" name="直線コネクタ 493"/>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95"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96" name="直線コネクタ 495"/>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97"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98" name="フローチャート: 判断 497"/>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99" name="フローチャート: 判断 498"/>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0" name="フローチャート: 判断 499"/>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1" name="フローチャート: 判断 500"/>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102107</xdr:rowOff>
    </xdr:from>
    <xdr:to>
      <xdr:col>116</xdr:col>
      <xdr:colOff>114300</xdr:colOff>
      <xdr:row>38</xdr:row>
      <xdr:rowOff>32257</xdr:rowOff>
    </xdr:to>
    <xdr:sp macro="" textlink="">
      <xdr:nvSpPr>
        <xdr:cNvPr id="507" name="楕円 506"/>
        <xdr:cNvSpPr/>
      </xdr:nvSpPr>
      <xdr:spPr>
        <a:xfrm>
          <a:off x="22110700" y="64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124984</xdr:rowOff>
    </xdr:from>
    <xdr:ext cx="534377" cy="259045"/>
    <xdr:sp macro="" textlink="">
      <xdr:nvSpPr>
        <xdr:cNvPr id="508" name="【一般廃棄物処理施設】&#10;一人当たり有形固定資産（償却資産）額該当値テキスト"/>
        <xdr:cNvSpPr txBox="1"/>
      </xdr:nvSpPr>
      <xdr:spPr>
        <a:xfrm>
          <a:off x="22199600" y="62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105330</xdr:rowOff>
    </xdr:from>
    <xdr:to>
      <xdr:col>112</xdr:col>
      <xdr:colOff>38100</xdr:colOff>
      <xdr:row>38</xdr:row>
      <xdr:rowOff>35480</xdr:rowOff>
    </xdr:to>
    <xdr:sp macro="" textlink="">
      <xdr:nvSpPr>
        <xdr:cNvPr id="509" name="楕円 508"/>
        <xdr:cNvSpPr/>
      </xdr:nvSpPr>
      <xdr:spPr>
        <a:xfrm>
          <a:off x="21272500" y="64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152907</xdr:rowOff>
    </xdr:from>
    <xdr:to>
      <xdr:col>116</xdr:col>
      <xdr:colOff>63500</xdr:colOff>
      <xdr:row>37</xdr:row>
      <xdr:rowOff>156130</xdr:rowOff>
    </xdr:to>
    <xdr:cxnSp macro="">
      <xdr:nvCxnSpPr>
        <xdr:cNvPr id="510" name="直線コネクタ 509"/>
        <xdr:cNvCxnSpPr/>
      </xdr:nvCxnSpPr>
      <xdr:spPr>
        <a:xfrm flipV="1">
          <a:off x="21323300" y="6496557"/>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113268</xdr:rowOff>
    </xdr:from>
    <xdr:to>
      <xdr:col>107</xdr:col>
      <xdr:colOff>101600</xdr:colOff>
      <xdr:row>38</xdr:row>
      <xdr:rowOff>43418</xdr:rowOff>
    </xdr:to>
    <xdr:sp macro="" textlink="">
      <xdr:nvSpPr>
        <xdr:cNvPr id="511" name="楕円 510"/>
        <xdr:cNvSpPr/>
      </xdr:nvSpPr>
      <xdr:spPr>
        <a:xfrm>
          <a:off x="20383500" y="6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156130</xdr:rowOff>
    </xdr:from>
    <xdr:to>
      <xdr:col>111</xdr:col>
      <xdr:colOff>177800</xdr:colOff>
      <xdr:row>37</xdr:row>
      <xdr:rowOff>164068</xdr:rowOff>
    </xdr:to>
    <xdr:cxnSp macro="">
      <xdr:nvCxnSpPr>
        <xdr:cNvPr id="512" name="直線コネクタ 511"/>
        <xdr:cNvCxnSpPr/>
      </xdr:nvCxnSpPr>
      <xdr:spPr>
        <a:xfrm flipV="1">
          <a:off x="20434300" y="6499780"/>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3"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14"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15"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52007</xdr:rowOff>
    </xdr:from>
    <xdr:ext cx="534377" cy="259045"/>
    <xdr:sp macro="" textlink="">
      <xdr:nvSpPr>
        <xdr:cNvPr id="516" name="n_1mainValue【一般廃棄物処理施設】&#10;一人当たり有形固定資産（償却資産）額"/>
        <xdr:cNvSpPr txBox="1"/>
      </xdr:nvSpPr>
      <xdr:spPr>
        <a:xfrm>
          <a:off x="21043411" y="622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59945</xdr:rowOff>
    </xdr:from>
    <xdr:ext cx="534377" cy="259045"/>
    <xdr:sp macro="" textlink="">
      <xdr:nvSpPr>
        <xdr:cNvPr id="517" name="n_2mainValue【一般廃棄物処理施設】&#10;一人当たり有形固定資産（償却資産）額"/>
        <xdr:cNvSpPr txBox="1"/>
      </xdr:nvSpPr>
      <xdr:spPr>
        <a:xfrm>
          <a:off x="20167111" y="62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9" name="テキスト ボックス 52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9" name="テキスト ボックス 53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3" name="直線コネクタ 54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4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5" name="直線コネクタ 54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4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47" name="直線コネクタ 54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48"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9" name="フローチャート: 判断 54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0" name="フローチャート: 判断 54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1" name="フローチャート: 判断 55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2" name="フローチャート: 判断 55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58" name="楕円 557"/>
        <xdr:cNvSpPr/>
      </xdr:nvSpPr>
      <xdr:spPr>
        <a:xfrm>
          <a:off x="16268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68053</xdr:rowOff>
    </xdr:from>
    <xdr:ext cx="405111" cy="259045"/>
    <xdr:sp macro="" textlink="">
      <xdr:nvSpPr>
        <xdr:cNvPr id="559" name="【保健センター・保健所】&#10;有形固定資産減価償却率該当値テキスト"/>
        <xdr:cNvSpPr txBox="1"/>
      </xdr:nvSpPr>
      <xdr:spPr>
        <a:xfrm>
          <a:off x="16357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60" name="楕円 559"/>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60</xdr:row>
      <xdr:rowOff>155122</xdr:rowOff>
    </xdr:to>
    <xdr:cxnSp macro="">
      <xdr:nvCxnSpPr>
        <xdr:cNvPr id="561" name="直線コネクタ 560"/>
        <xdr:cNvCxnSpPr/>
      </xdr:nvCxnSpPr>
      <xdr:spPr>
        <a:xfrm flipV="1">
          <a:off x="15481300" y="104274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87993</xdr:rowOff>
    </xdr:from>
    <xdr:to>
      <xdr:col>76</xdr:col>
      <xdr:colOff>165100</xdr:colOff>
      <xdr:row>61</xdr:row>
      <xdr:rowOff>18143</xdr:rowOff>
    </xdr:to>
    <xdr:sp macro="" textlink="">
      <xdr:nvSpPr>
        <xdr:cNvPr id="562" name="楕円 561"/>
        <xdr:cNvSpPr/>
      </xdr:nvSpPr>
      <xdr:spPr>
        <a:xfrm>
          <a:off x="14541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138793</xdr:rowOff>
    </xdr:from>
    <xdr:to>
      <xdr:col>81</xdr:col>
      <xdr:colOff>50800</xdr:colOff>
      <xdr:row>60</xdr:row>
      <xdr:rowOff>155122</xdr:rowOff>
    </xdr:to>
    <xdr:cxnSp macro="">
      <xdr:nvCxnSpPr>
        <xdr:cNvPr id="563" name="直線コネクタ 562"/>
        <xdr:cNvCxnSpPr/>
      </xdr:nvCxnSpPr>
      <xdr:spPr>
        <a:xfrm>
          <a:off x="14592300" y="104257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64"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65"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66"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567"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8" name="n_2mainValue【保健センター・保健所】&#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2" name="直線コネクタ 59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94" name="直線コネクタ 59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9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96" name="直線コネクタ 59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7"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0" name="フローチャート: 判断 59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1" name="フローチャート: 判断 6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07" name="楕円 606"/>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608" name="【保健センター・保健所】&#10;一人当たり面積該当値テキスト"/>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609" name="楕円 608"/>
        <xdr:cNvSpPr/>
      </xdr:nvSpPr>
      <xdr:spPr>
        <a:xfrm>
          <a:off x="2127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140970</xdr:rowOff>
    </xdr:to>
    <xdr:cxnSp macro="">
      <xdr:nvCxnSpPr>
        <xdr:cNvPr id="610" name="直線コネクタ 609"/>
        <xdr:cNvCxnSpPr/>
      </xdr:nvCxnSpPr>
      <xdr:spPr>
        <a:xfrm flipV="1">
          <a:off x="21323300" y="1059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611" name="楕円 610"/>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140970</xdr:rowOff>
    </xdr:to>
    <xdr:cxnSp macro="">
      <xdr:nvCxnSpPr>
        <xdr:cNvPr id="612" name="直線コネクタ 611"/>
        <xdr:cNvCxnSpPr/>
      </xdr:nvCxnSpPr>
      <xdr:spPr>
        <a:xfrm>
          <a:off x="20434300" y="10576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3"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14"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5"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36847</xdr:rowOff>
    </xdr:from>
    <xdr:ext cx="469744" cy="259045"/>
    <xdr:sp macro="" textlink="">
      <xdr:nvSpPr>
        <xdr:cNvPr id="616" name="n_1mainValue【保健センター・保健所】&#10;一人当たり面積"/>
        <xdr:cNvSpPr txBox="1"/>
      </xdr:nvSpPr>
      <xdr:spPr>
        <a:xfrm>
          <a:off x="21075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617" name="n_2mainValue【保健センター・保健所】&#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3" name="直線コネクタ 642"/>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44"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45" name="直線コネクタ 644"/>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46"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47" name="直線コネクタ 646"/>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48"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49" name="フローチャート: 判断 648"/>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0" name="フローチャート: 判断 649"/>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1" name="フローチャート: 判断 650"/>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2" name="フローチャート: 判断 65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99968</xdr:rowOff>
    </xdr:from>
    <xdr:to>
      <xdr:col>76</xdr:col>
      <xdr:colOff>165100</xdr:colOff>
      <xdr:row>80</xdr:row>
      <xdr:rowOff>30118</xdr:rowOff>
    </xdr:to>
    <xdr:sp macro="" textlink="">
      <xdr:nvSpPr>
        <xdr:cNvPr id="658" name="楕円 657"/>
        <xdr:cNvSpPr/>
      </xdr:nvSpPr>
      <xdr:spPr>
        <a:xfrm>
          <a:off x="14541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659"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60"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6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662" name="n_2mainValue【消防施設】&#10;有形固定資産減価償却率"/>
        <xdr:cNvSpPr txBox="1"/>
      </xdr:nvSpPr>
      <xdr:spPr>
        <a:xfrm>
          <a:off x="14389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3" name="直線コネクタ 6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4" name="テキスト ボックス 6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5" name="直線コネクタ 6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6" name="テキスト ボックス 6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7" name="直線コネクタ 6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8" name="テキスト ボックス 6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9" name="直線コネクタ 6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0" name="テキスト ボックス 6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84" name="直線コネクタ 683"/>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8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6" name="直線コネクタ 68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87"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88" name="直線コネクタ 687"/>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89"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0" name="フローチャート: 判断 689"/>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91" name="フローチャート: 判断 690"/>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92" name="フローチャート: 判断 691"/>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93" name="フローチャート: 判断 69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5587</xdr:rowOff>
    </xdr:from>
    <xdr:to>
      <xdr:col>107</xdr:col>
      <xdr:colOff>101600</xdr:colOff>
      <xdr:row>84</xdr:row>
      <xdr:rowOff>107187</xdr:rowOff>
    </xdr:to>
    <xdr:sp macro="" textlink="">
      <xdr:nvSpPr>
        <xdr:cNvPr id="699" name="楕円 698"/>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158005</xdr:rowOff>
    </xdr:from>
    <xdr:ext cx="469744" cy="259045"/>
    <xdr:sp macro="" textlink="">
      <xdr:nvSpPr>
        <xdr:cNvPr id="700"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01"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02"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703" name="n_2mainValue【消防施設】&#10;一人当たり面積"/>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5" name="テキスト ボックス 7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5" name="テキスト ボックス 7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7" name="テキスト ボックス 7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29" name="直線コネクタ 72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3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3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33" name="直線コネクタ 73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36" name="フローチャート: 判断 73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37" name="フローチャート: 判断 73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38" name="フローチャート: 判断 73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118473</xdr:rowOff>
    </xdr:from>
    <xdr:to>
      <xdr:col>85</xdr:col>
      <xdr:colOff>177800</xdr:colOff>
      <xdr:row>108</xdr:row>
      <xdr:rowOff>48623</xdr:rowOff>
    </xdr:to>
    <xdr:sp macro="" textlink="">
      <xdr:nvSpPr>
        <xdr:cNvPr id="744" name="楕円 743"/>
        <xdr:cNvSpPr/>
      </xdr:nvSpPr>
      <xdr:spPr>
        <a:xfrm>
          <a:off x="16268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96900</xdr:rowOff>
    </xdr:from>
    <xdr:ext cx="405111" cy="259045"/>
    <xdr:sp macro="" textlink="">
      <xdr:nvSpPr>
        <xdr:cNvPr id="745" name="【庁舎】&#10;有形固定資産減価償却率該当値テキスト"/>
        <xdr:cNvSpPr txBox="1"/>
      </xdr:nvSpPr>
      <xdr:spPr>
        <a:xfrm>
          <a:off x="16357600"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746" name="楕円 745"/>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169273</xdr:rowOff>
    </xdr:from>
    <xdr:to>
      <xdr:col>85</xdr:col>
      <xdr:colOff>127000</xdr:colOff>
      <xdr:row>108</xdr:row>
      <xdr:rowOff>22316</xdr:rowOff>
    </xdr:to>
    <xdr:cxnSp macro="">
      <xdr:nvCxnSpPr>
        <xdr:cNvPr id="747" name="直線コネクタ 746"/>
        <xdr:cNvCxnSpPr/>
      </xdr:nvCxnSpPr>
      <xdr:spPr>
        <a:xfrm flipV="1">
          <a:off x="15481300" y="185144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xdr:rowOff>
    </xdr:from>
    <xdr:to>
      <xdr:col>76</xdr:col>
      <xdr:colOff>165100</xdr:colOff>
      <xdr:row>108</xdr:row>
      <xdr:rowOff>110671</xdr:rowOff>
    </xdr:to>
    <xdr:sp macro="" textlink="">
      <xdr:nvSpPr>
        <xdr:cNvPr id="748" name="楕円 747"/>
        <xdr:cNvSpPr/>
      </xdr:nvSpPr>
      <xdr:spPr>
        <a:xfrm>
          <a:off x="14541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59871</xdr:rowOff>
    </xdr:to>
    <xdr:cxnSp macro="">
      <xdr:nvCxnSpPr>
        <xdr:cNvPr id="749" name="直線コネクタ 748"/>
        <xdr:cNvCxnSpPr/>
      </xdr:nvCxnSpPr>
      <xdr:spPr>
        <a:xfrm flipV="1">
          <a:off x="14592300" y="185389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50"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51"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52"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753" name="n_1mainValue【庁舎】&#10;有形固定資産減価償却率"/>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101798</xdr:rowOff>
    </xdr:from>
    <xdr:ext cx="340478" cy="259045"/>
    <xdr:sp macro="" textlink="">
      <xdr:nvSpPr>
        <xdr:cNvPr id="754" name="n_2mainValue【庁舎】&#10;有形固定資産減価償却率"/>
        <xdr:cNvSpPr txBox="1"/>
      </xdr:nvSpPr>
      <xdr:spPr>
        <a:xfrm>
          <a:off x="14422061" y="1861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78" name="直線コネクタ 777"/>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79"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80" name="直線コネクタ 779"/>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81"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82" name="直線コネクタ 781"/>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83"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84" name="フローチャート: 判断 783"/>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85" name="フローチャート: 判断 784"/>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86" name="フローチャート: 判断 785"/>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87" name="フローチャート: 判断 78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93" name="楕円 792"/>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794"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795" name="楕円 794"/>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114300</xdr:rowOff>
    </xdr:to>
    <xdr:cxnSp macro="">
      <xdr:nvCxnSpPr>
        <xdr:cNvPr id="796" name="直線コネクタ 795"/>
        <xdr:cNvCxnSpPr/>
      </xdr:nvCxnSpPr>
      <xdr:spPr>
        <a:xfrm flipV="1">
          <a:off x="21323300" y="18101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84455</xdr:rowOff>
    </xdr:from>
    <xdr:to>
      <xdr:col>107</xdr:col>
      <xdr:colOff>101600</xdr:colOff>
      <xdr:row>106</xdr:row>
      <xdr:rowOff>14605</xdr:rowOff>
    </xdr:to>
    <xdr:sp macro="" textlink="">
      <xdr:nvSpPr>
        <xdr:cNvPr id="797" name="楕円 796"/>
        <xdr:cNvSpPr/>
      </xdr:nvSpPr>
      <xdr:spPr>
        <a:xfrm>
          <a:off x="2038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105</xdr:row>
      <xdr:rowOff>135255</xdr:rowOff>
    </xdr:to>
    <xdr:cxnSp macro="">
      <xdr:nvCxnSpPr>
        <xdr:cNvPr id="798" name="直線コネクタ 797"/>
        <xdr:cNvCxnSpPr/>
      </xdr:nvCxnSpPr>
      <xdr:spPr>
        <a:xfrm flipV="1">
          <a:off x="20434300" y="18116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799"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00"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01"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10177</xdr:rowOff>
    </xdr:from>
    <xdr:ext cx="469744" cy="259045"/>
    <xdr:sp macro="" textlink="">
      <xdr:nvSpPr>
        <xdr:cNvPr id="802" name="n_1mainValue【庁舎】&#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5732</xdr:rowOff>
    </xdr:from>
    <xdr:ext cx="469744" cy="259045"/>
    <xdr:sp macro="" textlink="">
      <xdr:nvSpPr>
        <xdr:cNvPr id="803" name="n_2mainValue【庁舎】&#10;一人当たり面積"/>
        <xdr:cNvSpPr txBox="1"/>
      </xdr:nvSpPr>
      <xdr:spPr>
        <a:xfrm>
          <a:off x="20199427"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年度に完成し、稼働年数も４年と新しい施設である。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昨年と同様の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本指数は３カ年の平均だが、詳細をみると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単年度ごとの財政力指数は、基準財政需要額と基準財政収入額が本来の額（一本算定）に置き換えられて算定されている。ここ数年、財政力指数は単年度同様、ほぼ横ばい。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97" name="テキスト ボックス 96"/>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。経常収支比率の分母となる経常一般財源は昨年比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千円増の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8626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。一方、分子となる経常経費充当一般財源等は昨年度比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。分子側が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となった主な要因としては、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が昨年度比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したこと、また、分母側が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要因としては、地方税が昨年度比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22,545,208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分母：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26,286,265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60</xdr:row>
      <xdr:rowOff>170180</xdr:rowOff>
    </xdr:to>
    <xdr:cxnSp macro="">
      <xdr:nvCxnSpPr>
        <xdr:cNvPr id="132" name="直線コネクタ 131"/>
        <xdr:cNvCxnSpPr/>
      </xdr:nvCxnSpPr>
      <xdr:spPr>
        <a:xfrm>
          <a:off x="4114800" y="1045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6773</xdr:rowOff>
    </xdr:to>
    <xdr:cxnSp macro="">
      <xdr:nvCxnSpPr>
        <xdr:cNvPr id="135" name="直線コネクタ 134"/>
        <xdr:cNvCxnSpPr/>
      </xdr:nvCxnSpPr>
      <xdr:spPr>
        <a:xfrm flipV="1">
          <a:off x="3225800" y="1045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6773</xdr:rowOff>
    </xdr:to>
    <xdr:cxnSp macro="">
      <xdr:nvCxnSpPr>
        <xdr:cNvPr id="138" name="直線コネクタ 137"/>
        <xdr:cNvCxnSpPr/>
      </xdr:nvCxnSpPr>
      <xdr:spPr>
        <a:xfrm>
          <a:off x="2336800" y="103847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97790</xdr:rowOff>
    </xdr:to>
    <xdr:cxnSp macro="">
      <xdr:nvCxnSpPr>
        <xdr:cNvPr id="141" name="直線コネクタ 140"/>
        <xdr:cNvCxnSpPr/>
      </xdr:nvCxnSpPr>
      <xdr:spPr>
        <a:xfrm>
          <a:off x="1447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6" name="テキスト ボックス 155"/>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110,693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内訳ごとに比較すると、人件費（事業費支弁を含む）△</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円、物件費△</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と減額となり、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維持補修費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。なお、人件費のうち職員分人件費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については減</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、職員数については昨年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名の減となっている。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今後も計画的に人員削減を進め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効率的な施設運営、行政評価による事務事業見直し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及び行財政の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スリム化を進め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一層の経費節減を目指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96859</xdr:rowOff>
    </xdr:from>
    <xdr:to>
      <xdr:col>23</xdr:col>
      <xdr:colOff>133350</xdr:colOff>
      <xdr:row>81</xdr:row>
      <xdr:rowOff>105854</xdr:rowOff>
    </xdr:to>
    <xdr:cxnSp macro="">
      <xdr:nvCxnSpPr>
        <xdr:cNvPr id="193" name="直線コネクタ 192"/>
        <xdr:cNvCxnSpPr/>
      </xdr:nvCxnSpPr>
      <xdr:spPr>
        <a:xfrm flipV="1">
          <a:off x="4114800" y="13984309"/>
          <a:ext cx="8382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105854</xdr:rowOff>
    </xdr:from>
    <xdr:to>
      <xdr:col>19</xdr:col>
      <xdr:colOff>133350</xdr:colOff>
      <xdr:row>81</xdr:row>
      <xdr:rowOff>119156</xdr:rowOff>
    </xdr:to>
    <xdr:cxnSp macro="">
      <xdr:nvCxnSpPr>
        <xdr:cNvPr id="196" name="直線コネクタ 195"/>
        <xdr:cNvCxnSpPr/>
      </xdr:nvCxnSpPr>
      <xdr:spPr>
        <a:xfrm flipV="1">
          <a:off x="3225800" y="13993304"/>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119156</xdr:rowOff>
    </xdr:from>
    <xdr:to>
      <xdr:col>15</xdr:col>
      <xdr:colOff>82550</xdr:colOff>
      <xdr:row>81</xdr:row>
      <xdr:rowOff>137320</xdr:rowOff>
    </xdr:to>
    <xdr:cxnSp macro="">
      <xdr:nvCxnSpPr>
        <xdr:cNvPr id="199" name="直線コネクタ 198"/>
        <xdr:cNvCxnSpPr/>
      </xdr:nvCxnSpPr>
      <xdr:spPr>
        <a:xfrm flipV="1">
          <a:off x="2336800" y="14006606"/>
          <a:ext cx="889000" cy="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137320</xdr:rowOff>
    </xdr:from>
    <xdr:to>
      <xdr:col>11</xdr:col>
      <xdr:colOff>31750</xdr:colOff>
      <xdr:row>82</xdr:row>
      <xdr:rowOff>1284</xdr:rowOff>
    </xdr:to>
    <xdr:cxnSp macro="">
      <xdr:nvCxnSpPr>
        <xdr:cNvPr id="202" name="直線コネクタ 201"/>
        <xdr:cNvCxnSpPr/>
      </xdr:nvCxnSpPr>
      <xdr:spPr>
        <a:xfrm flipV="1">
          <a:off x="1447800" y="14024770"/>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46059</xdr:rowOff>
    </xdr:from>
    <xdr:to>
      <xdr:col>23</xdr:col>
      <xdr:colOff>184150</xdr:colOff>
      <xdr:row>81</xdr:row>
      <xdr:rowOff>147659</xdr:rowOff>
    </xdr:to>
    <xdr:sp macro="" textlink="">
      <xdr:nvSpPr>
        <xdr:cNvPr id="212" name="楕円 211"/>
        <xdr:cNvSpPr/>
      </xdr:nvSpPr>
      <xdr:spPr>
        <a:xfrm>
          <a:off x="4902200" y="139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62586</xdr:rowOff>
    </xdr:from>
    <xdr:ext cx="762000" cy="259045"/>
    <xdr:sp macro="" textlink="">
      <xdr:nvSpPr>
        <xdr:cNvPr id="213" name="人件費・物件費等の状況該当値テキスト"/>
        <xdr:cNvSpPr txBox="1"/>
      </xdr:nvSpPr>
      <xdr:spPr>
        <a:xfrm>
          <a:off x="5041900" y="1377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55054</xdr:rowOff>
    </xdr:from>
    <xdr:to>
      <xdr:col>19</xdr:col>
      <xdr:colOff>184150</xdr:colOff>
      <xdr:row>81</xdr:row>
      <xdr:rowOff>156654</xdr:rowOff>
    </xdr:to>
    <xdr:sp macro="" textlink="">
      <xdr:nvSpPr>
        <xdr:cNvPr id="214" name="楕円 213"/>
        <xdr:cNvSpPr/>
      </xdr:nvSpPr>
      <xdr:spPr>
        <a:xfrm>
          <a:off x="4064000" y="139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166831</xdr:rowOff>
    </xdr:from>
    <xdr:ext cx="736600" cy="259045"/>
    <xdr:sp macro="" textlink="">
      <xdr:nvSpPr>
        <xdr:cNvPr id="215" name="テキスト ボックス 214"/>
        <xdr:cNvSpPr txBox="1"/>
      </xdr:nvSpPr>
      <xdr:spPr>
        <a:xfrm>
          <a:off x="3733800" y="1371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68356</xdr:rowOff>
    </xdr:from>
    <xdr:to>
      <xdr:col>15</xdr:col>
      <xdr:colOff>133350</xdr:colOff>
      <xdr:row>81</xdr:row>
      <xdr:rowOff>169956</xdr:rowOff>
    </xdr:to>
    <xdr:sp macro="" textlink="">
      <xdr:nvSpPr>
        <xdr:cNvPr id="216" name="楕円 215"/>
        <xdr:cNvSpPr/>
      </xdr:nvSpPr>
      <xdr:spPr>
        <a:xfrm>
          <a:off x="3175000" y="139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8683</xdr:rowOff>
    </xdr:from>
    <xdr:ext cx="762000" cy="259045"/>
    <xdr:sp macro="" textlink="">
      <xdr:nvSpPr>
        <xdr:cNvPr id="217" name="テキスト ボックス 216"/>
        <xdr:cNvSpPr txBox="1"/>
      </xdr:nvSpPr>
      <xdr:spPr>
        <a:xfrm>
          <a:off x="2844800" y="1372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86520</xdr:rowOff>
    </xdr:from>
    <xdr:to>
      <xdr:col>11</xdr:col>
      <xdr:colOff>82550</xdr:colOff>
      <xdr:row>82</xdr:row>
      <xdr:rowOff>16670</xdr:rowOff>
    </xdr:to>
    <xdr:sp macro="" textlink="">
      <xdr:nvSpPr>
        <xdr:cNvPr id="218" name="楕円 217"/>
        <xdr:cNvSpPr/>
      </xdr:nvSpPr>
      <xdr:spPr>
        <a:xfrm>
          <a:off x="2286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26847</xdr:rowOff>
    </xdr:from>
    <xdr:ext cx="762000" cy="259045"/>
    <xdr:sp macro="" textlink="">
      <xdr:nvSpPr>
        <xdr:cNvPr id="219" name="テキスト ボックス 218"/>
        <xdr:cNvSpPr txBox="1"/>
      </xdr:nvSpPr>
      <xdr:spPr>
        <a:xfrm>
          <a:off x="1955800" y="137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121934</xdr:rowOff>
    </xdr:from>
    <xdr:to>
      <xdr:col>7</xdr:col>
      <xdr:colOff>31750</xdr:colOff>
      <xdr:row>82</xdr:row>
      <xdr:rowOff>52084</xdr:rowOff>
    </xdr:to>
    <xdr:sp macro="" textlink="">
      <xdr:nvSpPr>
        <xdr:cNvPr id="220" name="楕円 219"/>
        <xdr:cNvSpPr/>
      </xdr:nvSpPr>
      <xdr:spPr>
        <a:xfrm>
          <a:off x="1397000" y="140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62261</xdr:rowOff>
    </xdr:from>
    <xdr:ext cx="762000" cy="259045"/>
    <xdr:sp macro="" textlink="">
      <xdr:nvSpPr>
        <xdr:cNvPr id="221" name="テキスト ボックス 220"/>
        <xdr:cNvSpPr txBox="1"/>
      </xdr:nvSpPr>
      <xdr:spPr>
        <a:xfrm>
          <a:off x="1066800" y="13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経年的に</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類似団体の平均、及び全国市平均のいずれと比較しても低い水準で推移してい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。今後とも給与体系の見直し、各種手当の効率化等に配慮しながら</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適正な給与水準の維持に努め</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152400</xdr:rowOff>
    </xdr:to>
    <xdr:cxnSp macro="">
      <xdr:nvCxnSpPr>
        <xdr:cNvPr id="255" name="直線コネクタ 254"/>
        <xdr:cNvCxnSpPr/>
      </xdr:nvCxnSpPr>
      <xdr:spPr>
        <a:xfrm flipV="1">
          <a:off x="16179800" y="1471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152400</xdr:rowOff>
    </xdr:to>
    <xdr:cxnSp macro="">
      <xdr:nvCxnSpPr>
        <xdr:cNvPr id="258" name="直線コネクタ 257"/>
        <xdr:cNvCxnSpPr/>
      </xdr:nvCxnSpPr>
      <xdr:spPr>
        <a:xfrm>
          <a:off x="15290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138995</xdr:rowOff>
    </xdr:to>
    <xdr:cxnSp macro="">
      <xdr:nvCxnSpPr>
        <xdr:cNvPr id="261" name="直線コネクタ 260"/>
        <xdr:cNvCxnSpPr/>
      </xdr:nvCxnSpPr>
      <xdr:spPr>
        <a:xfrm>
          <a:off x="14401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125589</xdr:rowOff>
    </xdr:to>
    <xdr:cxnSp macro="">
      <xdr:nvCxnSpPr>
        <xdr:cNvPr id="264" name="直線コネクタ 263"/>
        <xdr:cNvCxnSpPr/>
      </xdr:nvCxnSpPr>
      <xdr:spPr>
        <a:xfrm>
          <a:off x="13512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5" name="給与水準   （国との比較）該当値テキスト"/>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8" name="楕円 277"/>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9" name="テキスト ボックス 278"/>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2" name="楕円 281"/>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3" name="テキスト ボックス 282"/>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人口千人に対する人数</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は、昨年より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人減の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人とな</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。実際の人数は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人で前年度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人の減である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当市の第２次定員適正化計画（</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H25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）では、ここで使用する職員数に加え、公営企業等の職員を含めた職員数で目標値を設定して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目標である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人と、計画に沿った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人員削減が進んで</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。今後も住民サービスの質の低下を招かない範囲で、さらなる効率的な行政運営ができるよう取り組んでい</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く</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78256</xdr:rowOff>
    </xdr:to>
    <xdr:cxnSp macro="">
      <xdr:nvCxnSpPr>
        <xdr:cNvPr id="320" name="直線コネクタ 319"/>
        <xdr:cNvCxnSpPr/>
      </xdr:nvCxnSpPr>
      <xdr:spPr>
        <a:xfrm flipV="1">
          <a:off x="16179800" y="1036295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78256</xdr:rowOff>
    </xdr:from>
    <xdr:to>
      <xdr:col>77</xdr:col>
      <xdr:colOff>44450</xdr:colOff>
      <xdr:row>60</xdr:row>
      <xdr:rowOff>80554</xdr:rowOff>
    </xdr:to>
    <xdr:cxnSp macro="">
      <xdr:nvCxnSpPr>
        <xdr:cNvPr id="323" name="直線コネクタ 322"/>
        <xdr:cNvCxnSpPr/>
      </xdr:nvCxnSpPr>
      <xdr:spPr>
        <a:xfrm flipV="1">
          <a:off x="15290800" y="1036525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80554</xdr:rowOff>
    </xdr:to>
    <xdr:cxnSp macro="">
      <xdr:nvCxnSpPr>
        <xdr:cNvPr id="326" name="直線コネクタ 325"/>
        <xdr:cNvCxnSpPr/>
      </xdr:nvCxnSpPr>
      <xdr:spPr>
        <a:xfrm>
          <a:off x="14401800" y="1036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77107</xdr:rowOff>
    </xdr:to>
    <xdr:cxnSp macro="">
      <xdr:nvCxnSpPr>
        <xdr:cNvPr id="329" name="直線コネクタ 328"/>
        <xdr:cNvCxnSpPr/>
      </xdr:nvCxnSpPr>
      <xdr:spPr>
        <a:xfrm>
          <a:off x="13512800" y="1036295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39" name="楕円 338"/>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0"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27456</xdr:rowOff>
    </xdr:from>
    <xdr:to>
      <xdr:col>77</xdr:col>
      <xdr:colOff>95250</xdr:colOff>
      <xdr:row>60</xdr:row>
      <xdr:rowOff>129056</xdr:rowOff>
    </xdr:to>
    <xdr:sp macro="" textlink="">
      <xdr:nvSpPr>
        <xdr:cNvPr id="341" name="楕円 340"/>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139233</xdr:rowOff>
    </xdr:from>
    <xdr:ext cx="736600" cy="259045"/>
    <xdr:sp macro="" textlink="">
      <xdr:nvSpPr>
        <xdr:cNvPr id="342" name="テキスト ボックス 341"/>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3" name="楕円 342"/>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4" name="テキスト ボックス 343"/>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6" name="テキスト ボックス 345"/>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47" name="楕円 346"/>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48" name="テキスト ボックス 347"/>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比率は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9.3</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％で、前年度から</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ポイントの改善とな</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った</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。また、単年度においては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H28</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9.4</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H29</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H30</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9.9</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となっており、単年度では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については、元利</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償還金</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昨年度比</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5668</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なった</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。また、交付税算入分は昨年度</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7,997</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、全体では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6354</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千円となった。</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分母では普通交付税が昨年度比</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3627</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、標準税収入額が昨年度比</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1571</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で、交付税算入分を引いた後の金額は</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昨年比</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6753</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なった</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  </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2,070,501</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分母：</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20,825,577</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138938</xdr:rowOff>
    </xdr:to>
    <xdr:cxnSp macro="">
      <xdr:nvCxnSpPr>
        <xdr:cNvPr id="380" name="直線コネクタ 379"/>
        <xdr:cNvCxnSpPr/>
      </xdr:nvCxnSpPr>
      <xdr:spPr>
        <a:xfrm flipV="1">
          <a:off x="16179800" y="71587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158242</xdr:rowOff>
    </xdr:to>
    <xdr:cxnSp macro="">
      <xdr:nvCxnSpPr>
        <xdr:cNvPr id="383" name="直線コネクタ 382"/>
        <xdr:cNvCxnSpPr/>
      </xdr:nvCxnSpPr>
      <xdr:spPr>
        <a:xfrm flipV="1">
          <a:off x="15290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6" name="直線コネクタ 385"/>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92964</xdr:rowOff>
    </xdr:to>
    <xdr:cxnSp macro="">
      <xdr:nvCxnSpPr>
        <xdr:cNvPr id="389" name="直線コネクタ 388"/>
        <xdr:cNvCxnSpPr/>
      </xdr:nvCxnSpPr>
      <xdr:spPr>
        <a:xfrm flipV="1">
          <a:off x="13512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7" name="楕円 406"/>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8" name="テキスト ボックス 40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これは分母が昨年度比</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6753</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だったが</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昨年度比△</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5717</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円の減額となり、結果、昨年度よりも数値が改善</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分子減少の主な要因は、将来負担額のうち、地方債現在高が昨年度比△</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4143</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千円、公営企業債繰入見込額が昨年度比△</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2939</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万円となったことが挙げられ</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  </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2,684,949</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　分母：</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20,825,577</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59992</xdr:rowOff>
    </xdr:from>
    <xdr:to>
      <xdr:col>81</xdr:col>
      <xdr:colOff>44450</xdr:colOff>
      <xdr:row>14</xdr:row>
      <xdr:rowOff>122041</xdr:rowOff>
    </xdr:to>
    <xdr:cxnSp macro="">
      <xdr:nvCxnSpPr>
        <xdr:cNvPr id="444" name="直線コネクタ 443"/>
        <xdr:cNvCxnSpPr/>
      </xdr:nvCxnSpPr>
      <xdr:spPr>
        <a:xfrm flipV="1">
          <a:off x="16179800" y="246029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122041</xdr:rowOff>
    </xdr:from>
    <xdr:to>
      <xdr:col>77</xdr:col>
      <xdr:colOff>44450</xdr:colOff>
      <xdr:row>14</xdr:row>
      <xdr:rowOff>168003</xdr:rowOff>
    </xdr:to>
    <xdr:cxnSp macro="">
      <xdr:nvCxnSpPr>
        <xdr:cNvPr id="447" name="直線コネクタ 446"/>
        <xdr:cNvCxnSpPr/>
      </xdr:nvCxnSpPr>
      <xdr:spPr>
        <a:xfrm flipV="1">
          <a:off x="15290800" y="252234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168003</xdr:rowOff>
    </xdr:from>
    <xdr:to>
      <xdr:col>72</xdr:col>
      <xdr:colOff>203200</xdr:colOff>
      <xdr:row>15</xdr:row>
      <xdr:rowOff>0</xdr:rowOff>
    </xdr:to>
    <xdr:cxnSp macro="">
      <xdr:nvCxnSpPr>
        <xdr:cNvPr id="450" name="直線コネクタ 449"/>
        <xdr:cNvCxnSpPr/>
      </xdr:nvCxnSpPr>
      <xdr:spPr>
        <a:xfrm flipV="1">
          <a:off x="14401800" y="25683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142724</xdr:rowOff>
    </xdr:from>
    <xdr:to>
      <xdr:col>68</xdr:col>
      <xdr:colOff>152400</xdr:colOff>
      <xdr:row>15</xdr:row>
      <xdr:rowOff>0</xdr:rowOff>
    </xdr:to>
    <xdr:cxnSp macro="">
      <xdr:nvCxnSpPr>
        <xdr:cNvPr id="453" name="直線コネクタ 452"/>
        <xdr:cNvCxnSpPr/>
      </xdr:nvCxnSpPr>
      <xdr:spPr>
        <a:xfrm>
          <a:off x="13512800" y="254302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9192</xdr:rowOff>
    </xdr:from>
    <xdr:to>
      <xdr:col>81</xdr:col>
      <xdr:colOff>95250</xdr:colOff>
      <xdr:row>14</xdr:row>
      <xdr:rowOff>110792</xdr:rowOff>
    </xdr:to>
    <xdr:sp macro="" textlink="">
      <xdr:nvSpPr>
        <xdr:cNvPr id="463" name="楕円 462"/>
        <xdr:cNvSpPr/>
      </xdr:nvSpPr>
      <xdr:spPr>
        <a:xfrm>
          <a:off x="169672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25719</xdr:rowOff>
    </xdr:from>
    <xdr:ext cx="762000" cy="259045"/>
    <xdr:sp macro="" textlink="">
      <xdr:nvSpPr>
        <xdr:cNvPr id="464" name="将来負担の状況該当値テキスト"/>
        <xdr:cNvSpPr txBox="1"/>
      </xdr:nvSpPr>
      <xdr:spPr>
        <a:xfrm>
          <a:off x="17106900" y="22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71241</xdr:rowOff>
    </xdr:from>
    <xdr:to>
      <xdr:col>77</xdr:col>
      <xdr:colOff>95250</xdr:colOff>
      <xdr:row>15</xdr:row>
      <xdr:rowOff>1391</xdr:rowOff>
    </xdr:to>
    <xdr:sp macro="" textlink="">
      <xdr:nvSpPr>
        <xdr:cNvPr id="465" name="楕円 464"/>
        <xdr:cNvSpPr/>
      </xdr:nvSpPr>
      <xdr:spPr>
        <a:xfrm>
          <a:off x="16129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11568</xdr:rowOff>
    </xdr:from>
    <xdr:ext cx="736600" cy="259045"/>
    <xdr:sp macro="" textlink="">
      <xdr:nvSpPr>
        <xdr:cNvPr id="466" name="テキスト ボックス 465"/>
        <xdr:cNvSpPr txBox="1"/>
      </xdr:nvSpPr>
      <xdr:spPr>
        <a:xfrm>
          <a:off x="15798800" y="224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117203</xdr:rowOff>
    </xdr:from>
    <xdr:to>
      <xdr:col>73</xdr:col>
      <xdr:colOff>44450</xdr:colOff>
      <xdr:row>15</xdr:row>
      <xdr:rowOff>47353</xdr:rowOff>
    </xdr:to>
    <xdr:sp macro="" textlink="">
      <xdr:nvSpPr>
        <xdr:cNvPr id="467" name="楕円 466"/>
        <xdr:cNvSpPr/>
      </xdr:nvSpPr>
      <xdr:spPr>
        <a:xfrm>
          <a:off x="15240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57530</xdr:rowOff>
    </xdr:from>
    <xdr:ext cx="762000" cy="259045"/>
    <xdr:sp macro="" textlink="">
      <xdr:nvSpPr>
        <xdr:cNvPr id="468" name="テキスト ボックス 467"/>
        <xdr:cNvSpPr txBox="1"/>
      </xdr:nvSpPr>
      <xdr:spPr>
        <a:xfrm>
          <a:off x="14909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69" name="楕円 468"/>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70" name="テキスト ボックス 46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91924</xdr:rowOff>
    </xdr:from>
    <xdr:to>
      <xdr:col>64</xdr:col>
      <xdr:colOff>152400</xdr:colOff>
      <xdr:row>15</xdr:row>
      <xdr:rowOff>22074</xdr:rowOff>
    </xdr:to>
    <xdr:sp macro="" textlink="">
      <xdr:nvSpPr>
        <xdr:cNvPr id="471" name="楕円 470"/>
        <xdr:cNvSpPr/>
      </xdr:nvSpPr>
      <xdr:spPr>
        <a:xfrm>
          <a:off x="134620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32251</xdr:rowOff>
    </xdr:from>
    <xdr:ext cx="762000" cy="259045"/>
    <xdr:sp macro="" textlink="">
      <xdr:nvSpPr>
        <xdr:cNvPr id="472" name="テキスト ボックス 471"/>
        <xdr:cNvSpPr txBox="1"/>
      </xdr:nvSpPr>
      <xdr:spPr>
        <a:xfrm>
          <a:off x="13131800" y="226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年度の人件費の経常収支比率は、前年度同様、類似団体に比べ低い水準を保っている。</a:t>
          </a: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年度以降は会計年度任用職員制度の導入に伴い、人件費の増加が懸念されるため、事業の見直しなど行財政改革への取組を通じて、人件費の削減に努める必要がある。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43180</xdr:rowOff>
    </xdr:to>
    <xdr:cxnSp macro="">
      <xdr:nvCxnSpPr>
        <xdr:cNvPr id="66" name="直線コネクタ 65"/>
        <xdr:cNvCxnSpPr/>
      </xdr:nvCxnSpPr>
      <xdr:spPr>
        <a:xfrm>
          <a:off x="3987800" y="587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119380</xdr:rowOff>
    </xdr:to>
    <xdr:cxnSp macro="">
      <xdr:nvCxnSpPr>
        <xdr:cNvPr id="69" name="直線コネクタ 68"/>
        <xdr:cNvCxnSpPr/>
      </xdr:nvCxnSpPr>
      <xdr:spPr>
        <a:xfrm flipV="1">
          <a:off x="3098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119380</xdr:rowOff>
    </xdr:to>
    <xdr:cxnSp macro="">
      <xdr:nvCxnSpPr>
        <xdr:cNvPr id="72" name="直線コネクタ 71"/>
        <xdr:cNvCxnSpPr/>
      </xdr:nvCxnSpPr>
      <xdr:spPr>
        <a:xfrm>
          <a:off x="2209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104140</xdr:rowOff>
    </xdr:to>
    <xdr:cxnSp macro="">
      <xdr:nvCxnSpPr>
        <xdr:cNvPr id="75" name="直線コネクタ 74"/>
        <xdr:cNvCxnSpPr/>
      </xdr:nvCxnSpPr>
      <xdr:spPr>
        <a:xfrm>
          <a:off x="1320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主な増額要因は、年度途中から公文書・歴史的文書等の収集・保管を行う文書館の運営管理が新しく始まったことによる。</a:t>
          </a:r>
        </a:p>
        <a:p>
          <a:r>
            <a:rPr kumimoji="1" lang="ja-JP" altLang="en-US" sz="1300">
              <a:latin typeface="ＭＳ Ｐゴシック" panose="020B0600070205080204" pitchFamily="50" charset="-128"/>
              <a:ea typeface="ＭＳ Ｐゴシック" panose="020B0600070205080204" pitchFamily="50" charset="-128"/>
            </a:rPr>
            <a:t>　今後については、公共施設再配置計画に基づき、各施設の数・規模を圧縮することで光熱水費等の減額を図り、施設管理費のスリム化を進めていく。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165100</xdr:rowOff>
    </xdr:to>
    <xdr:cxnSp macro="">
      <xdr:nvCxnSpPr>
        <xdr:cNvPr id="127" name="直線コネクタ 126"/>
        <xdr:cNvCxnSpPr/>
      </xdr:nvCxnSpPr>
      <xdr:spPr>
        <a:xfrm>
          <a:off x="15671800" y="2877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134620</xdr:rowOff>
    </xdr:to>
    <xdr:cxnSp macro="">
      <xdr:nvCxnSpPr>
        <xdr:cNvPr id="130" name="直線コネクタ 129"/>
        <xdr:cNvCxnSpPr/>
      </xdr:nvCxnSpPr>
      <xdr:spPr>
        <a:xfrm>
          <a:off x="14782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111760</xdr:rowOff>
    </xdr:to>
    <xdr:cxnSp macro="">
      <xdr:nvCxnSpPr>
        <xdr:cNvPr id="133" name="直線コネクタ 132"/>
        <xdr:cNvCxnSpPr/>
      </xdr:nvCxnSpPr>
      <xdr:spPr>
        <a:xfrm>
          <a:off x="13893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96520</xdr:rowOff>
    </xdr:to>
    <xdr:cxnSp macro="">
      <xdr:nvCxnSpPr>
        <xdr:cNvPr id="136" name="直線コネクタ 135"/>
        <xdr:cNvCxnSpPr/>
      </xdr:nvCxnSpPr>
      <xdr:spPr>
        <a:xfrm flipV="1">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5" name="テキスト ボックス 154"/>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主な減少要因は、児童手当対象の延児童数の減による。</a:t>
          </a:r>
        </a:p>
        <a:p>
          <a:r>
            <a:rPr kumimoji="1" lang="ja-JP" altLang="en-US" sz="1300">
              <a:latin typeface="ＭＳ Ｐゴシック" panose="020B0600070205080204" pitchFamily="50" charset="-128"/>
              <a:ea typeface="ＭＳ Ｐゴシック" panose="020B0600070205080204" pitchFamily="50" charset="-128"/>
            </a:rPr>
            <a:t>　一方で、障がい者関係の事業費は全体的に増加傾向にあり、各種手当への独自加算等の見直しを進めていくことで、増加傾向に歯止めをかけるよう努める。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104140</xdr:rowOff>
    </xdr:to>
    <xdr:cxnSp macro="">
      <xdr:nvCxnSpPr>
        <xdr:cNvPr id="188" name="直線コネクタ 187"/>
        <xdr:cNvCxnSpPr/>
      </xdr:nvCxnSpPr>
      <xdr:spPr>
        <a:xfrm flipV="1">
          <a:off x="3987800" y="9347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119380</xdr:rowOff>
    </xdr:to>
    <xdr:cxnSp macro="">
      <xdr:nvCxnSpPr>
        <xdr:cNvPr id="191" name="直線コネクタ 190"/>
        <xdr:cNvCxnSpPr/>
      </xdr:nvCxnSpPr>
      <xdr:spPr>
        <a:xfrm flipV="1">
          <a:off x="3098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119380</xdr:rowOff>
    </xdr:to>
    <xdr:cxnSp macro="">
      <xdr:nvCxnSpPr>
        <xdr:cNvPr id="194" name="直線コネクタ 193"/>
        <xdr:cNvCxnSpPr/>
      </xdr:nvCxnSpPr>
      <xdr:spPr>
        <a:xfrm>
          <a:off x="2209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58420</xdr:rowOff>
    </xdr:to>
    <xdr:cxnSp macro="">
      <xdr:nvCxnSpPr>
        <xdr:cNvPr id="197" name="直線コネクタ 196"/>
        <xdr:cNvCxnSpPr/>
      </xdr:nvCxnSpPr>
      <xdr:spPr>
        <a:xfrm>
          <a:off x="1320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9" name="楕円 208"/>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10" name="テキスト ボックス 209"/>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11" name="楕円 210"/>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2" name="テキスト ボックス 211"/>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3" name="楕円 212"/>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4" name="テキスト ボックス 213"/>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この項目は、平成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年度に下水道事業が公営企業化（法適）したことにより比率が大きく低下している。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年度の比率は減少し、</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％となった。減額要因は、産業団地造成事業特別会計への繰出金の減による。</a:t>
          </a:r>
        </a:p>
        <a:p>
          <a:r>
            <a:rPr kumimoji="1" lang="ja-JP" altLang="en-US" sz="1200">
              <a:latin typeface="ＭＳ Ｐゴシック" panose="020B0600070205080204" pitchFamily="50" charset="-128"/>
              <a:ea typeface="ＭＳ Ｐゴシック" panose="020B0600070205080204" pitchFamily="50" charset="-128"/>
            </a:rPr>
            <a:t>　今後、下水道事業については経費を節減するとともに、独立採算の</a:t>
          </a:r>
        </a:p>
        <a:p>
          <a:r>
            <a:rPr kumimoji="1" lang="ja-JP" altLang="en-US" sz="1200">
              <a:latin typeface="ＭＳ Ｐゴシック" panose="020B0600070205080204" pitchFamily="50" charset="-128"/>
              <a:ea typeface="ＭＳ Ｐゴシック" panose="020B0600070205080204" pitchFamily="50" charset="-128"/>
            </a:rPr>
            <a:t>原則に立ち返った料金の適正化、特別会計においても保険料等の適正化を図るなど、普通会計の負担額を減らしていくよう努める。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140063</xdr:rowOff>
    </xdr:to>
    <xdr:cxnSp macro="">
      <xdr:nvCxnSpPr>
        <xdr:cNvPr id="251" name="直線コネクタ 250"/>
        <xdr:cNvCxnSpPr/>
      </xdr:nvCxnSpPr>
      <xdr:spPr>
        <a:xfrm flipV="1">
          <a:off x="15671800" y="93853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100874</xdr:rowOff>
    </xdr:from>
    <xdr:to>
      <xdr:col>78</xdr:col>
      <xdr:colOff>69850</xdr:colOff>
      <xdr:row>54</xdr:row>
      <xdr:rowOff>140063</xdr:rowOff>
    </xdr:to>
    <xdr:cxnSp macro="">
      <xdr:nvCxnSpPr>
        <xdr:cNvPr id="254" name="直線コネクタ 253"/>
        <xdr:cNvCxnSpPr/>
      </xdr:nvCxnSpPr>
      <xdr:spPr>
        <a:xfrm>
          <a:off x="14782800" y="9359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57</xdr:row>
      <xdr:rowOff>122101</xdr:rowOff>
    </xdr:to>
    <xdr:cxnSp macro="">
      <xdr:nvCxnSpPr>
        <xdr:cNvPr id="257" name="直線コネクタ 256"/>
        <xdr:cNvCxnSpPr/>
      </xdr:nvCxnSpPr>
      <xdr:spPr>
        <a:xfrm flipV="1">
          <a:off x="13893800" y="9359174"/>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82913</xdr:rowOff>
    </xdr:from>
    <xdr:to>
      <xdr:col>69</xdr:col>
      <xdr:colOff>92075</xdr:colOff>
      <xdr:row>57</xdr:row>
      <xdr:rowOff>122101</xdr:rowOff>
    </xdr:to>
    <xdr:cxnSp macro="">
      <xdr:nvCxnSpPr>
        <xdr:cNvPr id="260" name="直線コネクタ 259"/>
        <xdr:cNvCxnSpPr/>
      </xdr:nvCxnSpPr>
      <xdr:spPr>
        <a:xfrm>
          <a:off x="13004800" y="9855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2" name="楕円 271"/>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3" name="テキスト ボックス 272"/>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50074</xdr:rowOff>
    </xdr:from>
    <xdr:to>
      <xdr:col>74</xdr:col>
      <xdr:colOff>31750</xdr:colOff>
      <xdr:row>54</xdr:row>
      <xdr:rowOff>151674</xdr:rowOff>
    </xdr:to>
    <xdr:sp macro="" textlink="">
      <xdr:nvSpPr>
        <xdr:cNvPr id="274" name="楕円 273"/>
        <xdr:cNvSpPr/>
      </xdr:nvSpPr>
      <xdr:spPr>
        <a:xfrm>
          <a:off x="14732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161851</xdr:rowOff>
    </xdr:from>
    <xdr:ext cx="762000" cy="259045"/>
    <xdr:sp macro="" textlink="">
      <xdr:nvSpPr>
        <xdr:cNvPr id="275" name="テキスト ボックス 274"/>
        <xdr:cNvSpPr txBox="1"/>
      </xdr:nvSpPr>
      <xdr:spPr>
        <a:xfrm>
          <a:off x="14401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76" name="楕円 275"/>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157678</xdr:rowOff>
    </xdr:from>
    <xdr:ext cx="762000" cy="259045"/>
    <xdr:sp macro="" textlink="">
      <xdr:nvSpPr>
        <xdr:cNvPr id="277" name="テキスト ボックス 276"/>
        <xdr:cNvSpPr txBox="1"/>
      </xdr:nvSpPr>
      <xdr:spPr>
        <a:xfrm>
          <a:off x="13512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32113</xdr:rowOff>
    </xdr:from>
    <xdr:to>
      <xdr:col>65</xdr:col>
      <xdr:colOff>53975</xdr:colOff>
      <xdr:row>57</xdr:row>
      <xdr:rowOff>133713</xdr:rowOff>
    </xdr:to>
    <xdr:sp macro="" textlink="">
      <xdr:nvSpPr>
        <xdr:cNvPr id="278" name="楕円 277"/>
        <xdr:cNvSpPr/>
      </xdr:nvSpPr>
      <xdr:spPr>
        <a:xfrm>
          <a:off x="12954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118490</xdr:rowOff>
    </xdr:from>
    <xdr:ext cx="762000" cy="259045"/>
    <xdr:sp macro="" textlink="">
      <xdr:nvSpPr>
        <xdr:cNvPr id="279" name="テキスト ボックス 278"/>
        <xdr:cNvSpPr txBox="1"/>
      </xdr:nvSpPr>
      <xdr:spPr>
        <a:xfrm>
          <a:off x="12623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補助費等については、下水道事業が公営企業化（法適）したことにより平成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年度に比率が大きく上昇している。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年度の比率は、前年度より減少し</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％となった。主な減額要因は、土地改良事業の借入償還に係る負担金の減による。</a:t>
          </a:r>
        </a:p>
        <a:p>
          <a:r>
            <a:rPr kumimoji="1" lang="ja-JP" altLang="en-US" sz="1200">
              <a:latin typeface="ＭＳ Ｐゴシック" panose="020B0600070205080204" pitchFamily="50" charset="-128"/>
              <a:ea typeface="ＭＳ Ｐゴシック" panose="020B0600070205080204" pitchFamily="50" charset="-128"/>
            </a:rPr>
            <a:t>　この項目が類似団体平均を上回っているのは、市の補助している事業・対象者等が多岐にわたっているためと考えられ、今後は補助金の交付について、必要性の低い補助金は見直しや廃止を行う方針である。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161290</xdr:rowOff>
    </xdr:from>
    <xdr:to>
      <xdr:col>82</xdr:col>
      <xdr:colOff>107950</xdr:colOff>
      <xdr:row>40</xdr:row>
      <xdr:rowOff>41275</xdr:rowOff>
    </xdr:to>
    <xdr:cxnSp macro="">
      <xdr:nvCxnSpPr>
        <xdr:cNvPr id="307" name="直線コネクタ 306"/>
        <xdr:cNvCxnSpPr/>
      </xdr:nvCxnSpPr>
      <xdr:spPr>
        <a:xfrm flipV="1">
          <a:off x="15671800" y="68478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6985</xdr:rowOff>
    </xdr:from>
    <xdr:to>
      <xdr:col>78</xdr:col>
      <xdr:colOff>69850</xdr:colOff>
      <xdr:row>40</xdr:row>
      <xdr:rowOff>41275</xdr:rowOff>
    </xdr:to>
    <xdr:cxnSp macro="">
      <xdr:nvCxnSpPr>
        <xdr:cNvPr id="310" name="直線コネクタ 309"/>
        <xdr:cNvCxnSpPr/>
      </xdr:nvCxnSpPr>
      <xdr:spPr>
        <a:xfrm>
          <a:off x="14782800" y="6864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86995</xdr:rowOff>
    </xdr:from>
    <xdr:to>
      <xdr:col>73</xdr:col>
      <xdr:colOff>180975</xdr:colOff>
      <xdr:row>40</xdr:row>
      <xdr:rowOff>6985</xdr:rowOff>
    </xdr:to>
    <xdr:cxnSp macro="">
      <xdr:nvCxnSpPr>
        <xdr:cNvPr id="313" name="直線コネクタ 312"/>
        <xdr:cNvCxnSpPr/>
      </xdr:nvCxnSpPr>
      <xdr:spPr>
        <a:xfrm>
          <a:off x="13893800" y="6430645"/>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37</xdr:row>
      <xdr:rowOff>86995</xdr:rowOff>
    </xdr:to>
    <xdr:cxnSp macro="">
      <xdr:nvCxnSpPr>
        <xdr:cNvPr id="316" name="直線コネクタ 315"/>
        <xdr:cNvCxnSpPr/>
      </xdr:nvCxnSpPr>
      <xdr:spPr>
        <a:xfrm>
          <a:off x="13004800" y="6424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6" name="楕円 325"/>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7" name="補助費等該当値テキスト"/>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161925</xdr:rowOff>
    </xdr:from>
    <xdr:to>
      <xdr:col>78</xdr:col>
      <xdr:colOff>120650</xdr:colOff>
      <xdr:row>40</xdr:row>
      <xdr:rowOff>92075</xdr:rowOff>
    </xdr:to>
    <xdr:sp macro="" textlink="">
      <xdr:nvSpPr>
        <xdr:cNvPr id="328" name="楕円 327"/>
        <xdr:cNvSpPr/>
      </xdr:nvSpPr>
      <xdr:spPr>
        <a:xfrm>
          <a:off x="15621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76852</xdr:rowOff>
    </xdr:from>
    <xdr:ext cx="736600" cy="259045"/>
    <xdr:sp macro="" textlink="">
      <xdr:nvSpPr>
        <xdr:cNvPr id="329" name="テキスト ボックス 328"/>
        <xdr:cNvSpPr txBox="1"/>
      </xdr:nvSpPr>
      <xdr:spPr>
        <a:xfrm>
          <a:off x="15290800" y="693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127635</xdr:rowOff>
    </xdr:from>
    <xdr:to>
      <xdr:col>74</xdr:col>
      <xdr:colOff>31750</xdr:colOff>
      <xdr:row>40</xdr:row>
      <xdr:rowOff>57785</xdr:rowOff>
    </xdr:to>
    <xdr:sp macro="" textlink="">
      <xdr:nvSpPr>
        <xdr:cNvPr id="330" name="楕円 329"/>
        <xdr:cNvSpPr/>
      </xdr:nvSpPr>
      <xdr:spPr>
        <a:xfrm>
          <a:off x="14732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42562</xdr:rowOff>
    </xdr:from>
    <xdr:ext cx="762000" cy="259045"/>
    <xdr:sp macro="" textlink="">
      <xdr:nvSpPr>
        <xdr:cNvPr id="331" name="テキスト ボックス 330"/>
        <xdr:cNvSpPr txBox="1"/>
      </xdr:nvSpPr>
      <xdr:spPr>
        <a:xfrm>
          <a:off x="144018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36195</xdr:rowOff>
    </xdr:from>
    <xdr:to>
      <xdr:col>69</xdr:col>
      <xdr:colOff>142875</xdr:colOff>
      <xdr:row>37</xdr:row>
      <xdr:rowOff>137795</xdr:rowOff>
    </xdr:to>
    <xdr:sp macro="" textlink="">
      <xdr:nvSpPr>
        <xdr:cNvPr id="332" name="楕円 331"/>
        <xdr:cNvSpPr/>
      </xdr:nvSpPr>
      <xdr:spPr>
        <a:xfrm>
          <a:off x="13843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33" name="テキスト ボックス 332"/>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30480</xdr:rowOff>
    </xdr:from>
    <xdr:to>
      <xdr:col>65</xdr:col>
      <xdr:colOff>53975</xdr:colOff>
      <xdr:row>37</xdr:row>
      <xdr:rowOff>132080</xdr:rowOff>
    </xdr:to>
    <xdr:sp macro="" textlink="">
      <xdr:nvSpPr>
        <xdr:cNvPr id="334" name="楕円 333"/>
        <xdr:cNvSpPr/>
      </xdr:nvSpPr>
      <xdr:spPr>
        <a:xfrm>
          <a:off x="12954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142257</xdr:rowOff>
    </xdr:from>
    <xdr:ext cx="762000" cy="259045"/>
    <xdr:sp macro="" textlink="">
      <xdr:nvSpPr>
        <xdr:cNvPr id="335" name="テキスト ボックス 334"/>
        <xdr:cNvSpPr txBox="1"/>
      </xdr:nvSpPr>
      <xdr:spPr>
        <a:xfrm>
          <a:off x="12623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主な増加要因は、三郷北部認定こども園や三郷交流学習センターの建設に係る償還が始まったことによる。</a:t>
          </a:r>
        </a:p>
        <a:p>
          <a:r>
            <a:rPr kumimoji="1" lang="ja-JP" altLang="en-US" sz="1300">
              <a:latin typeface="ＭＳ Ｐゴシック" panose="020B0600070205080204" pitchFamily="50" charset="-128"/>
              <a:ea typeface="ＭＳ Ｐゴシック" panose="020B0600070205080204" pitchFamily="50" charset="-128"/>
            </a:rPr>
            <a:t>　今後も新ごみ処理施設や新総合体育館など大型の建設事業が予定されており、公債費の負担は増加していく見込のため、起債発行抑制・平準化を図る取り組みを進めていく。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169455</xdr:rowOff>
    </xdr:from>
    <xdr:to>
      <xdr:col>24</xdr:col>
      <xdr:colOff>25400</xdr:colOff>
      <xdr:row>77</xdr:row>
      <xdr:rowOff>56787</xdr:rowOff>
    </xdr:to>
    <xdr:cxnSp macro="">
      <xdr:nvCxnSpPr>
        <xdr:cNvPr id="370" name="直線コネクタ 369"/>
        <xdr:cNvCxnSpPr/>
      </xdr:nvCxnSpPr>
      <xdr:spPr>
        <a:xfrm>
          <a:off x="3987800" y="131996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24130</xdr:rowOff>
    </xdr:to>
    <xdr:cxnSp macro="">
      <xdr:nvCxnSpPr>
        <xdr:cNvPr id="373" name="直線コネクタ 372"/>
        <xdr:cNvCxnSpPr/>
      </xdr:nvCxnSpPr>
      <xdr:spPr>
        <a:xfrm flipV="1">
          <a:off x="3098800" y="131996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24130</xdr:rowOff>
    </xdr:to>
    <xdr:cxnSp macro="">
      <xdr:nvCxnSpPr>
        <xdr:cNvPr id="376" name="直線コネクタ 375"/>
        <xdr:cNvCxnSpPr/>
      </xdr:nvCxnSpPr>
      <xdr:spPr>
        <a:xfrm>
          <a:off x="2209800" y="13206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37193</xdr:rowOff>
    </xdr:to>
    <xdr:cxnSp macro="">
      <xdr:nvCxnSpPr>
        <xdr:cNvPr id="379" name="直線コネクタ 378"/>
        <xdr:cNvCxnSpPr/>
      </xdr:nvCxnSpPr>
      <xdr:spPr>
        <a:xfrm flipV="1">
          <a:off x="1320800" y="13206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5987</xdr:rowOff>
    </xdr:from>
    <xdr:to>
      <xdr:col>24</xdr:col>
      <xdr:colOff>76200</xdr:colOff>
      <xdr:row>77</xdr:row>
      <xdr:rowOff>107587</xdr:rowOff>
    </xdr:to>
    <xdr:sp macro="" textlink="">
      <xdr:nvSpPr>
        <xdr:cNvPr id="389" name="楕円 388"/>
        <xdr:cNvSpPr/>
      </xdr:nvSpPr>
      <xdr:spPr>
        <a:xfrm>
          <a:off x="4775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22514</xdr:rowOff>
    </xdr:from>
    <xdr:ext cx="762000" cy="259045"/>
    <xdr:sp macro="" textlink="">
      <xdr:nvSpPr>
        <xdr:cNvPr id="390" name="公債費該当値テキスト"/>
        <xdr:cNvSpPr txBox="1"/>
      </xdr:nvSpPr>
      <xdr:spPr>
        <a:xfrm>
          <a:off x="4914900" y="1305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118655</xdr:rowOff>
    </xdr:from>
    <xdr:to>
      <xdr:col>20</xdr:col>
      <xdr:colOff>38100</xdr:colOff>
      <xdr:row>77</xdr:row>
      <xdr:rowOff>48805</xdr:rowOff>
    </xdr:to>
    <xdr:sp macro="" textlink="">
      <xdr:nvSpPr>
        <xdr:cNvPr id="391" name="楕円 390"/>
        <xdr:cNvSpPr/>
      </xdr:nvSpPr>
      <xdr:spPr>
        <a:xfrm>
          <a:off x="3937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58981</xdr:rowOff>
    </xdr:from>
    <xdr:ext cx="736600" cy="259045"/>
    <xdr:sp macro="" textlink="">
      <xdr:nvSpPr>
        <xdr:cNvPr id="392" name="テキスト ボックス 391"/>
        <xdr:cNvSpPr txBox="1"/>
      </xdr:nvSpPr>
      <xdr:spPr>
        <a:xfrm>
          <a:off x="3606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4" name="テキスト ボックス 39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395" name="楕円 394"/>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396" name="テキスト ボックス 395"/>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97" name="楕円 396"/>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398" name="テキスト ボックス 397"/>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現在は類似団体の平均値を下回る水準を維持しているが、今後、会計年度任用職員制度の導入に伴う人件費の増加や猛暑対策による各施設への冷房機器設置に伴う光熱費の増加など、公債費以外の経常経費も増加が見込まれるため、事業の見直しなど行財政改革への取組が必要と考え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156718</xdr:rowOff>
    </xdr:to>
    <xdr:cxnSp macro="">
      <xdr:nvCxnSpPr>
        <xdr:cNvPr id="429" name="直線コネクタ 428"/>
        <xdr:cNvCxnSpPr/>
      </xdr:nvCxnSpPr>
      <xdr:spPr>
        <a:xfrm flipV="1">
          <a:off x="15671800" y="12974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75</xdr:row>
      <xdr:rowOff>156718</xdr:rowOff>
    </xdr:to>
    <xdr:cxnSp macro="">
      <xdr:nvCxnSpPr>
        <xdr:cNvPr id="432" name="直線コネクタ 431"/>
        <xdr:cNvCxnSpPr/>
      </xdr:nvCxnSpPr>
      <xdr:spPr>
        <a:xfrm>
          <a:off x="14782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143002</xdr:rowOff>
    </xdr:to>
    <xdr:cxnSp macro="">
      <xdr:nvCxnSpPr>
        <xdr:cNvPr id="435" name="直線コネクタ 434"/>
        <xdr:cNvCxnSpPr/>
      </xdr:nvCxnSpPr>
      <xdr:spPr>
        <a:xfrm>
          <a:off x="13893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110998</xdr:rowOff>
    </xdr:to>
    <xdr:cxnSp macro="">
      <xdr:nvCxnSpPr>
        <xdr:cNvPr id="438" name="直線コネクタ 437"/>
        <xdr:cNvCxnSpPr/>
      </xdr:nvCxnSpPr>
      <xdr:spPr>
        <a:xfrm>
          <a:off x="13004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0" name="楕円 449"/>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1" name="テキスト ボックス 450"/>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2" name="楕円 451"/>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3" name="テキスト ボックス 452"/>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4" name="楕円 453"/>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5" name="テキスト ボックス 454"/>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6" name="楕円 455"/>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7" name="テキスト ボックス 456"/>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160419</xdr:rowOff>
    </xdr:from>
    <xdr:to>
      <xdr:col>29</xdr:col>
      <xdr:colOff>127000</xdr:colOff>
      <xdr:row>17</xdr:row>
      <xdr:rowOff>161840</xdr:rowOff>
    </xdr:to>
    <xdr:cxnSp macro="">
      <xdr:nvCxnSpPr>
        <xdr:cNvPr id="52" name="直線コネクタ 51"/>
        <xdr:cNvCxnSpPr/>
      </xdr:nvCxnSpPr>
      <xdr:spPr bwMode="auto">
        <a:xfrm>
          <a:off x="5003800" y="3122694"/>
          <a:ext cx="647700" cy="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125019</xdr:rowOff>
    </xdr:from>
    <xdr:to>
      <xdr:col>26</xdr:col>
      <xdr:colOff>50800</xdr:colOff>
      <xdr:row>17</xdr:row>
      <xdr:rowOff>160419</xdr:rowOff>
    </xdr:to>
    <xdr:cxnSp macro="">
      <xdr:nvCxnSpPr>
        <xdr:cNvPr id="55" name="直線コネクタ 54"/>
        <xdr:cNvCxnSpPr/>
      </xdr:nvCxnSpPr>
      <xdr:spPr bwMode="auto">
        <a:xfrm>
          <a:off x="4305300" y="3087294"/>
          <a:ext cx="6985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113377</xdr:rowOff>
    </xdr:from>
    <xdr:to>
      <xdr:col>22</xdr:col>
      <xdr:colOff>114300</xdr:colOff>
      <xdr:row>17</xdr:row>
      <xdr:rowOff>125019</xdr:rowOff>
    </xdr:to>
    <xdr:cxnSp macro="">
      <xdr:nvCxnSpPr>
        <xdr:cNvPr id="58" name="直線コネクタ 57"/>
        <xdr:cNvCxnSpPr/>
      </xdr:nvCxnSpPr>
      <xdr:spPr bwMode="auto">
        <a:xfrm>
          <a:off x="3606800" y="3075652"/>
          <a:ext cx="6985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113377</xdr:rowOff>
    </xdr:from>
    <xdr:to>
      <xdr:col>18</xdr:col>
      <xdr:colOff>177800</xdr:colOff>
      <xdr:row>17</xdr:row>
      <xdr:rowOff>118096</xdr:rowOff>
    </xdr:to>
    <xdr:cxnSp macro="">
      <xdr:nvCxnSpPr>
        <xdr:cNvPr id="61" name="直線コネクタ 60"/>
        <xdr:cNvCxnSpPr/>
      </xdr:nvCxnSpPr>
      <xdr:spPr bwMode="auto">
        <a:xfrm flipV="1">
          <a:off x="2908300" y="3075652"/>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111040</xdr:rowOff>
    </xdr:from>
    <xdr:to>
      <xdr:col>29</xdr:col>
      <xdr:colOff>177800</xdr:colOff>
      <xdr:row>18</xdr:row>
      <xdr:rowOff>41190</xdr:rowOff>
    </xdr:to>
    <xdr:sp macro="" textlink="">
      <xdr:nvSpPr>
        <xdr:cNvPr id="71" name="楕円 70"/>
        <xdr:cNvSpPr/>
      </xdr:nvSpPr>
      <xdr:spPr bwMode="auto">
        <a:xfrm>
          <a:off x="5600700" y="307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83117</xdr:rowOff>
    </xdr:from>
    <xdr:ext cx="762000" cy="259045"/>
    <xdr:sp macro="" textlink="">
      <xdr:nvSpPr>
        <xdr:cNvPr id="72" name="人口1人当たり決算額の推移該当値テキスト130"/>
        <xdr:cNvSpPr txBox="1"/>
      </xdr:nvSpPr>
      <xdr:spPr>
        <a:xfrm>
          <a:off x="5740400" y="30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109619</xdr:rowOff>
    </xdr:from>
    <xdr:to>
      <xdr:col>26</xdr:col>
      <xdr:colOff>101600</xdr:colOff>
      <xdr:row>18</xdr:row>
      <xdr:rowOff>39769</xdr:rowOff>
    </xdr:to>
    <xdr:sp macro="" textlink="">
      <xdr:nvSpPr>
        <xdr:cNvPr id="73" name="楕円 72"/>
        <xdr:cNvSpPr/>
      </xdr:nvSpPr>
      <xdr:spPr bwMode="auto">
        <a:xfrm>
          <a:off x="49530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24546</xdr:rowOff>
    </xdr:from>
    <xdr:ext cx="736600" cy="259045"/>
    <xdr:sp macro="" textlink="">
      <xdr:nvSpPr>
        <xdr:cNvPr id="74" name="テキスト ボックス 73"/>
        <xdr:cNvSpPr txBox="1"/>
      </xdr:nvSpPr>
      <xdr:spPr>
        <a:xfrm>
          <a:off x="4622800" y="31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74219</xdr:rowOff>
    </xdr:from>
    <xdr:to>
      <xdr:col>22</xdr:col>
      <xdr:colOff>165100</xdr:colOff>
      <xdr:row>18</xdr:row>
      <xdr:rowOff>4369</xdr:rowOff>
    </xdr:to>
    <xdr:sp macro="" textlink="">
      <xdr:nvSpPr>
        <xdr:cNvPr id="75" name="楕円 74"/>
        <xdr:cNvSpPr/>
      </xdr:nvSpPr>
      <xdr:spPr bwMode="auto">
        <a:xfrm>
          <a:off x="4254500" y="30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160596</xdr:rowOff>
    </xdr:from>
    <xdr:ext cx="762000" cy="259045"/>
    <xdr:sp macro="" textlink="">
      <xdr:nvSpPr>
        <xdr:cNvPr id="76" name="テキスト ボックス 75"/>
        <xdr:cNvSpPr txBox="1"/>
      </xdr:nvSpPr>
      <xdr:spPr>
        <a:xfrm>
          <a:off x="3924300" y="31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62577</xdr:rowOff>
    </xdr:from>
    <xdr:to>
      <xdr:col>19</xdr:col>
      <xdr:colOff>38100</xdr:colOff>
      <xdr:row>17</xdr:row>
      <xdr:rowOff>164177</xdr:rowOff>
    </xdr:to>
    <xdr:sp macro="" textlink="">
      <xdr:nvSpPr>
        <xdr:cNvPr id="77" name="楕円 76"/>
        <xdr:cNvSpPr/>
      </xdr:nvSpPr>
      <xdr:spPr bwMode="auto">
        <a:xfrm>
          <a:off x="3556000" y="302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148954</xdr:rowOff>
    </xdr:from>
    <xdr:ext cx="762000" cy="259045"/>
    <xdr:sp macro="" textlink="">
      <xdr:nvSpPr>
        <xdr:cNvPr id="78" name="テキスト ボックス 77"/>
        <xdr:cNvSpPr txBox="1"/>
      </xdr:nvSpPr>
      <xdr:spPr>
        <a:xfrm>
          <a:off x="3225800" y="31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67296</xdr:rowOff>
    </xdr:from>
    <xdr:to>
      <xdr:col>15</xdr:col>
      <xdr:colOff>101600</xdr:colOff>
      <xdr:row>17</xdr:row>
      <xdr:rowOff>168896</xdr:rowOff>
    </xdr:to>
    <xdr:sp macro="" textlink="">
      <xdr:nvSpPr>
        <xdr:cNvPr id="79" name="楕円 78"/>
        <xdr:cNvSpPr/>
      </xdr:nvSpPr>
      <xdr:spPr bwMode="auto">
        <a:xfrm>
          <a:off x="2857500" y="302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153673</xdr:rowOff>
    </xdr:from>
    <xdr:ext cx="762000" cy="259045"/>
    <xdr:sp macro="" textlink="">
      <xdr:nvSpPr>
        <xdr:cNvPr id="80" name="テキスト ボックス 79"/>
        <xdr:cNvSpPr txBox="1"/>
      </xdr:nvSpPr>
      <xdr:spPr>
        <a:xfrm>
          <a:off x="2527300" y="31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43081</xdr:rowOff>
    </xdr:from>
    <xdr:to>
      <xdr:col>29</xdr:col>
      <xdr:colOff>127000</xdr:colOff>
      <xdr:row>36</xdr:row>
      <xdr:rowOff>105786</xdr:rowOff>
    </xdr:to>
    <xdr:cxnSp macro="">
      <xdr:nvCxnSpPr>
        <xdr:cNvPr id="112" name="直線コネクタ 111"/>
        <xdr:cNvCxnSpPr/>
      </xdr:nvCxnSpPr>
      <xdr:spPr bwMode="auto">
        <a:xfrm flipV="1">
          <a:off x="5003800" y="6996331"/>
          <a:ext cx="647700" cy="6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73165</xdr:rowOff>
    </xdr:from>
    <xdr:to>
      <xdr:col>26</xdr:col>
      <xdr:colOff>50800</xdr:colOff>
      <xdr:row>36</xdr:row>
      <xdr:rowOff>105786</xdr:rowOff>
    </xdr:to>
    <xdr:cxnSp macro="">
      <xdr:nvCxnSpPr>
        <xdr:cNvPr id="115" name="直線コネクタ 114"/>
        <xdr:cNvCxnSpPr/>
      </xdr:nvCxnSpPr>
      <xdr:spPr bwMode="auto">
        <a:xfrm>
          <a:off x="4305300" y="7026415"/>
          <a:ext cx="698500" cy="3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26393</xdr:rowOff>
    </xdr:from>
    <xdr:to>
      <xdr:col>22</xdr:col>
      <xdr:colOff>114300</xdr:colOff>
      <xdr:row>36</xdr:row>
      <xdr:rowOff>73165</xdr:rowOff>
    </xdr:to>
    <xdr:cxnSp macro="">
      <xdr:nvCxnSpPr>
        <xdr:cNvPr id="118" name="直線コネクタ 117"/>
        <xdr:cNvCxnSpPr/>
      </xdr:nvCxnSpPr>
      <xdr:spPr bwMode="auto">
        <a:xfrm>
          <a:off x="3606800" y="6979643"/>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26393</xdr:rowOff>
    </xdr:from>
    <xdr:to>
      <xdr:col>18</xdr:col>
      <xdr:colOff>177800</xdr:colOff>
      <xdr:row>36</xdr:row>
      <xdr:rowOff>69553</xdr:rowOff>
    </xdr:to>
    <xdr:cxnSp macro="">
      <xdr:nvCxnSpPr>
        <xdr:cNvPr id="121" name="直線コネクタ 120"/>
        <xdr:cNvCxnSpPr/>
      </xdr:nvCxnSpPr>
      <xdr:spPr bwMode="auto">
        <a:xfrm flipV="1">
          <a:off x="2908300" y="6979643"/>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335181</xdr:rowOff>
    </xdr:from>
    <xdr:to>
      <xdr:col>29</xdr:col>
      <xdr:colOff>177800</xdr:colOff>
      <xdr:row>36</xdr:row>
      <xdr:rowOff>93881</xdr:rowOff>
    </xdr:to>
    <xdr:sp macro="" textlink="">
      <xdr:nvSpPr>
        <xdr:cNvPr id="131" name="楕円 130"/>
        <xdr:cNvSpPr/>
      </xdr:nvSpPr>
      <xdr:spPr bwMode="auto">
        <a:xfrm>
          <a:off x="5600700" y="69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180258</xdr:rowOff>
    </xdr:from>
    <xdr:ext cx="762000" cy="259045"/>
    <xdr:sp macro="" textlink="">
      <xdr:nvSpPr>
        <xdr:cNvPr id="132" name="人口1人当たり決算額の推移該当値テキスト445"/>
        <xdr:cNvSpPr txBox="1"/>
      </xdr:nvSpPr>
      <xdr:spPr>
        <a:xfrm>
          <a:off x="5740400" y="67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54986</xdr:rowOff>
    </xdr:from>
    <xdr:to>
      <xdr:col>26</xdr:col>
      <xdr:colOff>101600</xdr:colOff>
      <xdr:row>36</xdr:row>
      <xdr:rowOff>156586</xdr:rowOff>
    </xdr:to>
    <xdr:sp macro="" textlink="">
      <xdr:nvSpPr>
        <xdr:cNvPr id="133" name="楕円 132"/>
        <xdr:cNvSpPr/>
      </xdr:nvSpPr>
      <xdr:spPr bwMode="auto">
        <a:xfrm>
          <a:off x="4953000" y="700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166763</xdr:rowOff>
    </xdr:from>
    <xdr:ext cx="736600" cy="259045"/>
    <xdr:sp macro="" textlink="">
      <xdr:nvSpPr>
        <xdr:cNvPr id="134" name="テキスト ボックス 133"/>
        <xdr:cNvSpPr txBox="1"/>
      </xdr:nvSpPr>
      <xdr:spPr>
        <a:xfrm>
          <a:off x="4622800" y="67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22365</xdr:rowOff>
    </xdr:from>
    <xdr:to>
      <xdr:col>22</xdr:col>
      <xdr:colOff>165100</xdr:colOff>
      <xdr:row>36</xdr:row>
      <xdr:rowOff>123965</xdr:rowOff>
    </xdr:to>
    <xdr:sp macro="" textlink="">
      <xdr:nvSpPr>
        <xdr:cNvPr id="135" name="楕円 134"/>
        <xdr:cNvSpPr/>
      </xdr:nvSpPr>
      <xdr:spPr bwMode="auto">
        <a:xfrm>
          <a:off x="4254500" y="697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134142</xdr:rowOff>
    </xdr:from>
    <xdr:ext cx="762000" cy="259045"/>
    <xdr:sp macro="" textlink="">
      <xdr:nvSpPr>
        <xdr:cNvPr id="136" name="テキスト ボックス 135"/>
        <xdr:cNvSpPr txBox="1"/>
      </xdr:nvSpPr>
      <xdr:spPr>
        <a:xfrm>
          <a:off x="3924300" y="6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318493</xdr:rowOff>
    </xdr:from>
    <xdr:to>
      <xdr:col>19</xdr:col>
      <xdr:colOff>38100</xdr:colOff>
      <xdr:row>36</xdr:row>
      <xdr:rowOff>77193</xdr:rowOff>
    </xdr:to>
    <xdr:sp macro="" textlink="">
      <xdr:nvSpPr>
        <xdr:cNvPr id="137" name="楕円 136"/>
        <xdr:cNvSpPr/>
      </xdr:nvSpPr>
      <xdr:spPr bwMode="auto">
        <a:xfrm>
          <a:off x="35560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87370</xdr:rowOff>
    </xdr:from>
    <xdr:ext cx="762000" cy="259045"/>
    <xdr:sp macro="" textlink="">
      <xdr:nvSpPr>
        <xdr:cNvPr id="138" name="テキスト ボックス 137"/>
        <xdr:cNvSpPr txBox="1"/>
      </xdr:nvSpPr>
      <xdr:spPr>
        <a:xfrm>
          <a:off x="3225800" y="66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18753</xdr:rowOff>
    </xdr:from>
    <xdr:to>
      <xdr:col>15</xdr:col>
      <xdr:colOff>101600</xdr:colOff>
      <xdr:row>36</xdr:row>
      <xdr:rowOff>120353</xdr:rowOff>
    </xdr:to>
    <xdr:sp macro="" textlink="">
      <xdr:nvSpPr>
        <xdr:cNvPr id="139" name="楕円 138"/>
        <xdr:cNvSpPr/>
      </xdr:nvSpPr>
      <xdr:spPr bwMode="auto">
        <a:xfrm>
          <a:off x="2857500" y="697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130530</xdr:rowOff>
    </xdr:from>
    <xdr:ext cx="762000" cy="259045"/>
    <xdr:sp macro="" textlink="">
      <xdr:nvSpPr>
        <xdr:cNvPr id="140" name="テキスト ボックス 139"/>
        <xdr:cNvSpPr txBox="1"/>
      </xdr:nvSpPr>
      <xdr:spPr>
        <a:xfrm>
          <a:off x="2527300" y="6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65878</xdr:rowOff>
    </xdr:from>
    <xdr:to>
      <xdr:col>24</xdr:col>
      <xdr:colOff>63500</xdr:colOff>
      <xdr:row>38</xdr:row>
      <xdr:rowOff>71202</xdr:rowOff>
    </xdr:to>
    <xdr:cxnSp macro="">
      <xdr:nvCxnSpPr>
        <xdr:cNvPr id="63" name="直線コネクタ 62"/>
        <xdr:cNvCxnSpPr/>
      </xdr:nvCxnSpPr>
      <xdr:spPr>
        <a:xfrm>
          <a:off x="3797300" y="6580978"/>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23784</xdr:rowOff>
    </xdr:from>
    <xdr:to>
      <xdr:col>19</xdr:col>
      <xdr:colOff>177800</xdr:colOff>
      <xdr:row>38</xdr:row>
      <xdr:rowOff>65878</xdr:rowOff>
    </xdr:to>
    <xdr:cxnSp macro="">
      <xdr:nvCxnSpPr>
        <xdr:cNvPr id="66" name="直線コネクタ 65"/>
        <xdr:cNvCxnSpPr/>
      </xdr:nvCxnSpPr>
      <xdr:spPr>
        <a:xfrm>
          <a:off x="2908300" y="6538884"/>
          <a:ext cx="8890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16632</xdr:rowOff>
    </xdr:from>
    <xdr:to>
      <xdr:col>15</xdr:col>
      <xdr:colOff>50800</xdr:colOff>
      <xdr:row>38</xdr:row>
      <xdr:rowOff>23784</xdr:rowOff>
    </xdr:to>
    <xdr:cxnSp macro="">
      <xdr:nvCxnSpPr>
        <xdr:cNvPr id="69" name="直線コネクタ 68"/>
        <xdr:cNvCxnSpPr/>
      </xdr:nvCxnSpPr>
      <xdr:spPr>
        <a:xfrm>
          <a:off x="2019300" y="6531732"/>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16632</xdr:rowOff>
    </xdr:from>
    <xdr:to>
      <xdr:col>10</xdr:col>
      <xdr:colOff>114300</xdr:colOff>
      <xdr:row>38</xdr:row>
      <xdr:rowOff>24420</xdr:rowOff>
    </xdr:to>
    <xdr:cxnSp macro="">
      <xdr:nvCxnSpPr>
        <xdr:cNvPr id="72" name="直線コネクタ 71"/>
        <xdr:cNvCxnSpPr/>
      </xdr:nvCxnSpPr>
      <xdr:spPr>
        <a:xfrm flipV="1">
          <a:off x="1130300" y="6531732"/>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20402</xdr:rowOff>
    </xdr:from>
    <xdr:to>
      <xdr:col>24</xdr:col>
      <xdr:colOff>114300</xdr:colOff>
      <xdr:row>38</xdr:row>
      <xdr:rowOff>122002</xdr:rowOff>
    </xdr:to>
    <xdr:sp macro="" textlink="">
      <xdr:nvSpPr>
        <xdr:cNvPr id="82" name="楕円 81"/>
        <xdr:cNvSpPr/>
      </xdr:nvSpPr>
      <xdr:spPr>
        <a:xfrm>
          <a:off x="4584700" y="6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106778</xdr:rowOff>
    </xdr:from>
    <xdr:ext cx="534377" cy="259045"/>
    <xdr:sp macro="" textlink="">
      <xdr:nvSpPr>
        <xdr:cNvPr id="83" name="人件費該当値テキスト"/>
        <xdr:cNvSpPr txBox="1"/>
      </xdr:nvSpPr>
      <xdr:spPr>
        <a:xfrm>
          <a:off x="4686300" y="64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15078</xdr:rowOff>
    </xdr:from>
    <xdr:to>
      <xdr:col>20</xdr:col>
      <xdr:colOff>38100</xdr:colOff>
      <xdr:row>38</xdr:row>
      <xdr:rowOff>116678</xdr:rowOff>
    </xdr:to>
    <xdr:sp macro="" textlink="">
      <xdr:nvSpPr>
        <xdr:cNvPr id="84" name="楕円 83"/>
        <xdr:cNvSpPr/>
      </xdr:nvSpPr>
      <xdr:spPr>
        <a:xfrm>
          <a:off x="3746500" y="6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107805</xdr:rowOff>
    </xdr:from>
    <xdr:ext cx="534377" cy="259045"/>
    <xdr:sp macro="" textlink="">
      <xdr:nvSpPr>
        <xdr:cNvPr id="85" name="テキスト ボックス 84"/>
        <xdr:cNvSpPr txBox="1"/>
      </xdr:nvSpPr>
      <xdr:spPr>
        <a:xfrm>
          <a:off x="3530111" y="66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144433</xdr:rowOff>
    </xdr:from>
    <xdr:to>
      <xdr:col>15</xdr:col>
      <xdr:colOff>101600</xdr:colOff>
      <xdr:row>38</xdr:row>
      <xdr:rowOff>74583</xdr:rowOff>
    </xdr:to>
    <xdr:sp macro="" textlink="">
      <xdr:nvSpPr>
        <xdr:cNvPr id="86" name="楕円 85"/>
        <xdr:cNvSpPr/>
      </xdr:nvSpPr>
      <xdr:spPr>
        <a:xfrm>
          <a:off x="2857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65711</xdr:rowOff>
    </xdr:from>
    <xdr:ext cx="534377" cy="259045"/>
    <xdr:sp macro="" textlink="">
      <xdr:nvSpPr>
        <xdr:cNvPr id="87" name="テキスト ボックス 86"/>
        <xdr:cNvSpPr txBox="1"/>
      </xdr:nvSpPr>
      <xdr:spPr>
        <a:xfrm>
          <a:off x="2641111" y="65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137282</xdr:rowOff>
    </xdr:from>
    <xdr:to>
      <xdr:col>10</xdr:col>
      <xdr:colOff>165100</xdr:colOff>
      <xdr:row>38</xdr:row>
      <xdr:rowOff>67432</xdr:rowOff>
    </xdr:to>
    <xdr:sp macro="" textlink="">
      <xdr:nvSpPr>
        <xdr:cNvPr id="88" name="楕円 87"/>
        <xdr:cNvSpPr/>
      </xdr:nvSpPr>
      <xdr:spPr>
        <a:xfrm>
          <a:off x="1968500" y="64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58559</xdr:rowOff>
    </xdr:from>
    <xdr:ext cx="534377" cy="259045"/>
    <xdr:sp macro="" textlink="">
      <xdr:nvSpPr>
        <xdr:cNvPr id="89" name="テキスト ボックス 88"/>
        <xdr:cNvSpPr txBox="1"/>
      </xdr:nvSpPr>
      <xdr:spPr>
        <a:xfrm>
          <a:off x="1752111" y="65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145070</xdr:rowOff>
    </xdr:from>
    <xdr:to>
      <xdr:col>6</xdr:col>
      <xdr:colOff>38100</xdr:colOff>
      <xdr:row>38</xdr:row>
      <xdr:rowOff>75220</xdr:rowOff>
    </xdr:to>
    <xdr:sp macro="" textlink="">
      <xdr:nvSpPr>
        <xdr:cNvPr id="90" name="楕円 89"/>
        <xdr:cNvSpPr/>
      </xdr:nvSpPr>
      <xdr:spPr>
        <a:xfrm>
          <a:off x="1079500" y="6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66347</xdr:rowOff>
    </xdr:from>
    <xdr:ext cx="534377" cy="259045"/>
    <xdr:sp macro="" textlink="">
      <xdr:nvSpPr>
        <xdr:cNvPr id="91" name="テキスト ボックス 90"/>
        <xdr:cNvSpPr txBox="1"/>
      </xdr:nvSpPr>
      <xdr:spPr>
        <a:xfrm>
          <a:off x="863111" y="65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117493</xdr:rowOff>
    </xdr:from>
    <xdr:to>
      <xdr:col>24</xdr:col>
      <xdr:colOff>63500</xdr:colOff>
      <xdr:row>55</xdr:row>
      <xdr:rowOff>123273</xdr:rowOff>
    </xdr:to>
    <xdr:cxnSp macro="">
      <xdr:nvCxnSpPr>
        <xdr:cNvPr id="123" name="直線コネクタ 122"/>
        <xdr:cNvCxnSpPr/>
      </xdr:nvCxnSpPr>
      <xdr:spPr>
        <a:xfrm>
          <a:off x="3797300" y="9547243"/>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117493</xdr:rowOff>
    </xdr:from>
    <xdr:to>
      <xdr:col>19</xdr:col>
      <xdr:colOff>177800</xdr:colOff>
      <xdr:row>55</xdr:row>
      <xdr:rowOff>133920</xdr:rowOff>
    </xdr:to>
    <xdr:cxnSp macro="">
      <xdr:nvCxnSpPr>
        <xdr:cNvPr id="126" name="直線コネクタ 125"/>
        <xdr:cNvCxnSpPr/>
      </xdr:nvCxnSpPr>
      <xdr:spPr>
        <a:xfrm flipV="1">
          <a:off x="2908300" y="9547243"/>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115273</xdr:rowOff>
    </xdr:from>
    <xdr:to>
      <xdr:col>15</xdr:col>
      <xdr:colOff>50800</xdr:colOff>
      <xdr:row>55</xdr:row>
      <xdr:rowOff>133920</xdr:rowOff>
    </xdr:to>
    <xdr:cxnSp macro="">
      <xdr:nvCxnSpPr>
        <xdr:cNvPr id="129" name="直線コネクタ 128"/>
        <xdr:cNvCxnSpPr/>
      </xdr:nvCxnSpPr>
      <xdr:spPr>
        <a:xfrm>
          <a:off x="2019300" y="954502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68115</xdr:rowOff>
    </xdr:from>
    <xdr:to>
      <xdr:col>10</xdr:col>
      <xdr:colOff>114300</xdr:colOff>
      <xdr:row>55</xdr:row>
      <xdr:rowOff>115273</xdr:rowOff>
    </xdr:to>
    <xdr:cxnSp macro="">
      <xdr:nvCxnSpPr>
        <xdr:cNvPr id="132" name="直線コネクタ 131"/>
        <xdr:cNvCxnSpPr/>
      </xdr:nvCxnSpPr>
      <xdr:spPr>
        <a:xfrm>
          <a:off x="1130300" y="9497865"/>
          <a:ext cx="889000" cy="4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72473</xdr:rowOff>
    </xdr:from>
    <xdr:to>
      <xdr:col>24</xdr:col>
      <xdr:colOff>114300</xdr:colOff>
      <xdr:row>56</xdr:row>
      <xdr:rowOff>2623</xdr:rowOff>
    </xdr:to>
    <xdr:sp macro="" textlink="">
      <xdr:nvSpPr>
        <xdr:cNvPr id="142" name="楕円 141"/>
        <xdr:cNvSpPr/>
      </xdr:nvSpPr>
      <xdr:spPr>
        <a:xfrm>
          <a:off x="4584700" y="95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50900</xdr:rowOff>
    </xdr:from>
    <xdr:ext cx="534377" cy="259045"/>
    <xdr:sp macro="" textlink="">
      <xdr:nvSpPr>
        <xdr:cNvPr id="143" name="物件費該当値テキスト"/>
        <xdr:cNvSpPr txBox="1"/>
      </xdr:nvSpPr>
      <xdr:spPr>
        <a:xfrm>
          <a:off x="4686300" y="94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66693</xdr:rowOff>
    </xdr:from>
    <xdr:to>
      <xdr:col>20</xdr:col>
      <xdr:colOff>38100</xdr:colOff>
      <xdr:row>55</xdr:row>
      <xdr:rowOff>168293</xdr:rowOff>
    </xdr:to>
    <xdr:sp macro="" textlink="">
      <xdr:nvSpPr>
        <xdr:cNvPr id="144" name="楕円 143"/>
        <xdr:cNvSpPr/>
      </xdr:nvSpPr>
      <xdr:spPr>
        <a:xfrm>
          <a:off x="3746500" y="9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159420</xdr:rowOff>
    </xdr:from>
    <xdr:ext cx="534377" cy="259045"/>
    <xdr:sp macro="" textlink="">
      <xdr:nvSpPr>
        <xdr:cNvPr id="145" name="テキスト ボックス 144"/>
        <xdr:cNvSpPr txBox="1"/>
      </xdr:nvSpPr>
      <xdr:spPr>
        <a:xfrm>
          <a:off x="3530111" y="95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83120</xdr:rowOff>
    </xdr:from>
    <xdr:to>
      <xdr:col>15</xdr:col>
      <xdr:colOff>101600</xdr:colOff>
      <xdr:row>56</xdr:row>
      <xdr:rowOff>13270</xdr:rowOff>
    </xdr:to>
    <xdr:sp macro="" textlink="">
      <xdr:nvSpPr>
        <xdr:cNvPr id="146" name="楕円 145"/>
        <xdr:cNvSpPr/>
      </xdr:nvSpPr>
      <xdr:spPr>
        <a:xfrm>
          <a:off x="2857500" y="9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4397</xdr:rowOff>
    </xdr:from>
    <xdr:ext cx="534377" cy="259045"/>
    <xdr:sp macro="" textlink="">
      <xdr:nvSpPr>
        <xdr:cNvPr id="147" name="テキスト ボックス 146"/>
        <xdr:cNvSpPr txBox="1"/>
      </xdr:nvSpPr>
      <xdr:spPr>
        <a:xfrm>
          <a:off x="2641111" y="96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64473</xdr:rowOff>
    </xdr:from>
    <xdr:to>
      <xdr:col>10</xdr:col>
      <xdr:colOff>165100</xdr:colOff>
      <xdr:row>55</xdr:row>
      <xdr:rowOff>166073</xdr:rowOff>
    </xdr:to>
    <xdr:sp macro="" textlink="">
      <xdr:nvSpPr>
        <xdr:cNvPr id="148" name="楕円 147"/>
        <xdr:cNvSpPr/>
      </xdr:nvSpPr>
      <xdr:spPr>
        <a:xfrm>
          <a:off x="1968500" y="94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157200</xdr:rowOff>
    </xdr:from>
    <xdr:ext cx="534377" cy="259045"/>
    <xdr:sp macro="" textlink="">
      <xdr:nvSpPr>
        <xdr:cNvPr id="149" name="テキスト ボックス 148"/>
        <xdr:cNvSpPr txBox="1"/>
      </xdr:nvSpPr>
      <xdr:spPr>
        <a:xfrm>
          <a:off x="1752111" y="95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17315</xdr:rowOff>
    </xdr:from>
    <xdr:to>
      <xdr:col>6</xdr:col>
      <xdr:colOff>38100</xdr:colOff>
      <xdr:row>55</xdr:row>
      <xdr:rowOff>118915</xdr:rowOff>
    </xdr:to>
    <xdr:sp macro="" textlink="">
      <xdr:nvSpPr>
        <xdr:cNvPr id="150" name="楕円 149"/>
        <xdr:cNvSpPr/>
      </xdr:nvSpPr>
      <xdr:spPr>
        <a:xfrm>
          <a:off x="1079500" y="94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135442</xdr:rowOff>
    </xdr:from>
    <xdr:ext cx="534377" cy="259045"/>
    <xdr:sp macro="" textlink="">
      <xdr:nvSpPr>
        <xdr:cNvPr id="151" name="テキスト ボックス 150"/>
        <xdr:cNvSpPr txBox="1"/>
      </xdr:nvSpPr>
      <xdr:spPr>
        <a:xfrm>
          <a:off x="863111" y="92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164809</xdr:rowOff>
    </xdr:from>
    <xdr:to>
      <xdr:col>24</xdr:col>
      <xdr:colOff>63500</xdr:colOff>
      <xdr:row>78</xdr:row>
      <xdr:rowOff>165188</xdr:rowOff>
    </xdr:to>
    <xdr:cxnSp macro="">
      <xdr:nvCxnSpPr>
        <xdr:cNvPr id="180" name="直線コネクタ 179"/>
        <xdr:cNvCxnSpPr/>
      </xdr:nvCxnSpPr>
      <xdr:spPr>
        <a:xfrm flipV="1">
          <a:off x="3797300" y="13537909"/>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165188</xdr:rowOff>
    </xdr:from>
    <xdr:to>
      <xdr:col>19</xdr:col>
      <xdr:colOff>177800</xdr:colOff>
      <xdr:row>79</xdr:row>
      <xdr:rowOff>5817</xdr:rowOff>
    </xdr:to>
    <xdr:cxnSp macro="">
      <xdr:nvCxnSpPr>
        <xdr:cNvPr id="183" name="直線コネクタ 182"/>
        <xdr:cNvCxnSpPr/>
      </xdr:nvCxnSpPr>
      <xdr:spPr>
        <a:xfrm flipV="1">
          <a:off x="2908300" y="13538288"/>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168084</xdr:rowOff>
    </xdr:from>
    <xdr:to>
      <xdr:col>15</xdr:col>
      <xdr:colOff>50800</xdr:colOff>
      <xdr:row>79</xdr:row>
      <xdr:rowOff>5817</xdr:rowOff>
    </xdr:to>
    <xdr:cxnSp macro="">
      <xdr:nvCxnSpPr>
        <xdr:cNvPr id="186" name="直線コネクタ 185"/>
        <xdr:cNvCxnSpPr/>
      </xdr:nvCxnSpPr>
      <xdr:spPr>
        <a:xfrm>
          <a:off x="2019300" y="13541184"/>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151321</xdr:rowOff>
    </xdr:from>
    <xdr:to>
      <xdr:col>10</xdr:col>
      <xdr:colOff>114300</xdr:colOff>
      <xdr:row>78</xdr:row>
      <xdr:rowOff>168084</xdr:rowOff>
    </xdr:to>
    <xdr:cxnSp macro="">
      <xdr:nvCxnSpPr>
        <xdr:cNvPr id="189" name="直線コネクタ 188"/>
        <xdr:cNvCxnSpPr/>
      </xdr:nvCxnSpPr>
      <xdr:spPr>
        <a:xfrm>
          <a:off x="1130300" y="13524421"/>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114009</xdr:rowOff>
    </xdr:from>
    <xdr:to>
      <xdr:col>24</xdr:col>
      <xdr:colOff>114300</xdr:colOff>
      <xdr:row>79</xdr:row>
      <xdr:rowOff>44159</xdr:rowOff>
    </xdr:to>
    <xdr:sp macro="" textlink="">
      <xdr:nvSpPr>
        <xdr:cNvPr id="199" name="楕円 198"/>
        <xdr:cNvSpPr/>
      </xdr:nvSpPr>
      <xdr:spPr>
        <a:xfrm>
          <a:off x="4584700" y="13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28936</xdr:rowOff>
    </xdr:from>
    <xdr:ext cx="469744" cy="259045"/>
    <xdr:sp macro="" textlink="">
      <xdr:nvSpPr>
        <xdr:cNvPr id="200" name="維持補修費該当値テキスト"/>
        <xdr:cNvSpPr txBox="1"/>
      </xdr:nvSpPr>
      <xdr:spPr>
        <a:xfrm>
          <a:off x="4686300" y="134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114388</xdr:rowOff>
    </xdr:from>
    <xdr:to>
      <xdr:col>20</xdr:col>
      <xdr:colOff>38100</xdr:colOff>
      <xdr:row>79</xdr:row>
      <xdr:rowOff>44538</xdr:rowOff>
    </xdr:to>
    <xdr:sp macro="" textlink="">
      <xdr:nvSpPr>
        <xdr:cNvPr id="201" name="楕円 200"/>
        <xdr:cNvSpPr/>
      </xdr:nvSpPr>
      <xdr:spPr>
        <a:xfrm>
          <a:off x="3746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35665</xdr:rowOff>
    </xdr:from>
    <xdr:ext cx="469744" cy="259045"/>
    <xdr:sp macro="" textlink="">
      <xdr:nvSpPr>
        <xdr:cNvPr id="202" name="テキスト ボックス 201"/>
        <xdr:cNvSpPr txBox="1"/>
      </xdr:nvSpPr>
      <xdr:spPr>
        <a:xfrm>
          <a:off x="3562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126467</xdr:rowOff>
    </xdr:from>
    <xdr:to>
      <xdr:col>15</xdr:col>
      <xdr:colOff>101600</xdr:colOff>
      <xdr:row>79</xdr:row>
      <xdr:rowOff>56617</xdr:rowOff>
    </xdr:to>
    <xdr:sp macro="" textlink="">
      <xdr:nvSpPr>
        <xdr:cNvPr id="203" name="楕円 202"/>
        <xdr:cNvSpPr/>
      </xdr:nvSpPr>
      <xdr:spPr>
        <a:xfrm>
          <a:off x="2857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47744</xdr:rowOff>
    </xdr:from>
    <xdr:ext cx="469744" cy="259045"/>
    <xdr:sp macro="" textlink="">
      <xdr:nvSpPr>
        <xdr:cNvPr id="204" name="テキスト ボックス 203"/>
        <xdr:cNvSpPr txBox="1"/>
      </xdr:nvSpPr>
      <xdr:spPr>
        <a:xfrm>
          <a:off x="2673428"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117284</xdr:rowOff>
    </xdr:from>
    <xdr:to>
      <xdr:col>10</xdr:col>
      <xdr:colOff>165100</xdr:colOff>
      <xdr:row>79</xdr:row>
      <xdr:rowOff>47434</xdr:rowOff>
    </xdr:to>
    <xdr:sp macro="" textlink="">
      <xdr:nvSpPr>
        <xdr:cNvPr id="205" name="楕円 204"/>
        <xdr:cNvSpPr/>
      </xdr:nvSpPr>
      <xdr:spPr>
        <a:xfrm>
          <a:off x="1968500" y="13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38561</xdr:rowOff>
    </xdr:from>
    <xdr:ext cx="469744" cy="259045"/>
    <xdr:sp macro="" textlink="">
      <xdr:nvSpPr>
        <xdr:cNvPr id="206" name="テキスト ボックス 205"/>
        <xdr:cNvSpPr txBox="1"/>
      </xdr:nvSpPr>
      <xdr:spPr>
        <a:xfrm>
          <a:off x="1784428" y="1358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100521</xdr:rowOff>
    </xdr:from>
    <xdr:to>
      <xdr:col>6</xdr:col>
      <xdr:colOff>38100</xdr:colOff>
      <xdr:row>79</xdr:row>
      <xdr:rowOff>30671</xdr:rowOff>
    </xdr:to>
    <xdr:sp macro="" textlink="">
      <xdr:nvSpPr>
        <xdr:cNvPr id="207" name="楕円 206"/>
        <xdr:cNvSpPr/>
      </xdr:nvSpPr>
      <xdr:spPr>
        <a:xfrm>
          <a:off x="1079500" y="134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21798</xdr:rowOff>
    </xdr:from>
    <xdr:ext cx="469744" cy="259045"/>
    <xdr:sp macro="" textlink="">
      <xdr:nvSpPr>
        <xdr:cNvPr id="208" name="テキスト ボックス 207"/>
        <xdr:cNvSpPr txBox="1"/>
      </xdr:nvSpPr>
      <xdr:spPr>
        <a:xfrm>
          <a:off x="895428" y="135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53747</xdr:rowOff>
    </xdr:from>
    <xdr:to>
      <xdr:col>24</xdr:col>
      <xdr:colOff>63500</xdr:colOff>
      <xdr:row>99</xdr:row>
      <xdr:rowOff>74346</xdr:rowOff>
    </xdr:to>
    <xdr:cxnSp macro="">
      <xdr:nvCxnSpPr>
        <xdr:cNvPr id="238" name="直線コネクタ 237"/>
        <xdr:cNvCxnSpPr/>
      </xdr:nvCxnSpPr>
      <xdr:spPr>
        <a:xfrm>
          <a:off x="3797300" y="17027297"/>
          <a:ext cx="8382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34316</xdr:rowOff>
    </xdr:from>
    <xdr:to>
      <xdr:col>19</xdr:col>
      <xdr:colOff>177800</xdr:colOff>
      <xdr:row>99</xdr:row>
      <xdr:rowOff>53747</xdr:rowOff>
    </xdr:to>
    <xdr:cxnSp macro="">
      <xdr:nvCxnSpPr>
        <xdr:cNvPr id="241" name="直線コネクタ 240"/>
        <xdr:cNvCxnSpPr/>
      </xdr:nvCxnSpPr>
      <xdr:spPr>
        <a:xfrm>
          <a:off x="2908300" y="1700786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34316</xdr:rowOff>
    </xdr:from>
    <xdr:to>
      <xdr:col>15</xdr:col>
      <xdr:colOff>50800</xdr:colOff>
      <xdr:row>99</xdr:row>
      <xdr:rowOff>74561</xdr:rowOff>
    </xdr:to>
    <xdr:cxnSp macro="">
      <xdr:nvCxnSpPr>
        <xdr:cNvPr id="244" name="直線コネクタ 243"/>
        <xdr:cNvCxnSpPr/>
      </xdr:nvCxnSpPr>
      <xdr:spPr>
        <a:xfrm flipV="1">
          <a:off x="2019300" y="17007866"/>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56414</xdr:rowOff>
    </xdr:from>
    <xdr:to>
      <xdr:col>10</xdr:col>
      <xdr:colOff>114300</xdr:colOff>
      <xdr:row>99</xdr:row>
      <xdr:rowOff>74561</xdr:rowOff>
    </xdr:to>
    <xdr:cxnSp macro="">
      <xdr:nvCxnSpPr>
        <xdr:cNvPr id="247" name="直線コネクタ 246"/>
        <xdr:cNvCxnSpPr/>
      </xdr:nvCxnSpPr>
      <xdr:spPr>
        <a:xfrm>
          <a:off x="1130300" y="17029964"/>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23546</xdr:rowOff>
    </xdr:from>
    <xdr:to>
      <xdr:col>24</xdr:col>
      <xdr:colOff>114300</xdr:colOff>
      <xdr:row>99</xdr:row>
      <xdr:rowOff>125146</xdr:rowOff>
    </xdr:to>
    <xdr:sp macro="" textlink="">
      <xdr:nvSpPr>
        <xdr:cNvPr id="257" name="楕円 256"/>
        <xdr:cNvSpPr/>
      </xdr:nvSpPr>
      <xdr:spPr>
        <a:xfrm>
          <a:off x="4584700" y="169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109923</xdr:rowOff>
    </xdr:from>
    <xdr:ext cx="534377" cy="259045"/>
    <xdr:sp macro="" textlink="">
      <xdr:nvSpPr>
        <xdr:cNvPr id="258" name="扶助費該当値テキスト"/>
        <xdr:cNvSpPr txBox="1"/>
      </xdr:nvSpPr>
      <xdr:spPr>
        <a:xfrm>
          <a:off x="4686300" y="1691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2947</xdr:rowOff>
    </xdr:from>
    <xdr:to>
      <xdr:col>20</xdr:col>
      <xdr:colOff>38100</xdr:colOff>
      <xdr:row>99</xdr:row>
      <xdr:rowOff>104547</xdr:rowOff>
    </xdr:to>
    <xdr:sp macro="" textlink="">
      <xdr:nvSpPr>
        <xdr:cNvPr id="259" name="楕円 258"/>
        <xdr:cNvSpPr/>
      </xdr:nvSpPr>
      <xdr:spPr>
        <a:xfrm>
          <a:off x="3746500" y="169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95674</xdr:rowOff>
    </xdr:from>
    <xdr:ext cx="534377" cy="259045"/>
    <xdr:sp macro="" textlink="">
      <xdr:nvSpPr>
        <xdr:cNvPr id="260" name="テキスト ボックス 259"/>
        <xdr:cNvSpPr txBox="1"/>
      </xdr:nvSpPr>
      <xdr:spPr>
        <a:xfrm>
          <a:off x="3530111" y="170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154966</xdr:rowOff>
    </xdr:from>
    <xdr:to>
      <xdr:col>15</xdr:col>
      <xdr:colOff>101600</xdr:colOff>
      <xdr:row>99</xdr:row>
      <xdr:rowOff>85116</xdr:rowOff>
    </xdr:to>
    <xdr:sp macro="" textlink="">
      <xdr:nvSpPr>
        <xdr:cNvPr id="261" name="楕円 260"/>
        <xdr:cNvSpPr/>
      </xdr:nvSpPr>
      <xdr:spPr>
        <a:xfrm>
          <a:off x="2857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76243</xdr:rowOff>
    </xdr:from>
    <xdr:ext cx="534377" cy="259045"/>
    <xdr:sp macro="" textlink="">
      <xdr:nvSpPr>
        <xdr:cNvPr id="262" name="テキスト ボックス 261"/>
        <xdr:cNvSpPr txBox="1"/>
      </xdr:nvSpPr>
      <xdr:spPr>
        <a:xfrm>
          <a:off x="2641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23761</xdr:rowOff>
    </xdr:from>
    <xdr:to>
      <xdr:col>10</xdr:col>
      <xdr:colOff>165100</xdr:colOff>
      <xdr:row>99</xdr:row>
      <xdr:rowOff>125361</xdr:rowOff>
    </xdr:to>
    <xdr:sp macro="" textlink="">
      <xdr:nvSpPr>
        <xdr:cNvPr id="263" name="楕円 262"/>
        <xdr:cNvSpPr/>
      </xdr:nvSpPr>
      <xdr:spPr>
        <a:xfrm>
          <a:off x="1968500" y="169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116488</xdr:rowOff>
    </xdr:from>
    <xdr:ext cx="534377" cy="259045"/>
    <xdr:sp macro="" textlink="">
      <xdr:nvSpPr>
        <xdr:cNvPr id="264" name="テキスト ボックス 263"/>
        <xdr:cNvSpPr txBox="1"/>
      </xdr:nvSpPr>
      <xdr:spPr>
        <a:xfrm>
          <a:off x="1752111" y="170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5614</xdr:rowOff>
    </xdr:from>
    <xdr:to>
      <xdr:col>6</xdr:col>
      <xdr:colOff>38100</xdr:colOff>
      <xdr:row>99</xdr:row>
      <xdr:rowOff>107214</xdr:rowOff>
    </xdr:to>
    <xdr:sp macro="" textlink="">
      <xdr:nvSpPr>
        <xdr:cNvPr id="265" name="楕円 264"/>
        <xdr:cNvSpPr/>
      </xdr:nvSpPr>
      <xdr:spPr>
        <a:xfrm>
          <a:off x="1079500" y="1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98341</xdr:rowOff>
    </xdr:from>
    <xdr:ext cx="534377" cy="259045"/>
    <xdr:sp macro="" textlink="">
      <xdr:nvSpPr>
        <xdr:cNvPr id="266" name="テキスト ボックス 265"/>
        <xdr:cNvSpPr txBox="1"/>
      </xdr:nvSpPr>
      <xdr:spPr>
        <a:xfrm>
          <a:off x="863111" y="1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41805</xdr:rowOff>
    </xdr:from>
    <xdr:to>
      <xdr:col>55</xdr:col>
      <xdr:colOff>0</xdr:colOff>
      <xdr:row>35</xdr:row>
      <xdr:rowOff>60681</xdr:rowOff>
    </xdr:to>
    <xdr:cxnSp macro="">
      <xdr:nvCxnSpPr>
        <xdr:cNvPr id="297" name="直線コネクタ 296"/>
        <xdr:cNvCxnSpPr/>
      </xdr:nvCxnSpPr>
      <xdr:spPr>
        <a:xfrm>
          <a:off x="9639300" y="6042555"/>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27065</xdr:rowOff>
    </xdr:from>
    <xdr:to>
      <xdr:col>50</xdr:col>
      <xdr:colOff>114300</xdr:colOff>
      <xdr:row>35</xdr:row>
      <xdr:rowOff>41805</xdr:rowOff>
    </xdr:to>
    <xdr:cxnSp macro="">
      <xdr:nvCxnSpPr>
        <xdr:cNvPr id="300" name="直線コネクタ 299"/>
        <xdr:cNvCxnSpPr/>
      </xdr:nvCxnSpPr>
      <xdr:spPr>
        <a:xfrm>
          <a:off x="8750300" y="6027815"/>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27065</xdr:rowOff>
    </xdr:from>
    <xdr:to>
      <xdr:col>45</xdr:col>
      <xdr:colOff>177800</xdr:colOff>
      <xdr:row>36</xdr:row>
      <xdr:rowOff>90072</xdr:rowOff>
    </xdr:to>
    <xdr:cxnSp macro="">
      <xdr:nvCxnSpPr>
        <xdr:cNvPr id="303" name="直線コネクタ 302"/>
        <xdr:cNvCxnSpPr/>
      </xdr:nvCxnSpPr>
      <xdr:spPr>
        <a:xfrm flipV="1">
          <a:off x="7861300" y="6027815"/>
          <a:ext cx="889000" cy="23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90072</xdr:rowOff>
    </xdr:from>
    <xdr:to>
      <xdr:col>41</xdr:col>
      <xdr:colOff>50800</xdr:colOff>
      <xdr:row>37</xdr:row>
      <xdr:rowOff>26586</xdr:rowOff>
    </xdr:to>
    <xdr:cxnSp macro="">
      <xdr:nvCxnSpPr>
        <xdr:cNvPr id="306" name="直線コネクタ 305"/>
        <xdr:cNvCxnSpPr/>
      </xdr:nvCxnSpPr>
      <xdr:spPr>
        <a:xfrm flipV="1">
          <a:off x="6972300" y="6262272"/>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9881</xdr:rowOff>
    </xdr:from>
    <xdr:to>
      <xdr:col>55</xdr:col>
      <xdr:colOff>50800</xdr:colOff>
      <xdr:row>35</xdr:row>
      <xdr:rowOff>111481</xdr:rowOff>
    </xdr:to>
    <xdr:sp macro="" textlink="">
      <xdr:nvSpPr>
        <xdr:cNvPr id="316" name="楕円 315"/>
        <xdr:cNvSpPr/>
      </xdr:nvSpPr>
      <xdr:spPr>
        <a:xfrm>
          <a:off x="10426700" y="60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32758</xdr:rowOff>
    </xdr:from>
    <xdr:ext cx="534377" cy="259045"/>
    <xdr:sp macro="" textlink="">
      <xdr:nvSpPr>
        <xdr:cNvPr id="317" name="補助費等該当値テキスト"/>
        <xdr:cNvSpPr txBox="1"/>
      </xdr:nvSpPr>
      <xdr:spPr>
        <a:xfrm>
          <a:off x="10528300" y="5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162455</xdr:rowOff>
    </xdr:from>
    <xdr:to>
      <xdr:col>50</xdr:col>
      <xdr:colOff>165100</xdr:colOff>
      <xdr:row>35</xdr:row>
      <xdr:rowOff>92605</xdr:rowOff>
    </xdr:to>
    <xdr:sp macro="" textlink="">
      <xdr:nvSpPr>
        <xdr:cNvPr id="318" name="楕円 317"/>
        <xdr:cNvSpPr/>
      </xdr:nvSpPr>
      <xdr:spPr>
        <a:xfrm>
          <a:off x="9588500" y="59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109132</xdr:rowOff>
    </xdr:from>
    <xdr:ext cx="534377" cy="259045"/>
    <xdr:sp macro="" textlink="">
      <xdr:nvSpPr>
        <xdr:cNvPr id="319" name="テキスト ボックス 318"/>
        <xdr:cNvSpPr txBox="1"/>
      </xdr:nvSpPr>
      <xdr:spPr>
        <a:xfrm>
          <a:off x="9372111" y="57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147715</xdr:rowOff>
    </xdr:from>
    <xdr:to>
      <xdr:col>46</xdr:col>
      <xdr:colOff>38100</xdr:colOff>
      <xdr:row>35</xdr:row>
      <xdr:rowOff>77865</xdr:rowOff>
    </xdr:to>
    <xdr:sp macro="" textlink="">
      <xdr:nvSpPr>
        <xdr:cNvPr id="320" name="楕円 319"/>
        <xdr:cNvSpPr/>
      </xdr:nvSpPr>
      <xdr:spPr>
        <a:xfrm>
          <a:off x="8699500" y="59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94392</xdr:rowOff>
    </xdr:from>
    <xdr:ext cx="534377" cy="259045"/>
    <xdr:sp macro="" textlink="">
      <xdr:nvSpPr>
        <xdr:cNvPr id="321" name="テキスト ボックス 320"/>
        <xdr:cNvSpPr txBox="1"/>
      </xdr:nvSpPr>
      <xdr:spPr>
        <a:xfrm>
          <a:off x="8483111" y="57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39272</xdr:rowOff>
    </xdr:from>
    <xdr:to>
      <xdr:col>41</xdr:col>
      <xdr:colOff>101600</xdr:colOff>
      <xdr:row>36</xdr:row>
      <xdr:rowOff>140872</xdr:rowOff>
    </xdr:to>
    <xdr:sp macro="" textlink="">
      <xdr:nvSpPr>
        <xdr:cNvPr id="322" name="楕円 321"/>
        <xdr:cNvSpPr/>
      </xdr:nvSpPr>
      <xdr:spPr>
        <a:xfrm>
          <a:off x="7810500" y="62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131999</xdr:rowOff>
    </xdr:from>
    <xdr:ext cx="534377" cy="259045"/>
    <xdr:sp macro="" textlink="">
      <xdr:nvSpPr>
        <xdr:cNvPr id="323" name="テキスト ボックス 322"/>
        <xdr:cNvSpPr txBox="1"/>
      </xdr:nvSpPr>
      <xdr:spPr>
        <a:xfrm>
          <a:off x="7594111" y="63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147236</xdr:rowOff>
    </xdr:from>
    <xdr:to>
      <xdr:col>36</xdr:col>
      <xdr:colOff>165100</xdr:colOff>
      <xdr:row>37</xdr:row>
      <xdr:rowOff>77386</xdr:rowOff>
    </xdr:to>
    <xdr:sp macro="" textlink="">
      <xdr:nvSpPr>
        <xdr:cNvPr id="324" name="楕円 323"/>
        <xdr:cNvSpPr/>
      </xdr:nvSpPr>
      <xdr:spPr>
        <a:xfrm>
          <a:off x="6921500" y="63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68513</xdr:rowOff>
    </xdr:from>
    <xdr:ext cx="534377" cy="259045"/>
    <xdr:sp macro="" textlink="">
      <xdr:nvSpPr>
        <xdr:cNvPr id="325" name="テキスト ボックス 324"/>
        <xdr:cNvSpPr txBox="1"/>
      </xdr:nvSpPr>
      <xdr:spPr>
        <a:xfrm>
          <a:off x="6705111" y="64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136847</xdr:rowOff>
    </xdr:from>
    <xdr:to>
      <xdr:col>55</xdr:col>
      <xdr:colOff>0</xdr:colOff>
      <xdr:row>56</xdr:row>
      <xdr:rowOff>29524</xdr:rowOff>
    </xdr:to>
    <xdr:cxnSp macro="">
      <xdr:nvCxnSpPr>
        <xdr:cNvPr id="352" name="直線コネクタ 351"/>
        <xdr:cNvCxnSpPr/>
      </xdr:nvCxnSpPr>
      <xdr:spPr>
        <a:xfrm>
          <a:off x="9639300" y="9566597"/>
          <a:ext cx="838200" cy="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75994</xdr:rowOff>
    </xdr:from>
    <xdr:to>
      <xdr:col>50</xdr:col>
      <xdr:colOff>114300</xdr:colOff>
      <xdr:row>55</xdr:row>
      <xdr:rowOff>136847</xdr:rowOff>
    </xdr:to>
    <xdr:cxnSp macro="">
      <xdr:nvCxnSpPr>
        <xdr:cNvPr id="355" name="直線コネクタ 354"/>
        <xdr:cNvCxnSpPr/>
      </xdr:nvCxnSpPr>
      <xdr:spPr>
        <a:xfrm>
          <a:off x="8750300" y="9505744"/>
          <a:ext cx="8890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10147</xdr:rowOff>
    </xdr:from>
    <xdr:to>
      <xdr:col>45</xdr:col>
      <xdr:colOff>177800</xdr:colOff>
      <xdr:row>55</xdr:row>
      <xdr:rowOff>75994</xdr:rowOff>
    </xdr:to>
    <xdr:cxnSp macro="">
      <xdr:nvCxnSpPr>
        <xdr:cNvPr id="358" name="直線コネクタ 357"/>
        <xdr:cNvCxnSpPr/>
      </xdr:nvCxnSpPr>
      <xdr:spPr>
        <a:xfrm>
          <a:off x="7861300" y="9439897"/>
          <a:ext cx="889000" cy="6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128115</xdr:rowOff>
    </xdr:from>
    <xdr:to>
      <xdr:col>41</xdr:col>
      <xdr:colOff>50800</xdr:colOff>
      <xdr:row>55</xdr:row>
      <xdr:rowOff>10147</xdr:rowOff>
    </xdr:to>
    <xdr:cxnSp macro="">
      <xdr:nvCxnSpPr>
        <xdr:cNvPr id="361" name="直線コネクタ 360"/>
        <xdr:cNvCxnSpPr/>
      </xdr:nvCxnSpPr>
      <xdr:spPr>
        <a:xfrm>
          <a:off x="6972300" y="9214965"/>
          <a:ext cx="889000" cy="2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150174</xdr:rowOff>
    </xdr:from>
    <xdr:to>
      <xdr:col>55</xdr:col>
      <xdr:colOff>50800</xdr:colOff>
      <xdr:row>56</xdr:row>
      <xdr:rowOff>80324</xdr:rowOff>
    </xdr:to>
    <xdr:sp macro="" textlink="">
      <xdr:nvSpPr>
        <xdr:cNvPr id="371" name="楕円 370"/>
        <xdr:cNvSpPr/>
      </xdr:nvSpPr>
      <xdr:spPr>
        <a:xfrm>
          <a:off x="10426700" y="95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128601</xdr:rowOff>
    </xdr:from>
    <xdr:ext cx="534377" cy="259045"/>
    <xdr:sp macro="" textlink="">
      <xdr:nvSpPr>
        <xdr:cNvPr id="372" name="普通建設事業費該当値テキスト"/>
        <xdr:cNvSpPr txBox="1"/>
      </xdr:nvSpPr>
      <xdr:spPr>
        <a:xfrm>
          <a:off x="10528300" y="95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86047</xdr:rowOff>
    </xdr:from>
    <xdr:to>
      <xdr:col>50</xdr:col>
      <xdr:colOff>165100</xdr:colOff>
      <xdr:row>56</xdr:row>
      <xdr:rowOff>16197</xdr:rowOff>
    </xdr:to>
    <xdr:sp macro="" textlink="">
      <xdr:nvSpPr>
        <xdr:cNvPr id="373" name="楕円 372"/>
        <xdr:cNvSpPr/>
      </xdr:nvSpPr>
      <xdr:spPr>
        <a:xfrm>
          <a:off x="9588500" y="9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7324</xdr:rowOff>
    </xdr:from>
    <xdr:ext cx="534377" cy="259045"/>
    <xdr:sp macro="" textlink="">
      <xdr:nvSpPr>
        <xdr:cNvPr id="374" name="テキスト ボックス 373"/>
        <xdr:cNvSpPr txBox="1"/>
      </xdr:nvSpPr>
      <xdr:spPr>
        <a:xfrm>
          <a:off x="9372111" y="96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25194</xdr:rowOff>
    </xdr:from>
    <xdr:to>
      <xdr:col>46</xdr:col>
      <xdr:colOff>38100</xdr:colOff>
      <xdr:row>55</xdr:row>
      <xdr:rowOff>126794</xdr:rowOff>
    </xdr:to>
    <xdr:sp macro="" textlink="">
      <xdr:nvSpPr>
        <xdr:cNvPr id="375" name="楕円 374"/>
        <xdr:cNvSpPr/>
      </xdr:nvSpPr>
      <xdr:spPr>
        <a:xfrm>
          <a:off x="8699500" y="94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117921</xdr:rowOff>
    </xdr:from>
    <xdr:ext cx="534377" cy="259045"/>
    <xdr:sp macro="" textlink="">
      <xdr:nvSpPr>
        <xdr:cNvPr id="376" name="テキスト ボックス 375"/>
        <xdr:cNvSpPr txBox="1"/>
      </xdr:nvSpPr>
      <xdr:spPr>
        <a:xfrm>
          <a:off x="8483111" y="95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130797</xdr:rowOff>
    </xdr:from>
    <xdr:to>
      <xdr:col>41</xdr:col>
      <xdr:colOff>101600</xdr:colOff>
      <xdr:row>55</xdr:row>
      <xdr:rowOff>60947</xdr:rowOff>
    </xdr:to>
    <xdr:sp macro="" textlink="">
      <xdr:nvSpPr>
        <xdr:cNvPr id="377" name="楕円 376"/>
        <xdr:cNvSpPr/>
      </xdr:nvSpPr>
      <xdr:spPr>
        <a:xfrm>
          <a:off x="7810500" y="93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52074</xdr:rowOff>
    </xdr:from>
    <xdr:ext cx="534377" cy="259045"/>
    <xdr:sp macro="" textlink="">
      <xdr:nvSpPr>
        <xdr:cNvPr id="378" name="テキスト ボックス 377"/>
        <xdr:cNvSpPr txBox="1"/>
      </xdr:nvSpPr>
      <xdr:spPr>
        <a:xfrm>
          <a:off x="7594111" y="94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77315</xdr:rowOff>
    </xdr:from>
    <xdr:to>
      <xdr:col>36</xdr:col>
      <xdr:colOff>165100</xdr:colOff>
      <xdr:row>54</xdr:row>
      <xdr:rowOff>7465</xdr:rowOff>
    </xdr:to>
    <xdr:sp macro="" textlink="">
      <xdr:nvSpPr>
        <xdr:cNvPr id="379" name="楕円 378"/>
        <xdr:cNvSpPr/>
      </xdr:nvSpPr>
      <xdr:spPr>
        <a:xfrm>
          <a:off x="6921500" y="91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23992</xdr:rowOff>
    </xdr:from>
    <xdr:ext cx="534377" cy="259045"/>
    <xdr:sp macro="" textlink="">
      <xdr:nvSpPr>
        <xdr:cNvPr id="380" name="テキスト ボックス 379"/>
        <xdr:cNvSpPr txBox="1"/>
      </xdr:nvSpPr>
      <xdr:spPr>
        <a:xfrm>
          <a:off x="6705111" y="89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139488</xdr:rowOff>
    </xdr:from>
    <xdr:to>
      <xdr:col>55</xdr:col>
      <xdr:colOff>0</xdr:colOff>
      <xdr:row>78</xdr:row>
      <xdr:rowOff>145447</xdr:rowOff>
    </xdr:to>
    <xdr:cxnSp macro="">
      <xdr:nvCxnSpPr>
        <xdr:cNvPr id="411" name="直線コネクタ 410"/>
        <xdr:cNvCxnSpPr/>
      </xdr:nvCxnSpPr>
      <xdr:spPr>
        <a:xfrm>
          <a:off x="9639300" y="13341138"/>
          <a:ext cx="838200" cy="17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48896</xdr:rowOff>
    </xdr:from>
    <xdr:to>
      <xdr:col>50</xdr:col>
      <xdr:colOff>114300</xdr:colOff>
      <xdr:row>77</xdr:row>
      <xdr:rowOff>139488</xdr:rowOff>
    </xdr:to>
    <xdr:cxnSp macro="">
      <xdr:nvCxnSpPr>
        <xdr:cNvPr id="414" name="直線コネクタ 413"/>
        <xdr:cNvCxnSpPr/>
      </xdr:nvCxnSpPr>
      <xdr:spPr>
        <a:xfrm>
          <a:off x="8750300" y="13250546"/>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48896</xdr:rowOff>
    </xdr:from>
    <xdr:to>
      <xdr:col>45</xdr:col>
      <xdr:colOff>177800</xdr:colOff>
      <xdr:row>78</xdr:row>
      <xdr:rowOff>43264</xdr:rowOff>
    </xdr:to>
    <xdr:cxnSp macro="">
      <xdr:nvCxnSpPr>
        <xdr:cNvPr id="417" name="直線コネクタ 416"/>
        <xdr:cNvCxnSpPr/>
      </xdr:nvCxnSpPr>
      <xdr:spPr>
        <a:xfrm flipV="1">
          <a:off x="7861300" y="13250546"/>
          <a:ext cx="889000" cy="1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71789</xdr:rowOff>
    </xdr:from>
    <xdr:to>
      <xdr:col>41</xdr:col>
      <xdr:colOff>50800</xdr:colOff>
      <xdr:row>78</xdr:row>
      <xdr:rowOff>43264</xdr:rowOff>
    </xdr:to>
    <xdr:cxnSp macro="">
      <xdr:nvCxnSpPr>
        <xdr:cNvPr id="420" name="直線コネクタ 419"/>
        <xdr:cNvCxnSpPr/>
      </xdr:nvCxnSpPr>
      <xdr:spPr>
        <a:xfrm>
          <a:off x="6972300" y="12759089"/>
          <a:ext cx="889000" cy="65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94647</xdr:rowOff>
    </xdr:from>
    <xdr:to>
      <xdr:col>55</xdr:col>
      <xdr:colOff>50800</xdr:colOff>
      <xdr:row>79</xdr:row>
      <xdr:rowOff>24797</xdr:rowOff>
    </xdr:to>
    <xdr:sp macro="" textlink="">
      <xdr:nvSpPr>
        <xdr:cNvPr id="430" name="楕円 429"/>
        <xdr:cNvSpPr/>
      </xdr:nvSpPr>
      <xdr:spPr>
        <a:xfrm>
          <a:off x="10426700" y="134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9574</xdr:rowOff>
    </xdr:from>
    <xdr:ext cx="469744" cy="259045"/>
    <xdr:sp macro="" textlink="">
      <xdr:nvSpPr>
        <xdr:cNvPr id="431" name="普通建設事業費 （ うち新規整備　）該当値テキスト"/>
        <xdr:cNvSpPr txBox="1"/>
      </xdr:nvSpPr>
      <xdr:spPr>
        <a:xfrm>
          <a:off x="10528300" y="1338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88688</xdr:rowOff>
    </xdr:from>
    <xdr:to>
      <xdr:col>50</xdr:col>
      <xdr:colOff>165100</xdr:colOff>
      <xdr:row>78</xdr:row>
      <xdr:rowOff>18838</xdr:rowOff>
    </xdr:to>
    <xdr:sp macro="" textlink="">
      <xdr:nvSpPr>
        <xdr:cNvPr id="432" name="楕円 431"/>
        <xdr:cNvSpPr/>
      </xdr:nvSpPr>
      <xdr:spPr>
        <a:xfrm>
          <a:off x="9588500" y="132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35365</xdr:rowOff>
    </xdr:from>
    <xdr:ext cx="534377" cy="259045"/>
    <xdr:sp macro="" textlink="">
      <xdr:nvSpPr>
        <xdr:cNvPr id="433" name="テキスト ボックス 432"/>
        <xdr:cNvSpPr txBox="1"/>
      </xdr:nvSpPr>
      <xdr:spPr>
        <a:xfrm>
          <a:off x="9372111" y="1306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169546</xdr:rowOff>
    </xdr:from>
    <xdr:to>
      <xdr:col>46</xdr:col>
      <xdr:colOff>38100</xdr:colOff>
      <xdr:row>77</xdr:row>
      <xdr:rowOff>99696</xdr:rowOff>
    </xdr:to>
    <xdr:sp macro="" textlink="">
      <xdr:nvSpPr>
        <xdr:cNvPr id="434" name="楕円 433"/>
        <xdr:cNvSpPr/>
      </xdr:nvSpPr>
      <xdr:spPr>
        <a:xfrm>
          <a:off x="8699500" y="131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116223</xdr:rowOff>
    </xdr:from>
    <xdr:ext cx="534377" cy="259045"/>
    <xdr:sp macro="" textlink="">
      <xdr:nvSpPr>
        <xdr:cNvPr id="435" name="テキスト ボックス 434"/>
        <xdr:cNvSpPr txBox="1"/>
      </xdr:nvSpPr>
      <xdr:spPr>
        <a:xfrm>
          <a:off x="8483111" y="129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163914</xdr:rowOff>
    </xdr:from>
    <xdr:to>
      <xdr:col>41</xdr:col>
      <xdr:colOff>101600</xdr:colOff>
      <xdr:row>78</xdr:row>
      <xdr:rowOff>94064</xdr:rowOff>
    </xdr:to>
    <xdr:sp macro="" textlink="">
      <xdr:nvSpPr>
        <xdr:cNvPr id="436" name="楕円 435"/>
        <xdr:cNvSpPr/>
      </xdr:nvSpPr>
      <xdr:spPr>
        <a:xfrm>
          <a:off x="7810500" y="133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85191</xdr:rowOff>
    </xdr:from>
    <xdr:ext cx="534377" cy="259045"/>
    <xdr:sp macro="" textlink="">
      <xdr:nvSpPr>
        <xdr:cNvPr id="437" name="テキスト ボックス 436"/>
        <xdr:cNvSpPr txBox="1"/>
      </xdr:nvSpPr>
      <xdr:spPr>
        <a:xfrm>
          <a:off x="7594111" y="134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20989</xdr:rowOff>
    </xdr:from>
    <xdr:to>
      <xdr:col>36</xdr:col>
      <xdr:colOff>165100</xdr:colOff>
      <xdr:row>74</xdr:row>
      <xdr:rowOff>122589</xdr:rowOff>
    </xdr:to>
    <xdr:sp macro="" textlink="">
      <xdr:nvSpPr>
        <xdr:cNvPr id="438" name="楕円 437"/>
        <xdr:cNvSpPr/>
      </xdr:nvSpPr>
      <xdr:spPr>
        <a:xfrm>
          <a:off x="6921500" y="127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139116</xdr:rowOff>
    </xdr:from>
    <xdr:ext cx="534377" cy="259045"/>
    <xdr:sp macro="" textlink="">
      <xdr:nvSpPr>
        <xdr:cNvPr id="439" name="テキスト ボックス 438"/>
        <xdr:cNvSpPr txBox="1"/>
      </xdr:nvSpPr>
      <xdr:spPr>
        <a:xfrm>
          <a:off x="6705111" y="124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25530</xdr:rowOff>
    </xdr:from>
    <xdr:to>
      <xdr:col>55</xdr:col>
      <xdr:colOff>0</xdr:colOff>
      <xdr:row>96</xdr:row>
      <xdr:rowOff>59624</xdr:rowOff>
    </xdr:to>
    <xdr:cxnSp macro="">
      <xdr:nvCxnSpPr>
        <xdr:cNvPr id="470" name="直線コネクタ 469"/>
        <xdr:cNvCxnSpPr/>
      </xdr:nvCxnSpPr>
      <xdr:spPr>
        <a:xfrm flipV="1">
          <a:off x="9639300" y="16484730"/>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59624</xdr:rowOff>
    </xdr:from>
    <xdr:to>
      <xdr:col>50</xdr:col>
      <xdr:colOff>114300</xdr:colOff>
      <xdr:row>96</xdr:row>
      <xdr:rowOff>65633</xdr:rowOff>
    </xdr:to>
    <xdr:cxnSp macro="">
      <xdr:nvCxnSpPr>
        <xdr:cNvPr id="473" name="直線コネクタ 472"/>
        <xdr:cNvCxnSpPr/>
      </xdr:nvCxnSpPr>
      <xdr:spPr>
        <a:xfrm flipV="1">
          <a:off x="8750300" y="16518824"/>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144614</xdr:rowOff>
    </xdr:from>
    <xdr:to>
      <xdr:col>45</xdr:col>
      <xdr:colOff>177800</xdr:colOff>
      <xdr:row>96</xdr:row>
      <xdr:rowOff>65633</xdr:rowOff>
    </xdr:to>
    <xdr:cxnSp macro="">
      <xdr:nvCxnSpPr>
        <xdr:cNvPr id="476" name="直線コネクタ 475"/>
        <xdr:cNvCxnSpPr/>
      </xdr:nvCxnSpPr>
      <xdr:spPr>
        <a:xfrm>
          <a:off x="7861300" y="16260914"/>
          <a:ext cx="889000" cy="2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144614</xdr:rowOff>
    </xdr:from>
    <xdr:to>
      <xdr:col>41</xdr:col>
      <xdr:colOff>50800</xdr:colOff>
      <xdr:row>96</xdr:row>
      <xdr:rowOff>54285</xdr:rowOff>
    </xdr:to>
    <xdr:cxnSp macro="">
      <xdr:nvCxnSpPr>
        <xdr:cNvPr id="479" name="直線コネクタ 478"/>
        <xdr:cNvCxnSpPr/>
      </xdr:nvCxnSpPr>
      <xdr:spPr>
        <a:xfrm flipV="1">
          <a:off x="6972300" y="16260914"/>
          <a:ext cx="889000" cy="25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146180</xdr:rowOff>
    </xdr:from>
    <xdr:to>
      <xdr:col>55</xdr:col>
      <xdr:colOff>50800</xdr:colOff>
      <xdr:row>96</xdr:row>
      <xdr:rowOff>76330</xdr:rowOff>
    </xdr:to>
    <xdr:sp macro="" textlink="">
      <xdr:nvSpPr>
        <xdr:cNvPr id="489" name="楕円 488"/>
        <xdr:cNvSpPr/>
      </xdr:nvSpPr>
      <xdr:spPr>
        <a:xfrm>
          <a:off x="10426700" y="1643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124607</xdr:rowOff>
    </xdr:from>
    <xdr:ext cx="534377" cy="259045"/>
    <xdr:sp macro="" textlink="">
      <xdr:nvSpPr>
        <xdr:cNvPr id="490" name="普通建設事業費 （ うち更新整備　）該当値テキスト"/>
        <xdr:cNvSpPr txBox="1"/>
      </xdr:nvSpPr>
      <xdr:spPr>
        <a:xfrm>
          <a:off x="10528300" y="1641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8824</xdr:rowOff>
    </xdr:from>
    <xdr:to>
      <xdr:col>50</xdr:col>
      <xdr:colOff>165100</xdr:colOff>
      <xdr:row>96</xdr:row>
      <xdr:rowOff>110424</xdr:rowOff>
    </xdr:to>
    <xdr:sp macro="" textlink="">
      <xdr:nvSpPr>
        <xdr:cNvPr id="491" name="楕円 490"/>
        <xdr:cNvSpPr/>
      </xdr:nvSpPr>
      <xdr:spPr>
        <a:xfrm>
          <a:off x="9588500" y="164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101551</xdr:rowOff>
    </xdr:from>
    <xdr:ext cx="534377" cy="259045"/>
    <xdr:sp macro="" textlink="">
      <xdr:nvSpPr>
        <xdr:cNvPr id="492" name="テキスト ボックス 491"/>
        <xdr:cNvSpPr txBox="1"/>
      </xdr:nvSpPr>
      <xdr:spPr>
        <a:xfrm>
          <a:off x="9372111" y="165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14833</xdr:rowOff>
    </xdr:from>
    <xdr:to>
      <xdr:col>46</xdr:col>
      <xdr:colOff>38100</xdr:colOff>
      <xdr:row>96</xdr:row>
      <xdr:rowOff>116433</xdr:rowOff>
    </xdr:to>
    <xdr:sp macro="" textlink="">
      <xdr:nvSpPr>
        <xdr:cNvPr id="493" name="楕円 492"/>
        <xdr:cNvSpPr/>
      </xdr:nvSpPr>
      <xdr:spPr>
        <a:xfrm>
          <a:off x="8699500" y="164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107560</xdr:rowOff>
    </xdr:from>
    <xdr:ext cx="534377" cy="259045"/>
    <xdr:sp macro="" textlink="">
      <xdr:nvSpPr>
        <xdr:cNvPr id="494" name="テキスト ボックス 493"/>
        <xdr:cNvSpPr txBox="1"/>
      </xdr:nvSpPr>
      <xdr:spPr>
        <a:xfrm>
          <a:off x="8483111" y="165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93814</xdr:rowOff>
    </xdr:from>
    <xdr:to>
      <xdr:col>41</xdr:col>
      <xdr:colOff>101600</xdr:colOff>
      <xdr:row>95</xdr:row>
      <xdr:rowOff>23964</xdr:rowOff>
    </xdr:to>
    <xdr:sp macro="" textlink="">
      <xdr:nvSpPr>
        <xdr:cNvPr id="495" name="楕円 494"/>
        <xdr:cNvSpPr/>
      </xdr:nvSpPr>
      <xdr:spPr>
        <a:xfrm>
          <a:off x="7810500" y="162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40491</xdr:rowOff>
    </xdr:from>
    <xdr:ext cx="534377" cy="259045"/>
    <xdr:sp macro="" textlink="">
      <xdr:nvSpPr>
        <xdr:cNvPr id="496" name="テキスト ボックス 495"/>
        <xdr:cNvSpPr txBox="1"/>
      </xdr:nvSpPr>
      <xdr:spPr>
        <a:xfrm>
          <a:off x="7594111" y="159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3485</xdr:rowOff>
    </xdr:from>
    <xdr:to>
      <xdr:col>36</xdr:col>
      <xdr:colOff>165100</xdr:colOff>
      <xdr:row>96</xdr:row>
      <xdr:rowOff>105085</xdr:rowOff>
    </xdr:to>
    <xdr:sp macro="" textlink="">
      <xdr:nvSpPr>
        <xdr:cNvPr id="497" name="楕円 496"/>
        <xdr:cNvSpPr/>
      </xdr:nvSpPr>
      <xdr:spPr>
        <a:xfrm>
          <a:off x="6921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121612</xdr:rowOff>
    </xdr:from>
    <xdr:ext cx="534377" cy="259045"/>
    <xdr:sp macro="" textlink="">
      <xdr:nvSpPr>
        <xdr:cNvPr id="498" name="テキスト ボックス 497"/>
        <xdr:cNvSpPr txBox="1"/>
      </xdr:nvSpPr>
      <xdr:spPr>
        <a:xfrm>
          <a:off x="6705111" y="162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127081</xdr:rowOff>
    </xdr:from>
    <xdr:to>
      <xdr:col>85</xdr:col>
      <xdr:colOff>127000</xdr:colOff>
      <xdr:row>38</xdr:row>
      <xdr:rowOff>138557</xdr:rowOff>
    </xdr:to>
    <xdr:cxnSp macro="">
      <xdr:nvCxnSpPr>
        <xdr:cNvPr id="525" name="直線コネクタ 524"/>
        <xdr:cNvCxnSpPr/>
      </xdr:nvCxnSpPr>
      <xdr:spPr>
        <a:xfrm flipV="1">
          <a:off x="15481300" y="664218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138557</xdr:rowOff>
    </xdr:from>
    <xdr:to>
      <xdr:col>81</xdr:col>
      <xdr:colOff>50800</xdr:colOff>
      <xdr:row>38</xdr:row>
      <xdr:rowOff>138823</xdr:rowOff>
    </xdr:to>
    <xdr:cxnSp macro="">
      <xdr:nvCxnSpPr>
        <xdr:cNvPr id="528" name="直線コネクタ 527"/>
        <xdr:cNvCxnSpPr/>
      </xdr:nvCxnSpPr>
      <xdr:spPr>
        <a:xfrm flipV="1">
          <a:off x="14592300" y="665365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138823</xdr:rowOff>
    </xdr:from>
    <xdr:to>
      <xdr:col>76</xdr:col>
      <xdr:colOff>114300</xdr:colOff>
      <xdr:row>38</xdr:row>
      <xdr:rowOff>139700</xdr:rowOff>
    </xdr:to>
    <xdr:cxnSp macro="">
      <xdr:nvCxnSpPr>
        <xdr:cNvPr id="531" name="直線コネクタ 530"/>
        <xdr:cNvCxnSpPr/>
      </xdr:nvCxnSpPr>
      <xdr:spPr>
        <a:xfrm flipV="1">
          <a:off x="13703300" y="665392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76281</xdr:rowOff>
    </xdr:from>
    <xdr:to>
      <xdr:col>85</xdr:col>
      <xdr:colOff>177800</xdr:colOff>
      <xdr:row>39</xdr:row>
      <xdr:rowOff>6431</xdr:rowOff>
    </xdr:to>
    <xdr:sp macro="" textlink="">
      <xdr:nvSpPr>
        <xdr:cNvPr id="544" name="楕円 543"/>
        <xdr:cNvSpPr/>
      </xdr:nvSpPr>
      <xdr:spPr>
        <a:xfrm>
          <a:off x="16268700" y="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87757</xdr:rowOff>
    </xdr:from>
    <xdr:to>
      <xdr:col>81</xdr:col>
      <xdr:colOff>101600</xdr:colOff>
      <xdr:row>39</xdr:row>
      <xdr:rowOff>17907</xdr:rowOff>
    </xdr:to>
    <xdr:sp macro="" textlink="">
      <xdr:nvSpPr>
        <xdr:cNvPr id="546" name="楕円 545"/>
        <xdr:cNvSpPr/>
      </xdr:nvSpPr>
      <xdr:spPr>
        <a:xfrm>
          <a:off x="1543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9034</xdr:rowOff>
    </xdr:from>
    <xdr:ext cx="378565" cy="259045"/>
    <xdr:sp macro="" textlink="">
      <xdr:nvSpPr>
        <xdr:cNvPr id="547" name="テキスト ボックス 546"/>
        <xdr:cNvSpPr txBox="1"/>
      </xdr:nvSpPr>
      <xdr:spPr>
        <a:xfrm>
          <a:off x="15292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88023</xdr:rowOff>
    </xdr:from>
    <xdr:to>
      <xdr:col>76</xdr:col>
      <xdr:colOff>165100</xdr:colOff>
      <xdr:row>39</xdr:row>
      <xdr:rowOff>18173</xdr:rowOff>
    </xdr:to>
    <xdr:sp macro="" textlink="">
      <xdr:nvSpPr>
        <xdr:cNvPr id="548" name="楕円 547"/>
        <xdr:cNvSpPr/>
      </xdr:nvSpPr>
      <xdr:spPr>
        <a:xfrm>
          <a:off x="14541500" y="66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9300</xdr:rowOff>
    </xdr:from>
    <xdr:ext cx="313932" cy="259045"/>
    <xdr:sp macro="" textlink="">
      <xdr:nvSpPr>
        <xdr:cNvPr id="549" name="テキスト ボックス 548"/>
        <xdr:cNvSpPr txBox="1"/>
      </xdr:nvSpPr>
      <xdr:spPr>
        <a:xfrm>
          <a:off x="14435333" y="6695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138049</xdr:rowOff>
    </xdr:from>
    <xdr:to>
      <xdr:col>85</xdr:col>
      <xdr:colOff>127000</xdr:colOff>
      <xdr:row>75</xdr:row>
      <xdr:rowOff>146938</xdr:rowOff>
    </xdr:to>
    <xdr:cxnSp macro="">
      <xdr:nvCxnSpPr>
        <xdr:cNvPr id="631" name="直線コネクタ 630"/>
        <xdr:cNvCxnSpPr/>
      </xdr:nvCxnSpPr>
      <xdr:spPr>
        <a:xfrm flipV="1">
          <a:off x="15481300" y="12996799"/>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110795</xdr:rowOff>
    </xdr:from>
    <xdr:to>
      <xdr:col>81</xdr:col>
      <xdr:colOff>50800</xdr:colOff>
      <xdr:row>75</xdr:row>
      <xdr:rowOff>146938</xdr:rowOff>
    </xdr:to>
    <xdr:cxnSp macro="">
      <xdr:nvCxnSpPr>
        <xdr:cNvPr id="634" name="直線コネクタ 633"/>
        <xdr:cNvCxnSpPr/>
      </xdr:nvCxnSpPr>
      <xdr:spPr>
        <a:xfrm>
          <a:off x="14592300" y="12969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110795</xdr:rowOff>
    </xdr:from>
    <xdr:to>
      <xdr:col>76</xdr:col>
      <xdr:colOff>114300</xdr:colOff>
      <xdr:row>75</xdr:row>
      <xdr:rowOff>158229</xdr:rowOff>
    </xdr:to>
    <xdr:cxnSp macro="">
      <xdr:nvCxnSpPr>
        <xdr:cNvPr id="637" name="直線コネクタ 636"/>
        <xdr:cNvCxnSpPr/>
      </xdr:nvCxnSpPr>
      <xdr:spPr>
        <a:xfrm flipV="1">
          <a:off x="13703300" y="12969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157518</xdr:rowOff>
    </xdr:from>
    <xdr:to>
      <xdr:col>71</xdr:col>
      <xdr:colOff>177800</xdr:colOff>
      <xdr:row>75</xdr:row>
      <xdr:rowOff>158229</xdr:rowOff>
    </xdr:to>
    <xdr:cxnSp macro="">
      <xdr:nvCxnSpPr>
        <xdr:cNvPr id="640" name="直線コネクタ 639"/>
        <xdr:cNvCxnSpPr/>
      </xdr:nvCxnSpPr>
      <xdr:spPr>
        <a:xfrm>
          <a:off x="12814300" y="1301626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87249</xdr:rowOff>
    </xdr:from>
    <xdr:to>
      <xdr:col>85</xdr:col>
      <xdr:colOff>177800</xdr:colOff>
      <xdr:row>76</xdr:row>
      <xdr:rowOff>17399</xdr:rowOff>
    </xdr:to>
    <xdr:sp macro="" textlink="">
      <xdr:nvSpPr>
        <xdr:cNvPr id="650" name="楕円 649"/>
        <xdr:cNvSpPr/>
      </xdr:nvSpPr>
      <xdr:spPr>
        <a:xfrm>
          <a:off x="162687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65676</xdr:rowOff>
    </xdr:from>
    <xdr:ext cx="534377" cy="259045"/>
    <xdr:sp macro="" textlink="">
      <xdr:nvSpPr>
        <xdr:cNvPr id="651" name="公債費該当値テキスト"/>
        <xdr:cNvSpPr txBox="1"/>
      </xdr:nvSpPr>
      <xdr:spPr>
        <a:xfrm>
          <a:off x="16370300" y="129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96139</xdr:rowOff>
    </xdr:from>
    <xdr:to>
      <xdr:col>81</xdr:col>
      <xdr:colOff>101600</xdr:colOff>
      <xdr:row>76</xdr:row>
      <xdr:rowOff>26290</xdr:rowOff>
    </xdr:to>
    <xdr:sp macro="" textlink="">
      <xdr:nvSpPr>
        <xdr:cNvPr id="652" name="楕円 651"/>
        <xdr:cNvSpPr/>
      </xdr:nvSpPr>
      <xdr:spPr>
        <a:xfrm>
          <a:off x="15430500" y="1295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17415</xdr:rowOff>
    </xdr:from>
    <xdr:ext cx="534377" cy="259045"/>
    <xdr:sp macro="" textlink="">
      <xdr:nvSpPr>
        <xdr:cNvPr id="653" name="テキスト ボックス 652"/>
        <xdr:cNvSpPr txBox="1"/>
      </xdr:nvSpPr>
      <xdr:spPr>
        <a:xfrm>
          <a:off x="15214111" y="130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59995</xdr:rowOff>
    </xdr:from>
    <xdr:to>
      <xdr:col>76</xdr:col>
      <xdr:colOff>165100</xdr:colOff>
      <xdr:row>75</xdr:row>
      <xdr:rowOff>161595</xdr:rowOff>
    </xdr:to>
    <xdr:sp macro="" textlink="">
      <xdr:nvSpPr>
        <xdr:cNvPr id="654" name="楕円 653"/>
        <xdr:cNvSpPr/>
      </xdr:nvSpPr>
      <xdr:spPr>
        <a:xfrm>
          <a:off x="14541500" y="129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152722</xdr:rowOff>
    </xdr:from>
    <xdr:ext cx="534377" cy="259045"/>
    <xdr:sp macro="" textlink="">
      <xdr:nvSpPr>
        <xdr:cNvPr id="655" name="テキスト ボックス 654"/>
        <xdr:cNvSpPr txBox="1"/>
      </xdr:nvSpPr>
      <xdr:spPr>
        <a:xfrm>
          <a:off x="14325111" y="130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107429</xdr:rowOff>
    </xdr:from>
    <xdr:to>
      <xdr:col>72</xdr:col>
      <xdr:colOff>38100</xdr:colOff>
      <xdr:row>76</xdr:row>
      <xdr:rowOff>37579</xdr:rowOff>
    </xdr:to>
    <xdr:sp macro="" textlink="">
      <xdr:nvSpPr>
        <xdr:cNvPr id="656" name="楕円 655"/>
        <xdr:cNvSpPr/>
      </xdr:nvSpPr>
      <xdr:spPr>
        <a:xfrm>
          <a:off x="13652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28706</xdr:rowOff>
    </xdr:from>
    <xdr:ext cx="534377" cy="259045"/>
    <xdr:sp macro="" textlink="">
      <xdr:nvSpPr>
        <xdr:cNvPr id="657" name="テキスト ボックス 656"/>
        <xdr:cNvSpPr txBox="1"/>
      </xdr:nvSpPr>
      <xdr:spPr>
        <a:xfrm>
          <a:off x="13436111" y="130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106718</xdr:rowOff>
    </xdr:from>
    <xdr:to>
      <xdr:col>67</xdr:col>
      <xdr:colOff>101600</xdr:colOff>
      <xdr:row>76</xdr:row>
      <xdr:rowOff>36869</xdr:rowOff>
    </xdr:to>
    <xdr:sp macro="" textlink="">
      <xdr:nvSpPr>
        <xdr:cNvPr id="658" name="楕円 657"/>
        <xdr:cNvSpPr/>
      </xdr:nvSpPr>
      <xdr:spPr>
        <a:xfrm>
          <a:off x="127635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53395</xdr:rowOff>
    </xdr:from>
    <xdr:ext cx="534377" cy="259045"/>
    <xdr:sp macro="" textlink="">
      <xdr:nvSpPr>
        <xdr:cNvPr id="659" name="テキスト ボックス 658"/>
        <xdr:cNvSpPr txBox="1"/>
      </xdr:nvSpPr>
      <xdr:spPr>
        <a:xfrm>
          <a:off x="12547111" y="127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110096</xdr:rowOff>
    </xdr:from>
    <xdr:to>
      <xdr:col>85</xdr:col>
      <xdr:colOff>127000</xdr:colOff>
      <xdr:row>96</xdr:row>
      <xdr:rowOff>139700</xdr:rowOff>
    </xdr:to>
    <xdr:cxnSp macro="">
      <xdr:nvCxnSpPr>
        <xdr:cNvPr id="686" name="直線コネクタ 685"/>
        <xdr:cNvCxnSpPr/>
      </xdr:nvCxnSpPr>
      <xdr:spPr>
        <a:xfrm flipV="1">
          <a:off x="15481300" y="16569296"/>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132637</xdr:rowOff>
    </xdr:from>
    <xdr:to>
      <xdr:col>81</xdr:col>
      <xdr:colOff>50800</xdr:colOff>
      <xdr:row>96</xdr:row>
      <xdr:rowOff>139700</xdr:rowOff>
    </xdr:to>
    <xdr:cxnSp macro="">
      <xdr:nvCxnSpPr>
        <xdr:cNvPr id="689" name="直線コネクタ 688"/>
        <xdr:cNvCxnSpPr/>
      </xdr:nvCxnSpPr>
      <xdr:spPr>
        <a:xfrm>
          <a:off x="14592300" y="16591837"/>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132637</xdr:rowOff>
    </xdr:from>
    <xdr:to>
      <xdr:col>76</xdr:col>
      <xdr:colOff>114300</xdr:colOff>
      <xdr:row>97</xdr:row>
      <xdr:rowOff>10519</xdr:rowOff>
    </xdr:to>
    <xdr:cxnSp macro="">
      <xdr:nvCxnSpPr>
        <xdr:cNvPr id="692" name="直線コネクタ 691"/>
        <xdr:cNvCxnSpPr/>
      </xdr:nvCxnSpPr>
      <xdr:spPr>
        <a:xfrm flipV="1">
          <a:off x="13703300" y="16591837"/>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10519</xdr:rowOff>
    </xdr:from>
    <xdr:to>
      <xdr:col>71</xdr:col>
      <xdr:colOff>177800</xdr:colOff>
      <xdr:row>98</xdr:row>
      <xdr:rowOff>895</xdr:rowOff>
    </xdr:to>
    <xdr:cxnSp macro="">
      <xdr:nvCxnSpPr>
        <xdr:cNvPr id="695" name="直線コネクタ 694"/>
        <xdr:cNvCxnSpPr/>
      </xdr:nvCxnSpPr>
      <xdr:spPr>
        <a:xfrm flipV="1">
          <a:off x="12814300" y="16641169"/>
          <a:ext cx="889000" cy="16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59296</xdr:rowOff>
    </xdr:from>
    <xdr:to>
      <xdr:col>85</xdr:col>
      <xdr:colOff>177800</xdr:colOff>
      <xdr:row>96</xdr:row>
      <xdr:rowOff>160896</xdr:rowOff>
    </xdr:to>
    <xdr:sp macro="" textlink="">
      <xdr:nvSpPr>
        <xdr:cNvPr id="705" name="楕円 704"/>
        <xdr:cNvSpPr/>
      </xdr:nvSpPr>
      <xdr:spPr>
        <a:xfrm>
          <a:off x="16268700" y="165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82173</xdr:rowOff>
    </xdr:from>
    <xdr:ext cx="534377" cy="259045"/>
    <xdr:sp macro="" textlink="">
      <xdr:nvSpPr>
        <xdr:cNvPr id="706" name="積立金該当値テキスト"/>
        <xdr:cNvSpPr txBox="1"/>
      </xdr:nvSpPr>
      <xdr:spPr>
        <a:xfrm>
          <a:off x="16370300" y="163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88900</xdr:rowOff>
    </xdr:from>
    <xdr:to>
      <xdr:col>81</xdr:col>
      <xdr:colOff>101600</xdr:colOff>
      <xdr:row>97</xdr:row>
      <xdr:rowOff>19050</xdr:rowOff>
    </xdr:to>
    <xdr:sp macro="" textlink="">
      <xdr:nvSpPr>
        <xdr:cNvPr id="707" name="楕円 706"/>
        <xdr:cNvSpPr/>
      </xdr:nvSpPr>
      <xdr:spPr>
        <a:xfrm>
          <a:off x="15430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10177</xdr:rowOff>
    </xdr:from>
    <xdr:ext cx="534377" cy="259045"/>
    <xdr:sp macro="" textlink="">
      <xdr:nvSpPr>
        <xdr:cNvPr id="708" name="テキスト ボックス 707"/>
        <xdr:cNvSpPr txBox="1"/>
      </xdr:nvSpPr>
      <xdr:spPr>
        <a:xfrm>
          <a:off x="15214111" y="166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81837</xdr:rowOff>
    </xdr:from>
    <xdr:to>
      <xdr:col>76</xdr:col>
      <xdr:colOff>165100</xdr:colOff>
      <xdr:row>97</xdr:row>
      <xdr:rowOff>11987</xdr:rowOff>
    </xdr:to>
    <xdr:sp macro="" textlink="">
      <xdr:nvSpPr>
        <xdr:cNvPr id="709" name="楕円 708"/>
        <xdr:cNvSpPr/>
      </xdr:nvSpPr>
      <xdr:spPr>
        <a:xfrm>
          <a:off x="14541500" y="165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28514</xdr:rowOff>
    </xdr:from>
    <xdr:ext cx="534377" cy="259045"/>
    <xdr:sp macro="" textlink="">
      <xdr:nvSpPr>
        <xdr:cNvPr id="710" name="テキスト ボックス 709"/>
        <xdr:cNvSpPr txBox="1"/>
      </xdr:nvSpPr>
      <xdr:spPr>
        <a:xfrm>
          <a:off x="14325111" y="163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131169</xdr:rowOff>
    </xdr:from>
    <xdr:to>
      <xdr:col>72</xdr:col>
      <xdr:colOff>38100</xdr:colOff>
      <xdr:row>97</xdr:row>
      <xdr:rowOff>61319</xdr:rowOff>
    </xdr:to>
    <xdr:sp macro="" textlink="">
      <xdr:nvSpPr>
        <xdr:cNvPr id="711" name="楕円 710"/>
        <xdr:cNvSpPr/>
      </xdr:nvSpPr>
      <xdr:spPr>
        <a:xfrm>
          <a:off x="13652500" y="165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52446</xdr:rowOff>
    </xdr:from>
    <xdr:ext cx="534377" cy="259045"/>
    <xdr:sp macro="" textlink="">
      <xdr:nvSpPr>
        <xdr:cNvPr id="712" name="テキスト ボックス 711"/>
        <xdr:cNvSpPr txBox="1"/>
      </xdr:nvSpPr>
      <xdr:spPr>
        <a:xfrm>
          <a:off x="13436111" y="166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121545</xdr:rowOff>
    </xdr:from>
    <xdr:to>
      <xdr:col>67</xdr:col>
      <xdr:colOff>101600</xdr:colOff>
      <xdr:row>98</xdr:row>
      <xdr:rowOff>51695</xdr:rowOff>
    </xdr:to>
    <xdr:sp macro="" textlink="">
      <xdr:nvSpPr>
        <xdr:cNvPr id="713" name="楕円 712"/>
        <xdr:cNvSpPr/>
      </xdr:nvSpPr>
      <xdr:spPr>
        <a:xfrm>
          <a:off x="12763500" y="16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42822</xdr:rowOff>
    </xdr:from>
    <xdr:ext cx="469744" cy="259045"/>
    <xdr:sp macro="" textlink="">
      <xdr:nvSpPr>
        <xdr:cNvPr id="714" name="テキスト ボックス 713"/>
        <xdr:cNvSpPr txBox="1"/>
      </xdr:nvSpPr>
      <xdr:spPr>
        <a:xfrm>
          <a:off x="12579428" y="1684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126873</xdr:rowOff>
    </xdr:from>
    <xdr:to>
      <xdr:col>116</xdr:col>
      <xdr:colOff>63500</xdr:colOff>
      <xdr:row>39</xdr:row>
      <xdr:rowOff>44450</xdr:rowOff>
    </xdr:to>
    <xdr:cxnSp macro="">
      <xdr:nvCxnSpPr>
        <xdr:cNvPr id="743" name="直線コネクタ 742"/>
        <xdr:cNvCxnSpPr/>
      </xdr:nvCxnSpPr>
      <xdr:spPr>
        <a:xfrm flipV="1">
          <a:off x="21323300" y="6299073"/>
          <a:ext cx="838200" cy="4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98933</xdr:rowOff>
    </xdr:from>
    <xdr:to>
      <xdr:col>107</xdr:col>
      <xdr:colOff>50800</xdr:colOff>
      <xdr:row>39</xdr:row>
      <xdr:rowOff>44450</xdr:rowOff>
    </xdr:to>
    <xdr:cxnSp macro="">
      <xdr:nvCxnSpPr>
        <xdr:cNvPr id="749" name="直線コネクタ 748"/>
        <xdr:cNvCxnSpPr/>
      </xdr:nvCxnSpPr>
      <xdr:spPr>
        <a:xfrm>
          <a:off x="19545300" y="661403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59817</xdr:rowOff>
    </xdr:from>
    <xdr:to>
      <xdr:col>102</xdr:col>
      <xdr:colOff>114300</xdr:colOff>
      <xdr:row>38</xdr:row>
      <xdr:rowOff>98933</xdr:rowOff>
    </xdr:to>
    <xdr:cxnSp macro="">
      <xdr:nvCxnSpPr>
        <xdr:cNvPr id="752" name="直線コネクタ 751"/>
        <xdr:cNvCxnSpPr/>
      </xdr:nvCxnSpPr>
      <xdr:spPr>
        <a:xfrm>
          <a:off x="18656300" y="6232017"/>
          <a:ext cx="889000" cy="3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76073</xdr:rowOff>
    </xdr:from>
    <xdr:to>
      <xdr:col>116</xdr:col>
      <xdr:colOff>114300</xdr:colOff>
      <xdr:row>37</xdr:row>
      <xdr:rowOff>6223</xdr:rowOff>
    </xdr:to>
    <xdr:sp macro="" textlink="">
      <xdr:nvSpPr>
        <xdr:cNvPr id="762" name="楕円 761"/>
        <xdr:cNvSpPr/>
      </xdr:nvSpPr>
      <xdr:spPr>
        <a:xfrm>
          <a:off x="22110700" y="62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98950</xdr:rowOff>
    </xdr:from>
    <xdr:ext cx="469744" cy="259045"/>
    <xdr:sp macro="" textlink="">
      <xdr:nvSpPr>
        <xdr:cNvPr id="763" name="投資及び出資金該当値テキスト"/>
        <xdr:cNvSpPr txBox="1"/>
      </xdr:nvSpPr>
      <xdr:spPr>
        <a:xfrm>
          <a:off x="22212300"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48133</xdr:rowOff>
    </xdr:from>
    <xdr:to>
      <xdr:col>102</xdr:col>
      <xdr:colOff>165100</xdr:colOff>
      <xdr:row>38</xdr:row>
      <xdr:rowOff>149733</xdr:rowOff>
    </xdr:to>
    <xdr:sp macro="" textlink="">
      <xdr:nvSpPr>
        <xdr:cNvPr id="768" name="楕円 767"/>
        <xdr:cNvSpPr/>
      </xdr:nvSpPr>
      <xdr:spPr>
        <a:xfrm>
          <a:off x="19494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140860</xdr:rowOff>
    </xdr:from>
    <xdr:ext cx="378565" cy="259045"/>
    <xdr:sp macro="" textlink="">
      <xdr:nvSpPr>
        <xdr:cNvPr id="769" name="テキスト ボックス 768"/>
        <xdr:cNvSpPr txBox="1"/>
      </xdr:nvSpPr>
      <xdr:spPr>
        <a:xfrm>
          <a:off x="19356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9017</xdr:rowOff>
    </xdr:from>
    <xdr:to>
      <xdr:col>98</xdr:col>
      <xdr:colOff>38100</xdr:colOff>
      <xdr:row>36</xdr:row>
      <xdr:rowOff>110617</xdr:rowOff>
    </xdr:to>
    <xdr:sp macro="" textlink="">
      <xdr:nvSpPr>
        <xdr:cNvPr id="770" name="楕円 769"/>
        <xdr:cNvSpPr/>
      </xdr:nvSpPr>
      <xdr:spPr>
        <a:xfrm>
          <a:off x="186055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127144</xdr:rowOff>
    </xdr:from>
    <xdr:ext cx="469744" cy="259045"/>
    <xdr:sp macro="" textlink="">
      <xdr:nvSpPr>
        <xdr:cNvPr id="771" name="テキスト ボックス 770"/>
        <xdr:cNvSpPr txBox="1"/>
      </xdr:nvSpPr>
      <xdr:spPr>
        <a:xfrm>
          <a:off x="18421428" y="59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14008</xdr:rowOff>
    </xdr:from>
    <xdr:to>
      <xdr:col>116</xdr:col>
      <xdr:colOff>63500</xdr:colOff>
      <xdr:row>57</xdr:row>
      <xdr:rowOff>14236</xdr:rowOff>
    </xdr:to>
    <xdr:cxnSp macro="">
      <xdr:nvCxnSpPr>
        <xdr:cNvPr id="800" name="直線コネクタ 799"/>
        <xdr:cNvCxnSpPr/>
      </xdr:nvCxnSpPr>
      <xdr:spPr>
        <a:xfrm>
          <a:off x="21323300" y="978665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8827</xdr:rowOff>
    </xdr:from>
    <xdr:to>
      <xdr:col>111</xdr:col>
      <xdr:colOff>177800</xdr:colOff>
      <xdr:row>57</xdr:row>
      <xdr:rowOff>14008</xdr:rowOff>
    </xdr:to>
    <xdr:cxnSp macro="">
      <xdr:nvCxnSpPr>
        <xdr:cNvPr id="803" name="直線コネクタ 802"/>
        <xdr:cNvCxnSpPr/>
      </xdr:nvCxnSpPr>
      <xdr:spPr>
        <a:xfrm>
          <a:off x="20434300" y="9781477"/>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8827</xdr:rowOff>
    </xdr:from>
    <xdr:to>
      <xdr:col>107</xdr:col>
      <xdr:colOff>50800</xdr:colOff>
      <xdr:row>57</xdr:row>
      <xdr:rowOff>13780</xdr:rowOff>
    </xdr:to>
    <xdr:cxnSp macro="">
      <xdr:nvCxnSpPr>
        <xdr:cNvPr id="806" name="直線コネクタ 805"/>
        <xdr:cNvCxnSpPr/>
      </xdr:nvCxnSpPr>
      <xdr:spPr>
        <a:xfrm flipV="1">
          <a:off x="19545300" y="97814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13780</xdr:rowOff>
    </xdr:from>
    <xdr:to>
      <xdr:col>102</xdr:col>
      <xdr:colOff>114300</xdr:colOff>
      <xdr:row>57</xdr:row>
      <xdr:rowOff>14504</xdr:rowOff>
    </xdr:to>
    <xdr:cxnSp macro="">
      <xdr:nvCxnSpPr>
        <xdr:cNvPr id="809" name="直線コネクタ 808"/>
        <xdr:cNvCxnSpPr/>
      </xdr:nvCxnSpPr>
      <xdr:spPr>
        <a:xfrm flipV="1">
          <a:off x="18656300" y="978643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134886</xdr:rowOff>
    </xdr:from>
    <xdr:to>
      <xdr:col>116</xdr:col>
      <xdr:colOff>114300</xdr:colOff>
      <xdr:row>57</xdr:row>
      <xdr:rowOff>65036</xdr:rowOff>
    </xdr:to>
    <xdr:sp macro="" textlink="">
      <xdr:nvSpPr>
        <xdr:cNvPr id="819" name="楕円 818"/>
        <xdr:cNvSpPr/>
      </xdr:nvSpPr>
      <xdr:spPr>
        <a:xfrm>
          <a:off x="22110700" y="97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157763</xdr:rowOff>
    </xdr:from>
    <xdr:ext cx="469744" cy="259045"/>
    <xdr:sp macro="" textlink="">
      <xdr:nvSpPr>
        <xdr:cNvPr id="820" name="貸付金該当値テキスト"/>
        <xdr:cNvSpPr txBox="1"/>
      </xdr:nvSpPr>
      <xdr:spPr>
        <a:xfrm>
          <a:off x="22212300" y="958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134658</xdr:rowOff>
    </xdr:from>
    <xdr:to>
      <xdr:col>112</xdr:col>
      <xdr:colOff>38100</xdr:colOff>
      <xdr:row>57</xdr:row>
      <xdr:rowOff>64808</xdr:rowOff>
    </xdr:to>
    <xdr:sp macro="" textlink="">
      <xdr:nvSpPr>
        <xdr:cNvPr id="821" name="楕円 820"/>
        <xdr:cNvSpPr/>
      </xdr:nvSpPr>
      <xdr:spPr>
        <a:xfrm>
          <a:off x="21272500" y="9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81335</xdr:rowOff>
    </xdr:from>
    <xdr:ext cx="469744" cy="259045"/>
    <xdr:sp macro="" textlink="">
      <xdr:nvSpPr>
        <xdr:cNvPr id="822" name="テキスト ボックス 821"/>
        <xdr:cNvSpPr txBox="1"/>
      </xdr:nvSpPr>
      <xdr:spPr>
        <a:xfrm>
          <a:off x="21088428" y="951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129477</xdr:rowOff>
    </xdr:from>
    <xdr:to>
      <xdr:col>107</xdr:col>
      <xdr:colOff>101600</xdr:colOff>
      <xdr:row>57</xdr:row>
      <xdr:rowOff>59627</xdr:rowOff>
    </xdr:to>
    <xdr:sp macro="" textlink="">
      <xdr:nvSpPr>
        <xdr:cNvPr id="823" name="楕円 822"/>
        <xdr:cNvSpPr/>
      </xdr:nvSpPr>
      <xdr:spPr>
        <a:xfrm>
          <a:off x="20383500" y="9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76154</xdr:rowOff>
    </xdr:from>
    <xdr:ext cx="469744" cy="259045"/>
    <xdr:sp macro="" textlink="">
      <xdr:nvSpPr>
        <xdr:cNvPr id="824" name="テキスト ボックス 823"/>
        <xdr:cNvSpPr txBox="1"/>
      </xdr:nvSpPr>
      <xdr:spPr>
        <a:xfrm>
          <a:off x="20199428" y="95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134430</xdr:rowOff>
    </xdr:from>
    <xdr:to>
      <xdr:col>102</xdr:col>
      <xdr:colOff>165100</xdr:colOff>
      <xdr:row>57</xdr:row>
      <xdr:rowOff>64580</xdr:rowOff>
    </xdr:to>
    <xdr:sp macro="" textlink="">
      <xdr:nvSpPr>
        <xdr:cNvPr id="825" name="楕円 824"/>
        <xdr:cNvSpPr/>
      </xdr:nvSpPr>
      <xdr:spPr>
        <a:xfrm>
          <a:off x="194945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81107</xdr:rowOff>
    </xdr:from>
    <xdr:ext cx="469744" cy="259045"/>
    <xdr:sp macro="" textlink="">
      <xdr:nvSpPr>
        <xdr:cNvPr id="826" name="テキスト ボックス 825"/>
        <xdr:cNvSpPr txBox="1"/>
      </xdr:nvSpPr>
      <xdr:spPr>
        <a:xfrm>
          <a:off x="19310428" y="9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135154</xdr:rowOff>
    </xdr:from>
    <xdr:to>
      <xdr:col>98</xdr:col>
      <xdr:colOff>38100</xdr:colOff>
      <xdr:row>57</xdr:row>
      <xdr:rowOff>65304</xdr:rowOff>
    </xdr:to>
    <xdr:sp macro="" textlink="">
      <xdr:nvSpPr>
        <xdr:cNvPr id="827" name="楕円 826"/>
        <xdr:cNvSpPr/>
      </xdr:nvSpPr>
      <xdr:spPr>
        <a:xfrm>
          <a:off x="18605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81831</xdr:rowOff>
    </xdr:from>
    <xdr:ext cx="469744" cy="259045"/>
    <xdr:sp macro="" textlink="">
      <xdr:nvSpPr>
        <xdr:cNvPr id="828" name="テキスト ボックス 827"/>
        <xdr:cNvSpPr txBox="1"/>
      </xdr:nvSpPr>
      <xdr:spPr>
        <a:xfrm>
          <a:off x="18421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115660</xdr:rowOff>
    </xdr:from>
    <xdr:to>
      <xdr:col>116</xdr:col>
      <xdr:colOff>63500</xdr:colOff>
      <xdr:row>77</xdr:row>
      <xdr:rowOff>122326</xdr:rowOff>
    </xdr:to>
    <xdr:cxnSp macro="">
      <xdr:nvCxnSpPr>
        <xdr:cNvPr id="858" name="直線コネクタ 857"/>
        <xdr:cNvCxnSpPr/>
      </xdr:nvCxnSpPr>
      <xdr:spPr>
        <a:xfrm>
          <a:off x="21323300" y="13317310"/>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115660</xdr:rowOff>
    </xdr:from>
    <xdr:to>
      <xdr:col>111</xdr:col>
      <xdr:colOff>177800</xdr:colOff>
      <xdr:row>77</xdr:row>
      <xdr:rowOff>131508</xdr:rowOff>
    </xdr:to>
    <xdr:cxnSp macro="">
      <xdr:nvCxnSpPr>
        <xdr:cNvPr id="861" name="直線コネクタ 860"/>
        <xdr:cNvCxnSpPr/>
      </xdr:nvCxnSpPr>
      <xdr:spPr>
        <a:xfrm flipV="1">
          <a:off x="20434300" y="13317310"/>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40602</xdr:rowOff>
    </xdr:from>
    <xdr:to>
      <xdr:col>107</xdr:col>
      <xdr:colOff>50800</xdr:colOff>
      <xdr:row>77</xdr:row>
      <xdr:rowOff>131508</xdr:rowOff>
    </xdr:to>
    <xdr:cxnSp macro="">
      <xdr:nvCxnSpPr>
        <xdr:cNvPr id="864" name="直線コネクタ 863"/>
        <xdr:cNvCxnSpPr/>
      </xdr:nvCxnSpPr>
      <xdr:spPr>
        <a:xfrm>
          <a:off x="19545300" y="12899352"/>
          <a:ext cx="889000" cy="4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40602</xdr:rowOff>
    </xdr:from>
    <xdr:to>
      <xdr:col>102</xdr:col>
      <xdr:colOff>114300</xdr:colOff>
      <xdr:row>75</xdr:row>
      <xdr:rowOff>122403</xdr:rowOff>
    </xdr:to>
    <xdr:cxnSp macro="">
      <xdr:nvCxnSpPr>
        <xdr:cNvPr id="867" name="直線コネクタ 866"/>
        <xdr:cNvCxnSpPr/>
      </xdr:nvCxnSpPr>
      <xdr:spPr>
        <a:xfrm flipV="1">
          <a:off x="18656300" y="12899352"/>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71526</xdr:rowOff>
    </xdr:from>
    <xdr:to>
      <xdr:col>116</xdr:col>
      <xdr:colOff>114300</xdr:colOff>
      <xdr:row>78</xdr:row>
      <xdr:rowOff>1676</xdr:rowOff>
    </xdr:to>
    <xdr:sp macro="" textlink="">
      <xdr:nvSpPr>
        <xdr:cNvPr id="877" name="楕円 876"/>
        <xdr:cNvSpPr/>
      </xdr:nvSpPr>
      <xdr:spPr>
        <a:xfrm>
          <a:off x="221107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49953</xdr:rowOff>
    </xdr:from>
    <xdr:ext cx="534377" cy="259045"/>
    <xdr:sp macro="" textlink="">
      <xdr:nvSpPr>
        <xdr:cNvPr id="878" name="繰出金該当値テキスト"/>
        <xdr:cNvSpPr txBox="1"/>
      </xdr:nvSpPr>
      <xdr:spPr>
        <a:xfrm>
          <a:off x="22212300"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64860</xdr:rowOff>
    </xdr:from>
    <xdr:to>
      <xdr:col>112</xdr:col>
      <xdr:colOff>38100</xdr:colOff>
      <xdr:row>77</xdr:row>
      <xdr:rowOff>166460</xdr:rowOff>
    </xdr:to>
    <xdr:sp macro="" textlink="">
      <xdr:nvSpPr>
        <xdr:cNvPr id="879" name="楕円 878"/>
        <xdr:cNvSpPr/>
      </xdr:nvSpPr>
      <xdr:spPr>
        <a:xfrm>
          <a:off x="212725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157587</xdr:rowOff>
    </xdr:from>
    <xdr:ext cx="534377" cy="259045"/>
    <xdr:sp macro="" textlink="">
      <xdr:nvSpPr>
        <xdr:cNvPr id="880" name="テキスト ボックス 879"/>
        <xdr:cNvSpPr txBox="1"/>
      </xdr:nvSpPr>
      <xdr:spPr>
        <a:xfrm>
          <a:off x="21056111" y="133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80708</xdr:rowOff>
    </xdr:from>
    <xdr:to>
      <xdr:col>107</xdr:col>
      <xdr:colOff>101600</xdr:colOff>
      <xdr:row>78</xdr:row>
      <xdr:rowOff>10858</xdr:rowOff>
    </xdr:to>
    <xdr:sp macro="" textlink="">
      <xdr:nvSpPr>
        <xdr:cNvPr id="881" name="楕円 880"/>
        <xdr:cNvSpPr/>
      </xdr:nvSpPr>
      <xdr:spPr>
        <a:xfrm>
          <a:off x="20383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1985</xdr:rowOff>
    </xdr:from>
    <xdr:ext cx="534377" cy="259045"/>
    <xdr:sp macro="" textlink="">
      <xdr:nvSpPr>
        <xdr:cNvPr id="882" name="テキスト ボックス 881"/>
        <xdr:cNvSpPr txBox="1"/>
      </xdr:nvSpPr>
      <xdr:spPr>
        <a:xfrm>
          <a:off x="20167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161252</xdr:rowOff>
    </xdr:from>
    <xdr:to>
      <xdr:col>102</xdr:col>
      <xdr:colOff>165100</xdr:colOff>
      <xdr:row>75</xdr:row>
      <xdr:rowOff>91402</xdr:rowOff>
    </xdr:to>
    <xdr:sp macro="" textlink="">
      <xdr:nvSpPr>
        <xdr:cNvPr id="883" name="楕円 882"/>
        <xdr:cNvSpPr/>
      </xdr:nvSpPr>
      <xdr:spPr>
        <a:xfrm>
          <a:off x="194945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107929</xdr:rowOff>
    </xdr:from>
    <xdr:ext cx="534377" cy="259045"/>
    <xdr:sp macro="" textlink="">
      <xdr:nvSpPr>
        <xdr:cNvPr id="884" name="テキスト ボックス 883"/>
        <xdr:cNvSpPr txBox="1"/>
      </xdr:nvSpPr>
      <xdr:spPr>
        <a:xfrm>
          <a:off x="19278111"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71603</xdr:rowOff>
    </xdr:from>
    <xdr:to>
      <xdr:col>98</xdr:col>
      <xdr:colOff>38100</xdr:colOff>
      <xdr:row>76</xdr:row>
      <xdr:rowOff>1752</xdr:rowOff>
    </xdr:to>
    <xdr:sp macro="" textlink="">
      <xdr:nvSpPr>
        <xdr:cNvPr id="885" name="楕円 884"/>
        <xdr:cNvSpPr/>
      </xdr:nvSpPr>
      <xdr:spPr>
        <a:xfrm>
          <a:off x="18605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18280</xdr:rowOff>
    </xdr:from>
    <xdr:ext cx="534377" cy="259045"/>
    <xdr:sp macro="" textlink="">
      <xdr:nvSpPr>
        <xdr:cNvPr id="886" name="テキスト ボックス 885"/>
        <xdr:cNvSpPr txBox="1"/>
      </xdr:nvSpPr>
      <xdr:spPr>
        <a:xfrm>
          <a:off x="18389111" y="127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性質別歳出では、補助金、積立金、出資金、貸付金は類似団体を上回りましたが、それ以外の費用については類似団体平均値を下回る結果とな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対比では、普通建設事業費（更新整備）、維持補修費、災害復旧事業費、公債費、積立金、出資金、貸付金の各費用において住民一人当たりのコストが増加したが、物件費、普通建設事業費（新規整備）、人件費等の各項目では減少となっ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新総合体育館建設や穂高広域施設組合の新ごみ処理施設建て替え、学校施設改修、既存施設の長寿命化や除却等による普通建設事業や補助費等のコスト増加が見込まれ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が、住民サービス低下防止を視野に入れながら事務事業のスリム化を目指してい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97,800
96,515
331.78
39,808,437
39,037,637
715,972
25,627,377
40,741,296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28601</xdr:rowOff>
    </xdr:from>
    <xdr:to>
      <xdr:col>24</xdr:col>
      <xdr:colOff>63500</xdr:colOff>
      <xdr:row>37</xdr:row>
      <xdr:rowOff>73406</xdr:rowOff>
    </xdr:to>
    <xdr:cxnSp macro="">
      <xdr:nvCxnSpPr>
        <xdr:cNvPr id="59" name="直線コネクタ 58"/>
        <xdr:cNvCxnSpPr/>
      </xdr:nvCxnSpPr>
      <xdr:spPr>
        <a:xfrm>
          <a:off x="3797300" y="6372251"/>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37</xdr:row>
      <xdr:rowOff>28601</xdr:rowOff>
    </xdr:to>
    <xdr:cxnSp macro="">
      <xdr:nvCxnSpPr>
        <xdr:cNvPr id="62" name="直線コネクタ 61"/>
        <xdr:cNvCxnSpPr/>
      </xdr:nvCxnSpPr>
      <xdr:spPr>
        <a:xfrm>
          <a:off x="2908300" y="6309614"/>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23571</xdr:rowOff>
    </xdr:from>
    <xdr:to>
      <xdr:col>15</xdr:col>
      <xdr:colOff>50800</xdr:colOff>
      <xdr:row>36</xdr:row>
      <xdr:rowOff>137414</xdr:rowOff>
    </xdr:to>
    <xdr:cxnSp macro="">
      <xdr:nvCxnSpPr>
        <xdr:cNvPr id="65" name="直線コネクタ 64"/>
        <xdr:cNvCxnSpPr/>
      </xdr:nvCxnSpPr>
      <xdr:spPr>
        <a:xfrm>
          <a:off x="2019300" y="6195771"/>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23571</xdr:rowOff>
    </xdr:from>
    <xdr:to>
      <xdr:col>10</xdr:col>
      <xdr:colOff>114300</xdr:colOff>
      <xdr:row>36</xdr:row>
      <xdr:rowOff>120498</xdr:rowOff>
    </xdr:to>
    <xdr:cxnSp macro="">
      <xdr:nvCxnSpPr>
        <xdr:cNvPr id="68" name="直線コネクタ 67"/>
        <xdr:cNvCxnSpPr/>
      </xdr:nvCxnSpPr>
      <xdr:spPr>
        <a:xfrm flipV="1">
          <a:off x="1130300" y="6195771"/>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22606</xdr:rowOff>
    </xdr:from>
    <xdr:to>
      <xdr:col>24</xdr:col>
      <xdr:colOff>114300</xdr:colOff>
      <xdr:row>37</xdr:row>
      <xdr:rowOff>124206</xdr:rowOff>
    </xdr:to>
    <xdr:sp macro="" textlink="">
      <xdr:nvSpPr>
        <xdr:cNvPr id="78" name="楕円 77"/>
        <xdr:cNvSpPr/>
      </xdr:nvSpPr>
      <xdr:spPr>
        <a:xfrm>
          <a:off x="4584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108983</xdr:rowOff>
    </xdr:from>
    <xdr:ext cx="469744" cy="259045"/>
    <xdr:sp macro="" textlink="">
      <xdr:nvSpPr>
        <xdr:cNvPr id="79" name="議会費該当値テキスト"/>
        <xdr:cNvSpPr txBox="1"/>
      </xdr:nvSpPr>
      <xdr:spPr>
        <a:xfrm>
          <a:off x="4686300"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149251</xdr:rowOff>
    </xdr:from>
    <xdr:to>
      <xdr:col>20</xdr:col>
      <xdr:colOff>38100</xdr:colOff>
      <xdr:row>37</xdr:row>
      <xdr:rowOff>79401</xdr:rowOff>
    </xdr:to>
    <xdr:sp macro="" textlink="">
      <xdr:nvSpPr>
        <xdr:cNvPr id="80" name="楕円 79"/>
        <xdr:cNvSpPr/>
      </xdr:nvSpPr>
      <xdr:spPr>
        <a:xfrm>
          <a:off x="3746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70528</xdr:rowOff>
    </xdr:from>
    <xdr:ext cx="469744" cy="259045"/>
    <xdr:sp macro="" textlink="">
      <xdr:nvSpPr>
        <xdr:cNvPr id="81" name="テキスト ボックス 80"/>
        <xdr:cNvSpPr txBox="1"/>
      </xdr:nvSpPr>
      <xdr:spPr>
        <a:xfrm>
          <a:off x="3562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2" name="楕円 81"/>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7891</xdr:rowOff>
    </xdr:from>
    <xdr:ext cx="469744" cy="259045"/>
    <xdr:sp macro="" textlink="">
      <xdr:nvSpPr>
        <xdr:cNvPr id="83" name="テキスト ボックス 82"/>
        <xdr:cNvSpPr txBox="1"/>
      </xdr:nvSpPr>
      <xdr:spPr>
        <a:xfrm>
          <a:off x="2673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144221</xdr:rowOff>
    </xdr:from>
    <xdr:to>
      <xdr:col>10</xdr:col>
      <xdr:colOff>165100</xdr:colOff>
      <xdr:row>36</xdr:row>
      <xdr:rowOff>74371</xdr:rowOff>
    </xdr:to>
    <xdr:sp macro="" textlink="">
      <xdr:nvSpPr>
        <xdr:cNvPr id="84" name="楕円 83"/>
        <xdr:cNvSpPr/>
      </xdr:nvSpPr>
      <xdr:spPr>
        <a:xfrm>
          <a:off x="1968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65498</xdr:rowOff>
    </xdr:from>
    <xdr:ext cx="469744" cy="259045"/>
    <xdr:sp macro="" textlink="">
      <xdr:nvSpPr>
        <xdr:cNvPr id="85" name="テキスト ボックス 84"/>
        <xdr:cNvSpPr txBox="1"/>
      </xdr:nvSpPr>
      <xdr:spPr>
        <a:xfrm>
          <a:off x="1784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69698</xdr:rowOff>
    </xdr:from>
    <xdr:to>
      <xdr:col>6</xdr:col>
      <xdr:colOff>38100</xdr:colOff>
      <xdr:row>36</xdr:row>
      <xdr:rowOff>171298</xdr:rowOff>
    </xdr:to>
    <xdr:sp macro="" textlink="">
      <xdr:nvSpPr>
        <xdr:cNvPr id="86" name="楕円 85"/>
        <xdr:cNvSpPr/>
      </xdr:nvSpPr>
      <xdr:spPr>
        <a:xfrm>
          <a:off x="1079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162425</xdr:rowOff>
    </xdr:from>
    <xdr:ext cx="469744" cy="259045"/>
    <xdr:sp macro="" textlink="">
      <xdr:nvSpPr>
        <xdr:cNvPr id="87" name="テキスト ボックス 86"/>
        <xdr:cNvSpPr txBox="1"/>
      </xdr:nvSpPr>
      <xdr:spPr>
        <a:xfrm>
          <a:off x="895428"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21862</xdr:rowOff>
    </xdr:from>
    <xdr:to>
      <xdr:col>24</xdr:col>
      <xdr:colOff>63500</xdr:colOff>
      <xdr:row>58</xdr:row>
      <xdr:rowOff>62248</xdr:rowOff>
    </xdr:to>
    <xdr:cxnSp macro="">
      <xdr:nvCxnSpPr>
        <xdr:cNvPr id="119" name="直線コネクタ 118"/>
        <xdr:cNvCxnSpPr/>
      </xdr:nvCxnSpPr>
      <xdr:spPr>
        <a:xfrm>
          <a:off x="3797300" y="9965962"/>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150151</xdr:rowOff>
    </xdr:from>
    <xdr:to>
      <xdr:col>19</xdr:col>
      <xdr:colOff>177800</xdr:colOff>
      <xdr:row>58</xdr:row>
      <xdr:rowOff>21862</xdr:rowOff>
    </xdr:to>
    <xdr:cxnSp macro="">
      <xdr:nvCxnSpPr>
        <xdr:cNvPr id="122" name="直線コネクタ 121"/>
        <xdr:cNvCxnSpPr/>
      </xdr:nvCxnSpPr>
      <xdr:spPr>
        <a:xfrm>
          <a:off x="2908300" y="9922801"/>
          <a:ext cx="889000" cy="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44951</xdr:rowOff>
    </xdr:from>
    <xdr:to>
      <xdr:col>15</xdr:col>
      <xdr:colOff>50800</xdr:colOff>
      <xdr:row>57</xdr:row>
      <xdr:rowOff>150151</xdr:rowOff>
    </xdr:to>
    <xdr:cxnSp macro="">
      <xdr:nvCxnSpPr>
        <xdr:cNvPr id="125" name="直線コネクタ 124"/>
        <xdr:cNvCxnSpPr/>
      </xdr:nvCxnSpPr>
      <xdr:spPr>
        <a:xfrm>
          <a:off x="2019300" y="9817601"/>
          <a:ext cx="889000" cy="10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86545</xdr:rowOff>
    </xdr:from>
    <xdr:to>
      <xdr:col>10</xdr:col>
      <xdr:colOff>114300</xdr:colOff>
      <xdr:row>57</xdr:row>
      <xdr:rowOff>44951</xdr:rowOff>
    </xdr:to>
    <xdr:cxnSp macro="">
      <xdr:nvCxnSpPr>
        <xdr:cNvPr id="128" name="直線コネクタ 127"/>
        <xdr:cNvCxnSpPr/>
      </xdr:nvCxnSpPr>
      <xdr:spPr>
        <a:xfrm>
          <a:off x="1130300" y="9687745"/>
          <a:ext cx="889000" cy="1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11448</xdr:rowOff>
    </xdr:from>
    <xdr:to>
      <xdr:col>24</xdr:col>
      <xdr:colOff>114300</xdr:colOff>
      <xdr:row>58</xdr:row>
      <xdr:rowOff>113048</xdr:rowOff>
    </xdr:to>
    <xdr:sp macro="" textlink="">
      <xdr:nvSpPr>
        <xdr:cNvPr id="138" name="楕円 137"/>
        <xdr:cNvSpPr/>
      </xdr:nvSpPr>
      <xdr:spPr>
        <a:xfrm>
          <a:off x="4584700" y="99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161325</xdr:rowOff>
    </xdr:from>
    <xdr:ext cx="534377" cy="259045"/>
    <xdr:sp macro="" textlink="">
      <xdr:nvSpPr>
        <xdr:cNvPr id="139" name="総務費該当値テキスト"/>
        <xdr:cNvSpPr txBox="1"/>
      </xdr:nvSpPr>
      <xdr:spPr>
        <a:xfrm>
          <a:off x="4686300" y="99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142512</xdr:rowOff>
    </xdr:from>
    <xdr:to>
      <xdr:col>20</xdr:col>
      <xdr:colOff>38100</xdr:colOff>
      <xdr:row>58</xdr:row>
      <xdr:rowOff>72662</xdr:rowOff>
    </xdr:to>
    <xdr:sp macro="" textlink="">
      <xdr:nvSpPr>
        <xdr:cNvPr id="140" name="楕円 139"/>
        <xdr:cNvSpPr/>
      </xdr:nvSpPr>
      <xdr:spPr>
        <a:xfrm>
          <a:off x="3746500" y="99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63789</xdr:rowOff>
    </xdr:from>
    <xdr:ext cx="534377" cy="259045"/>
    <xdr:sp macro="" textlink="">
      <xdr:nvSpPr>
        <xdr:cNvPr id="141" name="テキスト ボックス 140"/>
        <xdr:cNvSpPr txBox="1"/>
      </xdr:nvSpPr>
      <xdr:spPr>
        <a:xfrm>
          <a:off x="3530111" y="100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99351</xdr:rowOff>
    </xdr:from>
    <xdr:to>
      <xdr:col>15</xdr:col>
      <xdr:colOff>101600</xdr:colOff>
      <xdr:row>58</xdr:row>
      <xdr:rowOff>29501</xdr:rowOff>
    </xdr:to>
    <xdr:sp macro="" textlink="">
      <xdr:nvSpPr>
        <xdr:cNvPr id="142" name="楕円 141"/>
        <xdr:cNvSpPr/>
      </xdr:nvSpPr>
      <xdr:spPr>
        <a:xfrm>
          <a:off x="28575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20628</xdr:rowOff>
    </xdr:from>
    <xdr:ext cx="534377" cy="259045"/>
    <xdr:sp macro="" textlink="">
      <xdr:nvSpPr>
        <xdr:cNvPr id="143" name="テキスト ボックス 142"/>
        <xdr:cNvSpPr txBox="1"/>
      </xdr:nvSpPr>
      <xdr:spPr>
        <a:xfrm>
          <a:off x="2641111" y="99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165601</xdr:rowOff>
    </xdr:from>
    <xdr:to>
      <xdr:col>10</xdr:col>
      <xdr:colOff>165100</xdr:colOff>
      <xdr:row>57</xdr:row>
      <xdr:rowOff>95751</xdr:rowOff>
    </xdr:to>
    <xdr:sp macro="" textlink="">
      <xdr:nvSpPr>
        <xdr:cNvPr id="144" name="楕円 143"/>
        <xdr:cNvSpPr/>
      </xdr:nvSpPr>
      <xdr:spPr>
        <a:xfrm>
          <a:off x="1968500" y="9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86878</xdr:rowOff>
    </xdr:from>
    <xdr:ext cx="534377" cy="259045"/>
    <xdr:sp macro="" textlink="">
      <xdr:nvSpPr>
        <xdr:cNvPr id="145" name="テキスト ボックス 144"/>
        <xdr:cNvSpPr txBox="1"/>
      </xdr:nvSpPr>
      <xdr:spPr>
        <a:xfrm>
          <a:off x="1752111" y="9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35745</xdr:rowOff>
    </xdr:from>
    <xdr:to>
      <xdr:col>6</xdr:col>
      <xdr:colOff>38100</xdr:colOff>
      <xdr:row>56</xdr:row>
      <xdr:rowOff>137345</xdr:rowOff>
    </xdr:to>
    <xdr:sp macro="" textlink="">
      <xdr:nvSpPr>
        <xdr:cNvPr id="146" name="楕円 145"/>
        <xdr:cNvSpPr/>
      </xdr:nvSpPr>
      <xdr:spPr>
        <a:xfrm>
          <a:off x="1079500" y="96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153872</xdr:rowOff>
    </xdr:from>
    <xdr:ext cx="534377" cy="259045"/>
    <xdr:sp macro="" textlink="">
      <xdr:nvSpPr>
        <xdr:cNvPr id="147" name="テキスト ボックス 146"/>
        <xdr:cNvSpPr txBox="1"/>
      </xdr:nvSpPr>
      <xdr:spPr>
        <a:xfrm>
          <a:off x="863111" y="94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26251</xdr:rowOff>
    </xdr:from>
    <xdr:to>
      <xdr:col>24</xdr:col>
      <xdr:colOff>63500</xdr:colOff>
      <xdr:row>78</xdr:row>
      <xdr:rowOff>45492</xdr:rowOff>
    </xdr:to>
    <xdr:cxnSp macro="">
      <xdr:nvCxnSpPr>
        <xdr:cNvPr id="177" name="直線コネクタ 176"/>
        <xdr:cNvCxnSpPr/>
      </xdr:nvCxnSpPr>
      <xdr:spPr>
        <a:xfrm>
          <a:off x="3797300" y="13399351"/>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26251</xdr:rowOff>
    </xdr:from>
    <xdr:to>
      <xdr:col>19</xdr:col>
      <xdr:colOff>177800</xdr:colOff>
      <xdr:row>78</xdr:row>
      <xdr:rowOff>91960</xdr:rowOff>
    </xdr:to>
    <xdr:cxnSp macro="">
      <xdr:nvCxnSpPr>
        <xdr:cNvPr id="180" name="直線コネクタ 179"/>
        <xdr:cNvCxnSpPr/>
      </xdr:nvCxnSpPr>
      <xdr:spPr>
        <a:xfrm flipV="1">
          <a:off x="2908300" y="13399351"/>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91960</xdr:rowOff>
    </xdr:from>
    <xdr:to>
      <xdr:col>15</xdr:col>
      <xdr:colOff>50800</xdr:colOff>
      <xdr:row>79</xdr:row>
      <xdr:rowOff>36588</xdr:rowOff>
    </xdr:to>
    <xdr:cxnSp macro="">
      <xdr:nvCxnSpPr>
        <xdr:cNvPr id="183" name="直線コネクタ 182"/>
        <xdr:cNvCxnSpPr/>
      </xdr:nvCxnSpPr>
      <xdr:spPr>
        <a:xfrm flipV="1">
          <a:off x="2019300" y="1346506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24588</xdr:rowOff>
    </xdr:from>
    <xdr:to>
      <xdr:col>10</xdr:col>
      <xdr:colOff>114300</xdr:colOff>
      <xdr:row>79</xdr:row>
      <xdr:rowOff>36588</xdr:rowOff>
    </xdr:to>
    <xdr:cxnSp macro="">
      <xdr:nvCxnSpPr>
        <xdr:cNvPr id="186" name="直線コネクタ 185"/>
        <xdr:cNvCxnSpPr/>
      </xdr:nvCxnSpPr>
      <xdr:spPr>
        <a:xfrm>
          <a:off x="1130300" y="13569138"/>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166142</xdr:rowOff>
    </xdr:from>
    <xdr:to>
      <xdr:col>24</xdr:col>
      <xdr:colOff>114300</xdr:colOff>
      <xdr:row>78</xdr:row>
      <xdr:rowOff>96292</xdr:rowOff>
    </xdr:to>
    <xdr:sp macro="" textlink="">
      <xdr:nvSpPr>
        <xdr:cNvPr id="196" name="楕円 195"/>
        <xdr:cNvSpPr/>
      </xdr:nvSpPr>
      <xdr:spPr>
        <a:xfrm>
          <a:off x="4584700" y="133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144569</xdr:rowOff>
    </xdr:from>
    <xdr:ext cx="599010" cy="259045"/>
    <xdr:sp macro="" textlink="">
      <xdr:nvSpPr>
        <xdr:cNvPr id="197" name="民生費該当値テキスト"/>
        <xdr:cNvSpPr txBox="1"/>
      </xdr:nvSpPr>
      <xdr:spPr>
        <a:xfrm>
          <a:off x="4686300" y="133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146901</xdr:rowOff>
    </xdr:from>
    <xdr:to>
      <xdr:col>20</xdr:col>
      <xdr:colOff>38100</xdr:colOff>
      <xdr:row>78</xdr:row>
      <xdr:rowOff>77051</xdr:rowOff>
    </xdr:to>
    <xdr:sp macro="" textlink="">
      <xdr:nvSpPr>
        <xdr:cNvPr id="198" name="楕円 197"/>
        <xdr:cNvSpPr/>
      </xdr:nvSpPr>
      <xdr:spPr>
        <a:xfrm>
          <a:off x="3746500" y="133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68178</xdr:rowOff>
    </xdr:from>
    <xdr:ext cx="599010" cy="259045"/>
    <xdr:sp macro="" textlink="">
      <xdr:nvSpPr>
        <xdr:cNvPr id="199" name="テキスト ボックス 198"/>
        <xdr:cNvSpPr txBox="1"/>
      </xdr:nvSpPr>
      <xdr:spPr>
        <a:xfrm>
          <a:off x="3497795" y="1344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41160</xdr:rowOff>
    </xdr:from>
    <xdr:to>
      <xdr:col>15</xdr:col>
      <xdr:colOff>101600</xdr:colOff>
      <xdr:row>78</xdr:row>
      <xdr:rowOff>142760</xdr:rowOff>
    </xdr:to>
    <xdr:sp macro="" textlink="">
      <xdr:nvSpPr>
        <xdr:cNvPr id="200" name="楕円 199"/>
        <xdr:cNvSpPr/>
      </xdr:nvSpPr>
      <xdr:spPr>
        <a:xfrm>
          <a:off x="2857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133887</xdr:rowOff>
    </xdr:from>
    <xdr:ext cx="599010" cy="259045"/>
    <xdr:sp macro="" textlink="">
      <xdr:nvSpPr>
        <xdr:cNvPr id="201" name="テキスト ボックス 200"/>
        <xdr:cNvSpPr txBox="1"/>
      </xdr:nvSpPr>
      <xdr:spPr>
        <a:xfrm>
          <a:off x="2608795" y="135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157238</xdr:rowOff>
    </xdr:from>
    <xdr:to>
      <xdr:col>10</xdr:col>
      <xdr:colOff>165100</xdr:colOff>
      <xdr:row>79</xdr:row>
      <xdr:rowOff>87388</xdr:rowOff>
    </xdr:to>
    <xdr:sp macro="" textlink="">
      <xdr:nvSpPr>
        <xdr:cNvPr id="202" name="楕円 201"/>
        <xdr:cNvSpPr/>
      </xdr:nvSpPr>
      <xdr:spPr>
        <a:xfrm>
          <a:off x="1968500" y="135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78515</xdr:rowOff>
    </xdr:from>
    <xdr:ext cx="599010" cy="259045"/>
    <xdr:sp macro="" textlink="">
      <xdr:nvSpPr>
        <xdr:cNvPr id="203" name="テキスト ボックス 202"/>
        <xdr:cNvSpPr txBox="1"/>
      </xdr:nvSpPr>
      <xdr:spPr>
        <a:xfrm>
          <a:off x="1719795" y="1362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145238</xdr:rowOff>
    </xdr:from>
    <xdr:to>
      <xdr:col>6</xdr:col>
      <xdr:colOff>38100</xdr:colOff>
      <xdr:row>79</xdr:row>
      <xdr:rowOff>75388</xdr:rowOff>
    </xdr:to>
    <xdr:sp macro="" textlink="">
      <xdr:nvSpPr>
        <xdr:cNvPr id="204" name="楕円 203"/>
        <xdr:cNvSpPr/>
      </xdr:nvSpPr>
      <xdr:spPr>
        <a:xfrm>
          <a:off x="1079500" y="135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66515</xdr:rowOff>
    </xdr:from>
    <xdr:ext cx="599010" cy="259045"/>
    <xdr:sp macro="" textlink="">
      <xdr:nvSpPr>
        <xdr:cNvPr id="205" name="テキスト ボックス 204"/>
        <xdr:cNvSpPr txBox="1"/>
      </xdr:nvSpPr>
      <xdr:spPr>
        <a:xfrm>
          <a:off x="830795" y="1361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104267</xdr:rowOff>
    </xdr:from>
    <xdr:to>
      <xdr:col>24</xdr:col>
      <xdr:colOff>63500</xdr:colOff>
      <xdr:row>98</xdr:row>
      <xdr:rowOff>147834</xdr:rowOff>
    </xdr:to>
    <xdr:cxnSp macro="">
      <xdr:nvCxnSpPr>
        <xdr:cNvPr id="235" name="直線コネクタ 234"/>
        <xdr:cNvCxnSpPr/>
      </xdr:nvCxnSpPr>
      <xdr:spPr>
        <a:xfrm flipV="1">
          <a:off x="3797300" y="16906367"/>
          <a:ext cx="8382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129490</xdr:rowOff>
    </xdr:from>
    <xdr:to>
      <xdr:col>19</xdr:col>
      <xdr:colOff>177800</xdr:colOff>
      <xdr:row>98</xdr:row>
      <xdr:rowOff>147834</xdr:rowOff>
    </xdr:to>
    <xdr:cxnSp macro="">
      <xdr:nvCxnSpPr>
        <xdr:cNvPr id="238" name="直線コネクタ 237"/>
        <xdr:cNvCxnSpPr/>
      </xdr:nvCxnSpPr>
      <xdr:spPr>
        <a:xfrm>
          <a:off x="2908300" y="16931590"/>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119335</xdr:rowOff>
    </xdr:from>
    <xdr:to>
      <xdr:col>15</xdr:col>
      <xdr:colOff>50800</xdr:colOff>
      <xdr:row>98</xdr:row>
      <xdr:rowOff>129490</xdr:rowOff>
    </xdr:to>
    <xdr:cxnSp macro="">
      <xdr:nvCxnSpPr>
        <xdr:cNvPr id="241" name="直線コネクタ 240"/>
        <xdr:cNvCxnSpPr/>
      </xdr:nvCxnSpPr>
      <xdr:spPr>
        <a:xfrm>
          <a:off x="2019300" y="16921435"/>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70358</xdr:rowOff>
    </xdr:from>
    <xdr:to>
      <xdr:col>10</xdr:col>
      <xdr:colOff>114300</xdr:colOff>
      <xdr:row>98</xdr:row>
      <xdr:rowOff>119335</xdr:rowOff>
    </xdr:to>
    <xdr:cxnSp macro="">
      <xdr:nvCxnSpPr>
        <xdr:cNvPr id="244" name="直線コネクタ 243"/>
        <xdr:cNvCxnSpPr/>
      </xdr:nvCxnSpPr>
      <xdr:spPr>
        <a:xfrm>
          <a:off x="1130300" y="16872458"/>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53467</xdr:rowOff>
    </xdr:from>
    <xdr:to>
      <xdr:col>24</xdr:col>
      <xdr:colOff>114300</xdr:colOff>
      <xdr:row>98</xdr:row>
      <xdr:rowOff>155067</xdr:rowOff>
    </xdr:to>
    <xdr:sp macro="" textlink="">
      <xdr:nvSpPr>
        <xdr:cNvPr id="254" name="楕円 253"/>
        <xdr:cNvSpPr/>
      </xdr:nvSpPr>
      <xdr:spPr>
        <a:xfrm>
          <a:off x="45847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31894</xdr:rowOff>
    </xdr:from>
    <xdr:ext cx="534377" cy="259045"/>
    <xdr:sp macro="" textlink="">
      <xdr:nvSpPr>
        <xdr:cNvPr id="255" name="衛生費該当値テキスト"/>
        <xdr:cNvSpPr txBox="1"/>
      </xdr:nvSpPr>
      <xdr:spPr>
        <a:xfrm>
          <a:off x="4686300" y="168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97034</xdr:rowOff>
    </xdr:from>
    <xdr:to>
      <xdr:col>20</xdr:col>
      <xdr:colOff>38100</xdr:colOff>
      <xdr:row>99</xdr:row>
      <xdr:rowOff>27184</xdr:rowOff>
    </xdr:to>
    <xdr:sp macro="" textlink="">
      <xdr:nvSpPr>
        <xdr:cNvPr id="256" name="楕円 255"/>
        <xdr:cNvSpPr/>
      </xdr:nvSpPr>
      <xdr:spPr>
        <a:xfrm>
          <a:off x="3746500" y="168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18311</xdr:rowOff>
    </xdr:from>
    <xdr:ext cx="534377" cy="259045"/>
    <xdr:sp macro="" textlink="">
      <xdr:nvSpPr>
        <xdr:cNvPr id="257" name="テキスト ボックス 256"/>
        <xdr:cNvSpPr txBox="1"/>
      </xdr:nvSpPr>
      <xdr:spPr>
        <a:xfrm>
          <a:off x="3530111" y="169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78690</xdr:rowOff>
    </xdr:from>
    <xdr:to>
      <xdr:col>15</xdr:col>
      <xdr:colOff>101600</xdr:colOff>
      <xdr:row>99</xdr:row>
      <xdr:rowOff>8840</xdr:rowOff>
    </xdr:to>
    <xdr:sp macro="" textlink="">
      <xdr:nvSpPr>
        <xdr:cNvPr id="258" name="楕円 257"/>
        <xdr:cNvSpPr/>
      </xdr:nvSpPr>
      <xdr:spPr>
        <a:xfrm>
          <a:off x="28575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171417</xdr:rowOff>
    </xdr:from>
    <xdr:ext cx="534377" cy="259045"/>
    <xdr:sp macro="" textlink="">
      <xdr:nvSpPr>
        <xdr:cNvPr id="259" name="テキスト ボックス 258"/>
        <xdr:cNvSpPr txBox="1"/>
      </xdr:nvSpPr>
      <xdr:spPr>
        <a:xfrm>
          <a:off x="2641111" y="1697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68535</xdr:rowOff>
    </xdr:from>
    <xdr:to>
      <xdr:col>10</xdr:col>
      <xdr:colOff>165100</xdr:colOff>
      <xdr:row>98</xdr:row>
      <xdr:rowOff>170135</xdr:rowOff>
    </xdr:to>
    <xdr:sp macro="" textlink="">
      <xdr:nvSpPr>
        <xdr:cNvPr id="260" name="楕円 259"/>
        <xdr:cNvSpPr/>
      </xdr:nvSpPr>
      <xdr:spPr>
        <a:xfrm>
          <a:off x="1968500" y="168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161262</xdr:rowOff>
    </xdr:from>
    <xdr:ext cx="534377" cy="259045"/>
    <xdr:sp macro="" textlink="">
      <xdr:nvSpPr>
        <xdr:cNvPr id="261" name="テキスト ボックス 260"/>
        <xdr:cNvSpPr txBox="1"/>
      </xdr:nvSpPr>
      <xdr:spPr>
        <a:xfrm>
          <a:off x="1752111" y="169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19558</xdr:rowOff>
    </xdr:from>
    <xdr:to>
      <xdr:col>6</xdr:col>
      <xdr:colOff>38100</xdr:colOff>
      <xdr:row>98</xdr:row>
      <xdr:rowOff>121158</xdr:rowOff>
    </xdr:to>
    <xdr:sp macro="" textlink="">
      <xdr:nvSpPr>
        <xdr:cNvPr id="262" name="楕円 261"/>
        <xdr:cNvSpPr/>
      </xdr:nvSpPr>
      <xdr:spPr>
        <a:xfrm>
          <a:off x="1079500" y="168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112285</xdr:rowOff>
    </xdr:from>
    <xdr:ext cx="534377" cy="259045"/>
    <xdr:sp macro="" textlink="">
      <xdr:nvSpPr>
        <xdr:cNvPr id="263" name="テキスト ボックス 262"/>
        <xdr:cNvSpPr txBox="1"/>
      </xdr:nvSpPr>
      <xdr:spPr>
        <a:xfrm>
          <a:off x="863111" y="169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122936</xdr:rowOff>
    </xdr:from>
    <xdr:to>
      <xdr:col>55</xdr:col>
      <xdr:colOff>0</xdr:colOff>
      <xdr:row>37</xdr:row>
      <xdr:rowOff>124841</xdr:rowOff>
    </xdr:to>
    <xdr:cxnSp macro="">
      <xdr:nvCxnSpPr>
        <xdr:cNvPr id="292" name="直線コネクタ 291"/>
        <xdr:cNvCxnSpPr/>
      </xdr:nvCxnSpPr>
      <xdr:spPr>
        <a:xfrm>
          <a:off x="9639300" y="646658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83693</xdr:rowOff>
    </xdr:from>
    <xdr:to>
      <xdr:col>50</xdr:col>
      <xdr:colOff>114300</xdr:colOff>
      <xdr:row>37</xdr:row>
      <xdr:rowOff>122936</xdr:rowOff>
    </xdr:to>
    <xdr:cxnSp macro="">
      <xdr:nvCxnSpPr>
        <xdr:cNvPr id="295" name="直線コネクタ 294"/>
        <xdr:cNvCxnSpPr/>
      </xdr:nvCxnSpPr>
      <xdr:spPr>
        <a:xfrm>
          <a:off x="8750300" y="642734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83693</xdr:rowOff>
    </xdr:from>
    <xdr:to>
      <xdr:col>45</xdr:col>
      <xdr:colOff>177800</xdr:colOff>
      <xdr:row>37</xdr:row>
      <xdr:rowOff>85979</xdr:rowOff>
    </xdr:to>
    <xdr:cxnSp macro="">
      <xdr:nvCxnSpPr>
        <xdr:cNvPr id="298" name="直線コネクタ 297"/>
        <xdr:cNvCxnSpPr/>
      </xdr:nvCxnSpPr>
      <xdr:spPr>
        <a:xfrm flipV="1">
          <a:off x="7861300" y="64273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60452</xdr:rowOff>
    </xdr:from>
    <xdr:to>
      <xdr:col>41</xdr:col>
      <xdr:colOff>50800</xdr:colOff>
      <xdr:row>37</xdr:row>
      <xdr:rowOff>85979</xdr:rowOff>
    </xdr:to>
    <xdr:cxnSp macro="">
      <xdr:nvCxnSpPr>
        <xdr:cNvPr id="301" name="直線コネクタ 300"/>
        <xdr:cNvCxnSpPr/>
      </xdr:nvCxnSpPr>
      <xdr:spPr>
        <a:xfrm>
          <a:off x="6972300" y="640410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74041</xdr:rowOff>
    </xdr:from>
    <xdr:to>
      <xdr:col>55</xdr:col>
      <xdr:colOff>50800</xdr:colOff>
      <xdr:row>38</xdr:row>
      <xdr:rowOff>4190</xdr:rowOff>
    </xdr:to>
    <xdr:sp macro="" textlink="">
      <xdr:nvSpPr>
        <xdr:cNvPr id="311" name="楕円 310"/>
        <xdr:cNvSpPr/>
      </xdr:nvSpPr>
      <xdr:spPr>
        <a:xfrm>
          <a:off x="104267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96918</xdr:rowOff>
    </xdr:from>
    <xdr:ext cx="378565" cy="259045"/>
    <xdr:sp macro="" textlink="">
      <xdr:nvSpPr>
        <xdr:cNvPr id="312" name="労働費該当値テキスト"/>
        <xdr:cNvSpPr txBox="1"/>
      </xdr:nvSpPr>
      <xdr:spPr>
        <a:xfrm>
          <a:off x="10528300"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72136</xdr:rowOff>
    </xdr:from>
    <xdr:to>
      <xdr:col>50</xdr:col>
      <xdr:colOff>165100</xdr:colOff>
      <xdr:row>38</xdr:row>
      <xdr:rowOff>2286</xdr:rowOff>
    </xdr:to>
    <xdr:sp macro="" textlink="">
      <xdr:nvSpPr>
        <xdr:cNvPr id="313" name="楕円 312"/>
        <xdr:cNvSpPr/>
      </xdr:nvSpPr>
      <xdr:spPr>
        <a:xfrm>
          <a:off x="9588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164863</xdr:rowOff>
    </xdr:from>
    <xdr:ext cx="378565" cy="259045"/>
    <xdr:sp macro="" textlink="">
      <xdr:nvSpPr>
        <xdr:cNvPr id="314" name="テキスト ボックス 313"/>
        <xdr:cNvSpPr txBox="1"/>
      </xdr:nvSpPr>
      <xdr:spPr>
        <a:xfrm>
          <a:off x="9450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32893</xdr:rowOff>
    </xdr:from>
    <xdr:to>
      <xdr:col>46</xdr:col>
      <xdr:colOff>38100</xdr:colOff>
      <xdr:row>37</xdr:row>
      <xdr:rowOff>134493</xdr:rowOff>
    </xdr:to>
    <xdr:sp macro="" textlink="">
      <xdr:nvSpPr>
        <xdr:cNvPr id="315" name="楕円 314"/>
        <xdr:cNvSpPr/>
      </xdr:nvSpPr>
      <xdr:spPr>
        <a:xfrm>
          <a:off x="8699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151020</xdr:rowOff>
    </xdr:from>
    <xdr:ext cx="378565" cy="259045"/>
    <xdr:sp macro="" textlink="">
      <xdr:nvSpPr>
        <xdr:cNvPr id="316" name="テキスト ボックス 315"/>
        <xdr:cNvSpPr txBox="1"/>
      </xdr:nvSpPr>
      <xdr:spPr>
        <a:xfrm>
          <a:off x="8561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35179</xdr:rowOff>
    </xdr:from>
    <xdr:to>
      <xdr:col>41</xdr:col>
      <xdr:colOff>101600</xdr:colOff>
      <xdr:row>37</xdr:row>
      <xdr:rowOff>136779</xdr:rowOff>
    </xdr:to>
    <xdr:sp macro="" textlink="">
      <xdr:nvSpPr>
        <xdr:cNvPr id="317" name="楕円 316"/>
        <xdr:cNvSpPr/>
      </xdr:nvSpPr>
      <xdr:spPr>
        <a:xfrm>
          <a:off x="7810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127906</xdr:rowOff>
    </xdr:from>
    <xdr:ext cx="378565" cy="259045"/>
    <xdr:sp macro="" textlink="">
      <xdr:nvSpPr>
        <xdr:cNvPr id="318" name="テキスト ボックス 317"/>
        <xdr:cNvSpPr txBox="1"/>
      </xdr:nvSpPr>
      <xdr:spPr>
        <a:xfrm>
          <a:off x="7672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xdr:rowOff>
    </xdr:from>
    <xdr:to>
      <xdr:col>36</xdr:col>
      <xdr:colOff>165100</xdr:colOff>
      <xdr:row>37</xdr:row>
      <xdr:rowOff>111252</xdr:rowOff>
    </xdr:to>
    <xdr:sp macro="" textlink="">
      <xdr:nvSpPr>
        <xdr:cNvPr id="319" name="楕円 318"/>
        <xdr:cNvSpPr/>
      </xdr:nvSpPr>
      <xdr:spPr>
        <a:xfrm>
          <a:off x="6921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102379</xdr:rowOff>
    </xdr:from>
    <xdr:ext cx="378565" cy="259045"/>
    <xdr:sp macro="" textlink="">
      <xdr:nvSpPr>
        <xdr:cNvPr id="320" name="テキスト ボックス 319"/>
        <xdr:cNvSpPr txBox="1"/>
      </xdr:nvSpPr>
      <xdr:spPr>
        <a:xfrm>
          <a:off x="6783017" y="64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20790</xdr:rowOff>
    </xdr:from>
    <xdr:to>
      <xdr:col>55</xdr:col>
      <xdr:colOff>0</xdr:colOff>
      <xdr:row>57</xdr:row>
      <xdr:rowOff>47917</xdr:rowOff>
    </xdr:to>
    <xdr:cxnSp macro="">
      <xdr:nvCxnSpPr>
        <xdr:cNvPr id="349" name="直線コネクタ 348"/>
        <xdr:cNvCxnSpPr/>
      </xdr:nvCxnSpPr>
      <xdr:spPr>
        <a:xfrm>
          <a:off x="9639300" y="9793440"/>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123717</xdr:rowOff>
    </xdr:from>
    <xdr:to>
      <xdr:col>50</xdr:col>
      <xdr:colOff>114300</xdr:colOff>
      <xdr:row>57</xdr:row>
      <xdr:rowOff>20790</xdr:rowOff>
    </xdr:to>
    <xdr:cxnSp macro="">
      <xdr:nvCxnSpPr>
        <xdr:cNvPr id="352" name="直線コネクタ 351"/>
        <xdr:cNvCxnSpPr/>
      </xdr:nvCxnSpPr>
      <xdr:spPr>
        <a:xfrm>
          <a:off x="8750300" y="972491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70015</xdr:rowOff>
    </xdr:from>
    <xdr:to>
      <xdr:col>45</xdr:col>
      <xdr:colOff>177800</xdr:colOff>
      <xdr:row>56</xdr:row>
      <xdr:rowOff>123717</xdr:rowOff>
    </xdr:to>
    <xdr:cxnSp macro="">
      <xdr:nvCxnSpPr>
        <xdr:cNvPr id="355" name="直線コネクタ 354"/>
        <xdr:cNvCxnSpPr/>
      </xdr:nvCxnSpPr>
      <xdr:spPr>
        <a:xfrm>
          <a:off x="7861300" y="9671215"/>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70015</xdr:rowOff>
    </xdr:from>
    <xdr:to>
      <xdr:col>41</xdr:col>
      <xdr:colOff>50800</xdr:colOff>
      <xdr:row>56</xdr:row>
      <xdr:rowOff>98495</xdr:rowOff>
    </xdr:to>
    <xdr:cxnSp macro="">
      <xdr:nvCxnSpPr>
        <xdr:cNvPr id="358" name="直線コネクタ 357"/>
        <xdr:cNvCxnSpPr/>
      </xdr:nvCxnSpPr>
      <xdr:spPr>
        <a:xfrm flipV="1">
          <a:off x="6972300" y="9671215"/>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168567</xdr:rowOff>
    </xdr:from>
    <xdr:to>
      <xdr:col>55</xdr:col>
      <xdr:colOff>50800</xdr:colOff>
      <xdr:row>57</xdr:row>
      <xdr:rowOff>98717</xdr:rowOff>
    </xdr:to>
    <xdr:sp macro="" textlink="">
      <xdr:nvSpPr>
        <xdr:cNvPr id="368" name="楕円 367"/>
        <xdr:cNvSpPr/>
      </xdr:nvSpPr>
      <xdr:spPr>
        <a:xfrm>
          <a:off x="104267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146994</xdr:rowOff>
    </xdr:from>
    <xdr:ext cx="534377" cy="259045"/>
    <xdr:sp macro="" textlink="">
      <xdr:nvSpPr>
        <xdr:cNvPr id="369" name="農林水産業費該当値テキスト"/>
        <xdr:cNvSpPr txBox="1"/>
      </xdr:nvSpPr>
      <xdr:spPr>
        <a:xfrm>
          <a:off x="10528300" y="97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141440</xdr:rowOff>
    </xdr:from>
    <xdr:to>
      <xdr:col>50</xdr:col>
      <xdr:colOff>165100</xdr:colOff>
      <xdr:row>57</xdr:row>
      <xdr:rowOff>71590</xdr:rowOff>
    </xdr:to>
    <xdr:sp macro="" textlink="">
      <xdr:nvSpPr>
        <xdr:cNvPr id="370" name="楕円 369"/>
        <xdr:cNvSpPr/>
      </xdr:nvSpPr>
      <xdr:spPr>
        <a:xfrm>
          <a:off x="9588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62717</xdr:rowOff>
    </xdr:from>
    <xdr:ext cx="534377" cy="259045"/>
    <xdr:sp macro="" textlink="">
      <xdr:nvSpPr>
        <xdr:cNvPr id="371" name="テキスト ボックス 370"/>
        <xdr:cNvSpPr txBox="1"/>
      </xdr:nvSpPr>
      <xdr:spPr>
        <a:xfrm>
          <a:off x="9372111" y="98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72917</xdr:rowOff>
    </xdr:from>
    <xdr:to>
      <xdr:col>46</xdr:col>
      <xdr:colOff>38100</xdr:colOff>
      <xdr:row>57</xdr:row>
      <xdr:rowOff>3067</xdr:rowOff>
    </xdr:to>
    <xdr:sp macro="" textlink="">
      <xdr:nvSpPr>
        <xdr:cNvPr id="372" name="楕円 371"/>
        <xdr:cNvSpPr/>
      </xdr:nvSpPr>
      <xdr:spPr>
        <a:xfrm>
          <a:off x="8699500" y="9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19594</xdr:rowOff>
    </xdr:from>
    <xdr:ext cx="534377" cy="259045"/>
    <xdr:sp macro="" textlink="">
      <xdr:nvSpPr>
        <xdr:cNvPr id="373" name="テキスト ボックス 372"/>
        <xdr:cNvSpPr txBox="1"/>
      </xdr:nvSpPr>
      <xdr:spPr>
        <a:xfrm>
          <a:off x="8483111" y="9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19215</xdr:rowOff>
    </xdr:from>
    <xdr:to>
      <xdr:col>41</xdr:col>
      <xdr:colOff>101600</xdr:colOff>
      <xdr:row>56</xdr:row>
      <xdr:rowOff>120815</xdr:rowOff>
    </xdr:to>
    <xdr:sp macro="" textlink="">
      <xdr:nvSpPr>
        <xdr:cNvPr id="374" name="楕円 373"/>
        <xdr:cNvSpPr/>
      </xdr:nvSpPr>
      <xdr:spPr>
        <a:xfrm>
          <a:off x="78105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111942</xdr:rowOff>
    </xdr:from>
    <xdr:ext cx="534377" cy="259045"/>
    <xdr:sp macro="" textlink="">
      <xdr:nvSpPr>
        <xdr:cNvPr id="375" name="テキスト ボックス 374"/>
        <xdr:cNvSpPr txBox="1"/>
      </xdr:nvSpPr>
      <xdr:spPr>
        <a:xfrm>
          <a:off x="7594111"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47695</xdr:rowOff>
    </xdr:from>
    <xdr:to>
      <xdr:col>36</xdr:col>
      <xdr:colOff>165100</xdr:colOff>
      <xdr:row>56</xdr:row>
      <xdr:rowOff>149295</xdr:rowOff>
    </xdr:to>
    <xdr:sp macro="" textlink="">
      <xdr:nvSpPr>
        <xdr:cNvPr id="376" name="楕円 375"/>
        <xdr:cNvSpPr/>
      </xdr:nvSpPr>
      <xdr:spPr>
        <a:xfrm>
          <a:off x="6921500" y="96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165822</xdr:rowOff>
    </xdr:from>
    <xdr:ext cx="534377" cy="259045"/>
    <xdr:sp macro="" textlink="">
      <xdr:nvSpPr>
        <xdr:cNvPr id="377" name="テキスト ボックス 376"/>
        <xdr:cNvSpPr txBox="1"/>
      </xdr:nvSpPr>
      <xdr:spPr>
        <a:xfrm>
          <a:off x="6705111" y="94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24067</xdr:rowOff>
    </xdr:from>
    <xdr:to>
      <xdr:col>55</xdr:col>
      <xdr:colOff>0</xdr:colOff>
      <xdr:row>77</xdr:row>
      <xdr:rowOff>35344</xdr:rowOff>
    </xdr:to>
    <xdr:cxnSp macro="">
      <xdr:nvCxnSpPr>
        <xdr:cNvPr id="406" name="直線コネクタ 405"/>
        <xdr:cNvCxnSpPr/>
      </xdr:nvCxnSpPr>
      <xdr:spPr>
        <a:xfrm>
          <a:off x="9639300" y="13225717"/>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8731</xdr:rowOff>
    </xdr:from>
    <xdr:to>
      <xdr:col>50</xdr:col>
      <xdr:colOff>114300</xdr:colOff>
      <xdr:row>77</xdr:row>
      <xdr:rowOff>24067</xdr:rowOff>
    </xdr:to>
    <xdr:cxnSp macro="">
      <xdr:nvCxnSpPr>
        <xdr:cNvPr id="409" name="直線コネクタ 408"/>
        <xdr:cNvCxnSpPr/>
      </xdr:nvCxnSpPr>
      <xdr:spPr>
        <a:xfrm>
          <a:off x="8750300" y="13038931"/>
          <a:ext cx="889000" cy="1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8731</xdr:rowOff>
    </xdr:from>
    <xdr:to>
      <xdr:col>45</xdr:col>
      <xdr:colOff>177800</xdr:colOff>
      <xdr:row>76</xdr:row>
      <xdr:rowOff>124727</xdr:rowOff>
    </xdr:to>
    <xdr:cxnSp macro="">
      <xdr:nvCxnSpPr>
        <xdr:cNvPr id="412" name="直線コネクタ 411"/>
        <xdr:cNvCxnSpPr/>
      </xdr:nvCxnSpPr>
      <xdr:spPr>
        <a:xfrm flipV="1">
          <a:off x="7861300" y="13038931"/>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124727</xdr:rowOff>
    </xdr:from>
    <xdr:to>
      <xdr:col>41</xdr:col>
      <xdr:colOff>50800</xdr:colOff>
      <xdr:row>77</xdr:row>
      <xdr:rowOff>78473</xdr:rowOff>
    </xdr:to>
    <xdr:cxnSp macro="">
      <xdr:nvCxnSpPr>
        <xdr:cNvPr id="415" name="直線コネクタ 414"/>
        <xdr:cNvCxnSpPr/>
      </xdr:nvCxnSpPr>
      <xdr:spPr>
        <a:xfrm flipV="1">
          <a:off x="6972300" y="13154927"/>
          <a:ext cx="8890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155994</xdr:rowOff>
    </xdr:from>
    <xdr:to>
      <xdr:col>55</xdr:col>
      <xdr:colOff>50800</xdr:colOff>
      <xdr:row>77</xdr:row>
      <xdr:rowOff>86144</xdr:rowOff>
    </xdr:to>
    <xdr:sp macro="" textlink="">
      <xdr:nvSpPr>
        <xdr:cNvPr id="425" name="楕円 424"/>
        <xdr:cNvSpPr/>
      </xdr:nvSpPr>
      <xdr:spPr>
        <a:xfrm>
          <a:off x="10426700" y="13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7421</xdr:rowOff>
    </xdr:from>
    <xdr:ext cx="534377" cy="259045"/>
    <xdr:sp macro="" textlink="">
      <xdr:nvSpPr>
        <xdr:cNvPr id="426" name="商工費該当値テキスト"/>
        <xdr:cNvSpPr txBox="1"/>
      </xdr:nvSpPr>
      <xdr:spPr>
        <a:xfrm>
          <a:off x="10528300" y="130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144717</xdr:rowOff>
    </xdr:from>
    <xdr:to>
      <xdr:col>50</xdr:col>
      <xdr:colOff>165100</xdr:colOff>
      <xdr:row>77</xdr:row>
      <xdr:rowOff>74867</xdr:rowOff>
    </xdr:to>
    <xdr:sp macro="" textlink="">
      <xdr:nvSpPr>
        <xdr:cNvPr id="427" name="楕円 426"/>
        <xdr:cNvSpPr/>
      </xdr:nvSpPr>
      <xdr:spPr>
        <a:xfrm>
          <a:off x="9588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91394</xdr:rowOff>
    </xdr:from>
    <xdr:ext cx="534377" cy="259045"/>
    <xdr:sp macro="" textlink="">
      <xdr:nvSpPr>
        <xdr:cNvPr id="428" name="テキスト ボックス 427"/>
        <xdr:cNvSpPr txBox="1"/>
      </xdr:nvSpPr>
      <xdr:spPr>
        <a:xfrm>
          <a:off x="9372111" y="129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129381</xdr:rowOff>
    </xdr:from>
    <xdr:to>
      <xdr:col>46</xdr:col>
      <xdr:colOff>38100</xdr:colOff>
      <xdr:row>76</xdr:row>
      <xdr:rowOff>59531</xdr:rowOff>
    </xdr:to>
    <xdr:sp macro="" textlink="">
      <xdr:nvSpPr>
        <xdr:cNvPr id="429" name="楕円 428"/>
        <xdr:cNvSpPr/>
      </xdr:nvSpPr>
      <xdr:spPr>
        <a:xfrm>
          <a:off x="8699500" y="12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76058</xdr:rowOff>
    </xdr:from>
    <xdr:ext cx="534377" cy="259045"/>
    <xdr:sp macro="" textlink="">
      <xdr:nvSpPr>
        <xdr:cNvPr id="430" name="テキスト ボックス 429"/>
        <xdr:cNvSpPr txBox="1"/>
      </xdr:nvSpPr>
      <xdr:spPr>
        <a:xfrm>
          <a:off x="8483111" y="127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73927</xdr:rowOff>
    </xdr:from>
    <xdr:to>
      <xdr:col>41</xdr:col>
      <xdr:colOff>101600</xdr:colOff>
      <xdr:row>77</xdr:row>
      <xdr:rowOff>4077</xdr:rowOff>
    </xdr:to>
    <xdr:sp macro="" textlink="">
      <xdr:nvSpPr>
        <xdr:cNvPr id="431" name="楕円 430"/>
        <xdr:cNvSpPr/>
      </xdr:nvSpPr>
      <xdr:spPr>
        <a:xfrm>
          <a:off x="7810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20603</xdr:rowOff>
    </xdr:from>
    <xdr:ext cx="534377" cy="259045"/>
    <xdr:sp macro="" textlink="">
      <xdr:nvSpPr>
        <xdr:cNvPr id="432" name="テキスト ボックス 431"/>
        <xdr:cNvSpPr txBox="1"/>
      </xdr:nvSpPr>
      <xdr:spPr>
        <a:xfrm>
          <a:off x="7594111" y="128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27673</xdr:rowOff>
    </xdr:from>
    <xdr:to>
      <xdr:col>36</xdr:col>
      <xdr:colOff>165100</xdr:colOff>
      <xdr:row>77</xdr:row>
      <xdr:rowOff>129273</xdr:rowOff>
    </xdr:to>
    <xdr:sp macro="" textlink="">
      <xdr:nvSpPr>
        <xdr:cNvPr id="433" name="楕円 432"/>
        <xdr:cNvSpPr/>
      </xdr:nvSpPr>
      <xdr:spPr>
        <a:xfrm>
          <a:off x="69215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145800</xdr:rowOff>
    </xdr:from>
    <xdr:ext cx="534377" cy="259045"/>
    <xdr:sp macro="" textlink="">
      <xdr:nvSpPr>
        <xdr:cNvPr id="434" name="テキスト ボックス 433"/>
        <xdr:cNvSpPr txBox="1"/>
      </xdr:nvSpPr>
      <xdr:spPr>
        <a:xfrm>
          <a:off x="6705111" y="130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58382</xdr:rowOff>
    </xdr:from>
    <xdr:to>
      <xdr:col>55</xdr:col>
      <xdr:colOff>0</xdr:colOff>
      <xdr:row>95</xdr:row>
      <xdr:rowOff>122492</xdr:rowOff>
    </xdr:to>
    <xdr:cxnSp macro="">
      <xdr:nvCxnSpPr>
        <xdr:cNvPr id="463" name="直線コネクタ 462"/>
        <xdr:cNvCxnSpPr/>
      </xdr:nvCxnSpPr>
      <xdr:spPr>
        <a:xfrm flipV="1">
          <a:off x="9639300" y="16346132"/>
          <a:ext cx="838200" cy="6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122492</xdr:rowOff>
    </xdr:from>
    <xdr:to>
      <xdr:col>50</xdr:col>
      <xdr:colOff>114300</xdr:colOff>
      <xdr:row>95</xdr:row>
      <xdr:rowOff>141351</xdr:rowOff>
    </xdr:to>
    <xdr:cxnSp macro="">
      <xdr:nvCxnSpPr>
        <xdr:cNvPr id="466" name="直線コネクタ 465"/>
        <xdr:cNvCxnSpPr/>
      </xdr:nvCxnSpPr>
      <xdr:spPr>
        <a:xfrm flipV="1">
          <a:off x="8750300" y="16410242"/>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88367</xdr:rowOff>
    </xdr:from>
    <xdr:to>
      <xdr:col>45</xdr:col>
      <xdr:colOff>177800</xdr:colOff>
      <xdr:row>95</xdr:row>
      <xdr:rowOff>141351</xdr:rowOff>
    </xdr:to>
    <xdr:cxnSp macro="">
      <xdr:nvCxnSpPr>
        <xdr:cNvPr id="469" name="直線コネクタ 468"/>
        <xdr:cNvCxnSpPr/>
      </xdr:nvCxnSpPr>
      <xdr:spPr>
        <a:xfrm>
          <a:off x="7861300" y="16376117"/>
          <a:ext cx="8890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88367</xdr:rowOff>
    </xdr:from>
    <xdr:to>
      <xdr:col>41</xdr:col>
      <xdr:colOff>50800</xdr:colOff>
      <xdr:row>95</xdr:row>
      <xdr:rowOff>157150</xdr:rowOff>
    </xdr:to>
    <xdr:cxnSp macro="">
      <xdr:nvCxnSpPr>
        <xdr:cNvPr id="472" name="直線コネクタ 471"/>
        <xdr:cNvCxnSpPr/>
      </xdr:nvCxnSpPr>
      <xdr:spPr>
        <a:xfrm flipV="1">
          <a:off x="6972300" y="16376117"/>
          <a:ext cx="889000" cy="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7582</xdr:rowOff>
    </xdr:from>
    <xdr:to>
      <xdr:col>55</xdr:col>
      <xdr:colOff>50800</xdr:colOff>
      <xdr:row>95</xdr:row>
      <xdr:rowOff>109182</xdr:rowOff>
    </xdr:to>
    <xdr:sp macro="" textlink="">
      <xdr:nvSpPr>
        <xdr:cNvPr id="482" name="楕円 481"/>
        <xdr:cNvSpPr/>
      </xdr:nvSpPr>
      <xdr:spPr>
        <a:xfrm>
          <a:off x="10426700" y="162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30459</xdr:rowOff>
    </xdr:from>
    <xdr:ext cx="534377" cy="259045"/>
    <xdr:sp macro="" textlink="">
      <xdr:nvSpPr>
        <xdr:cNvPr id="483" name="土木費該当値テキスト"/>
        <xdr:cNvSpPr txBox="1"/>
      </xdr:nvSpPr>
      <xdr:spPr>
        <a:xfrm>
          <a:off x="10528300" y="161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71692</xdr:rowOff>
    </xdr:from>
    <xdr:to>
      <xdr:col>50</xdr:col>
      <xdr:colOff>165100</xdr:colOff>
      <xdr:row>96</xdr:row>
      <xdr:rowOff>1842</xdr:rowOff>
    </xdr:to>
    <xdr:sp macro="" textlink="">
      <xdr:nvSpPr>
        <xdr:cNvPr id="484" name="楕円 483"/>
        <xdr:cNvSpPr/>
      </xdr:nvSpPr>
      <xdr:spPr>
        <a:xfrm>
          <a:off x="9588500" y="16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164419</xdr:rowOff>
    </xdr:from>
    <xdr:ext cx="534377" cy="259045"/>
    <xdr:sp macro="" textlink="">
      <xdr:nvSpPr>
        <xdr:cNvPr id="485" name="テキスト ボックス 484"/>
        <xdr:cNvSpPr txBox="1"/>
      </xdr:nvSpPr>
      <xdr:spPr>
        <a:xfrm>
          <a:off x="9372111" y="164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90551</xdr:rowOff>
    </xdr:from>
    <xdr:to>
      <xdr:col>46</xdr:col>
      <xdr:colOff>38100</xdr:colOff>
      <xdr:row>96</xdr:row>
      <xdr:rowOff>20701</xdr:rowOff>
    </xdr:to>
    <xdr:sp macro="" textlink="">
      <xdr:nvSpPr>
        <xdr:cNvPr id="486" name="楕円 485"/>
        <xdr:cNvSpPr/>
      </xdr:nvSpPr>
      <xdr:spPr>
        <a:xfrm>
          <a:off x="8699500" y="163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11828</xdr:rowOff>
    </xdr:from>
    <xdr:ext cx="534377" cy="259045"/>
    <xdr:sp macro="" textlink="">
      <xdr:nvSpPr>
        <xdr:cNvPr id="487" name="テキスト ボックス 486"/>
        <xdr:cNvSpPr txBox="1"/>
      </xdr:nvSpPr>
      <xdr:spPr>
        <a:xfrm>
          <a:off x="8483111" y="164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37567</xdr:rowOff>
    </xdr:from>
    <xdr:to>
      <xdr:col>41</xdr:col>
      <xdr:colOff>101600</xdr:colOff>
      <xdr:row>95</xdr:row>
      <xdr:rowOff>139167</xdr:rowOff>
    </xdr:to>
    <xdr:sp macro="" textlink="">
      <xdr:nvSpPr>
        <xdr:cNvPr id="488" name="楕円 487"/>
        <xdr:cNvSpPr/>
      </xdr:nvSpPr>
      <xdr:spPr>
        <a:xfrm>
          <a:off x="7810500" y="163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130294</xdr:rowOff>
    </xdr:from>
    <xdr:ext cx="534377" cy="259045"/>
    <xdr:sp macro="" textlink="">
      <xdr:nvSpPr>
        <xdr:cNvPr id="489" name="テキスト ボックス 488"/>
        <xdr:cNvSpPr txBox="1"/>
      </xdr:nvSpPr>
      <xdr:spPr>
        <a:xfrm>
          <a:off x="7594111" y="164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106350</xdr:rowOff>
    </xdr:from>
    <xdr:to>
      <xdr:col>36</xdr:col>
      <xdr:colOff>165100</xdr:colOff>
      <xdr:row>96</xdr:row>
      <xdr:rowOff>36500</xdr:rowOff>
    </xdr:to>
    <xdr:sp macro="" textlink="">
      <xdr:nvSpPr>
        <xdr:cNvPr id="490" name="楕円 489"/>
        <xdr:cNvSpPr/>
      </xdr:nvSpPr>
      <xdr:spPr>
        <a:xfrm>
          <a:off x="6921500" y="1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27627</xdr:rowOff>
    </xdr:from>
    <xdr:ext cx="534377" cy="259045"/>
    <xdr:sp macro="" textlink="">
      <xdr:nvSpPr>
        <xdr:cNvPr id="491" name="テキスト ボックス 490"/>
        <xdr:cNvSpPr txBox="1"/>
      </xdr:nvSpPr>
      <xdr:spPr>
        <a:xfrm>
          <a:off x="6705111" y="164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129825</xdr:rowOff>
    </xdr:from>
    <xdr:to>
      <xdr:col>85</xdr:col>
      <xdr:colOff>127000</xdr:colOff>
      <xdr:row>37</xdr:row>
      <xdr:rowOff>167726</xdr:rowOff>
    </xdr:to>
    <xdr:cxnSp macro="">
      <xdr:nvCxnSpPr>
        <xdr:cNvPr id="519" name="直線コネクタ 518"/>
        <xdr:cNvCxnSpPr/>
      </xdr:nvCxnSpPr>
      <xdr:spPr>
        <a:xfrm flipV="1">
          <a:off x="15481300" y="6473475"/>
          <a:ext cx="8382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146375</xdr:rowOff>
    </xdr:from>
    <xdr:to>
      <xdr:col>81</xdr:col>
      <xdr:colOff>50800</xdr:colOff>
      <xdr:row>37</xdr:row>
      <xdr:rowOff>167726</xdr:rowOff>
    </xdr:to>
    <xdr:cxnSp macro="">
      <xdr:nvCxnSpPr>
        <xdr:cNvPr id="522" name="直線コネクタ 521"/>
        <xdr:cNvCxnSpPr/>
      </xdr:nvCxnSpPr>
      <xdr:spPr>
        <a:xfrm>
          <a:off x="14592300" y="6490025"/>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138328</xdr:rowOff>
    </xdr:from>
    <xdr:to>
      <xdr:col>76</xdr:col>
      <xdr:colOff>114300</xdr:colOff>
      <xdr:row>37</xdr:row>
      <xdr:rowOff>146375</xdr:rowOff>
    </xdr:to>
    <xdr:cxnSp macro="">
      <xdr:nvCxnSpPr>
        <xdr:cNvPr id="525" name="直線コネクタ 524"/>
        <xdr:cNvCxnSpPr/>
      </xdr:nvCxnSpPr>
      <xdr:spPr>
        <a:xfrm>
          <a:off x="13703300" y="648197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25400</xdr:rowOff>
    </xdr:from>
    <xdr:to>
      <xdr:col>71</xdr:col>
      <xdr:colOff>177800</xdr:colOff>
      <xdr:row>37</xdr:row>
      <xdr:rowOff>138328</xdr:rowOff>
    </xdr:to>
    <xdr:cxnSp macro="">
      <xdr:nvCxnSpPr>
        <xdr:cNvPr id="528" name="直線コネクタ 527"/>
        <xdr:cNvCxnSpPr/>
      </xdr:nvCxnSpPr>
      <xdr:spPr>
        <a:xfrm>
          <a:off x="12814300" y="6197600"/>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79025</xdr:rowOff>
    </xdr:from>
    <xdr:to>
      <xdr:col>85</xdr:col>
      <xdr:colOff>177800</xdr:colOff>
      <xdr:row>38</xdr:row>
      <xdr:rowOff>9175</xdr:rowOff>
    </xdr:to>
    <xdr:sp macro="" textlink="">
      <xdr:nvSpPr>
        <xdr:cNvPr id="538" name="楕円 537"/>
        <xdr:cNvSpPr/>
      </xdr:nvSpPr>
      <xdr:spPr>
        <a:xfrm>
          <a:off x="162687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57452</xdr:rowOff>
    </xdr:from>
    <xdr:ext cx="534377" cy="259045"/>
    <xdr:sp macro="" textlink="">
      <xdr:nvSpPr>
        <xdr:cNvPr id="539" name="消防費該当値テキスト"/>
        <xdr:cNvSpPr txBox="1"/>
      </xdr:nvSpPr>
      <xdr:spPr>
        <a:xfrm>
          <a:off x="16370300" y="64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116926</xdr:rowOff>
    </xdr:from>
    <xdr:to>
      <xdr:col>81</xdr:col>
      <xdr:colOff>101600</xdr:colOff>
      <xdr:row>38</xdr:row>
      <xdr:rowOff>47076</xdr:rowOff>
    </xdr:to>
    <xdr:sp macro="" textlink="">
      <xdr:nvSpPr>
        <xdr:cNvPr id="540" name="楕円 539"/>
        <xdr:cNvSpPr/>
      </xdr:nvSpPr>
      <xdr:spPr>
        <a:xfrm>
          <a:off x="15430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38203</xdr:rowOff>
    </xdr:from>
    <xdr:ext cx="534377" cy="259045"/>
    <xdr:sp macro="" textlink="">
      <xdr:nvSpPr>
        <xdr:cNvPr id="541" name="テキスト ボックス 540"/>
        <xdr:cNvSpPr txBox="1"/>
      </xdr:nvSpPr>
      <xdr:spPr>
        <a:xfrm>
          <a:off x="15214111" y="65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95575</xdr:rowOff>
    </xdr:from>
    <xdr:to>
      <xdr:col>76</xdr:col>
      <xdr:colOff>165100</xdr:colOff>
      <xdr:row>38</xdr:row>
      <xdr:rowOff>25726</xdr:rowOff>
    </xdr:to>
    <xdr:sp macro="" textlink="">
      <xdr:nvSpPr>
        <xdr:cNvPr id="542" name="楕円 541"/>
        <xdr:cNvSpPr/>
      </xdr:nvSpPr>
      <xdr:spPr>
        <a:xfrm>
          <a:off x="14541500" y="6439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16852</xdr:rowOff>
    </xdr:from>
    <xdr:ext cx="534377" cy="259045"/>
    <xdr:sp macro="" textlink="">
      <xdr:nvSpPr>
        <xdr:cNvPr id="543" name="テキスト ボックス 542"/>
        <xdr:cNvSpPr txBox="1"/>
      </xdr:nvSpPr>
      <xdr:spPr>
        <a:xfrm>
          <a:off x="14325111" y="65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87528</xdr:rowOff>
    </xdr:from>
    <xdr:to>
      <xdr:col>72</xdr:col>
      <xdr:colOff>38100</xdr:colOff>
      <xdr:row>38</xdr:row>
      <xdr:rowOff>17678</xdr:rowOff>
    </xdr:to>
    <xdr:sp macro="" textlink="">
      <xdr:nvSpPr>
        <xdr:cNvPr id="544" name="楕円 543"/>
        <xdr:cNvSpPr/>
      </xdr:nvSpPr>
      <xdr:spPr>
        <a:xfrm>
          <a:off x="13652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8806</xdr:rowOff>
    </xdr:from>
    <xdr:ext cx="534377" cy="259045"/>
    <xdr:sp macro="" textlink="">
      <xdr:nvSpPr>
        <xdr:cNvPr id="545" name="テキスト ボックス 544"/>
        <xdr:cNvSpPr txBox="1"/>
      </xdr:nvSpPr>
      <xdr:spPr>
        <a:xfrm>
          <a:off x="13436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146050</xdr:rowOff>
    </xdr:from>
    <xdr:to>
      <xdr:col>67</xdr:col>
      <xdr:colOff>101600</xdr:colOff>
      <xdr:row>36</xdr:row>
      <xdr:rowOff>76200</xdr:rowOff>
    </xdr:to>
    <xdr:sp macro="" textlink="">
      <xdr:nvSpPr>
        <xdr:cNvPr id="546" name="楕円 545"/>
        <xdr:cNvSpPr/>
      </xdr:nvSpPr>
      <xdr:spPr>
        <a:xfrm>
          <a:off x="12763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92727</xdr:rowOff>
    </xdr:from>
    <xdr:ext cx="534377" cy="259045"/>
    <xdr:sp macro="" textlink="">
      <xdr:nvSpPr>
        <xdr:cNvPr id="547" name="テキスト ボックス 546"/>
        <xdr:cNvSpPr txBox="1"/>
      </xdr:nvSpPr>
      <xdr:spPr>
        <a:xfrm>
          <a:off x="12547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103524</xdr:rowOff>
    </xdr:from>
    <xdr:to>
      <xdr:col>85</xdr:col>
      <xdr:colOff>127000</xdr:colOff>
      <xdr:row>57</xdr:row>
      <xdr:rowOff>75292</xdr:rowOff>
    </xdr:to>
    <xdr:cxnSp macro="">
      <xdr:nvCxnSpPr>
        <xdr:cNvPr id="577" name="直線コネクタ 576"/>
        <xdr:cNvCxnSpPr/>
      </xdr:nvCxnSpPr>
      <xdr:spPr>
        <a:xfrm>
          <a:off x="15481300" y="9704724"/>
          <a:ext cx="838200" cy="1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103524</xdr:rowOff>
    </xdr:from>
    <xdr:to>
      <xdr:col>81</xdr:col>
      <xdr:colOff>50800</xdr:colOff>
      <xdr:row>56</xdr:row>
      <xdr:rowOff>141033</xdr:rowOff>
    </xdr:to>
    <xdr:cxnSp macro="">
      <xdr:nvCxnSpPr>
        <xdr:cNvPr id="580" name="直線コネクタ 579"/>
        <xdr:cNvCxnSpPr/>
      </xdr:nvCxnSpPr>
      <xdr:spPr>
        <a:xfrm flipV="1">
          <a:off x="14592300" y="9704724"/>
          <a:ext cx="8890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77406</xdr:rowOff>
    </xdr:from>
    <xdr:to>
      <xdr:col>76</xdr:col>
      <xdr:colOff>114300</xdr:colOff>
      <xdr:row>56</xdr:row>
      <xdr:rowOff>141033</xdr:rowOff>
    </xdr:to>
    <xdr:cxnSp macro="">
      <xdr:nvCxnSpPr>
        <xdr:cNvPr id="583" name="直線コネクタ 582"/>
        <xdr:cNvCxnSpPr/>
      </xdr:nvCxnSpPr>
      <xdr:spPr>
        <a:xfrm>
          <a:off x="13703300" y="967860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29001</xdr:rowOff>
    </xdr:from>
    <xdr:to>
      <xdr:col>71</xdr:col>
      <xdr:colOff>177800</xdr:colOff>
      <xdr:row>56</xdr:row>
      <xdr:rowOff>77406</xdr:rowOff>
    </xdr:to>
    <xdr:cxnSp macro="">
      <xdr:nvCxnSpPr>
        <xdr:cNvPr id="586" name="直線コネクタ 585"/>
        <xdr:cNvCxnSpPr/>
      </xdr:nvCxnSpPr>
      <xdr:spPr>
        <a:xfrm>
          <a:off x="12814300" y="9630201"/>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24492</xdr:rowOff>
    </xdr:from>
    <xdr:to>
      <xdr:col>85</xdr:col>
      <xdr:colOff>177800</xdr:colOff>
      <xdr:row>57</xdr:row>
      <xdr:rowOff>126092</xdr:rowOff>
    </xdr:to>
    <xdr:sp macro="" textlink="">
      <xdr:nvSpPr>
        <xdr:cNvPr id="596" name="楕円 595"/>
        <xdr:cNvSpPr/>
      </xdr:nvSpPr>
      <xdr:spPr>
        <a:xfrm>
          <a:off x="16268700" y="9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2919</xdr:rowOff>
    </xdr:from>
    <xdr:ext cx="534377" cy="259045"/>
    <xdr:sp macro="" textlink="">
      <xdr:nvSpPr>
        <xdr:cNvPr id="597" name="教育費該当値テキスト"/>
        <xdr:cNvSpPr txBox="1"/>
      </xdr:nvSpPr>
      <xdr:spPr>
        <a:xfrm>
          <a:off x="16370300" y="97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52724</xdr:rowOff>
    </xdr:from>
    <xdr:to>
      <xdr:col>81</xdr:col>
      <xdr:colOff>101600</xdr:colOff>
      <xdr:row>56</xdr:row>
      <xdr:rowOff>154324</xdr:rowOff>
    </xdr:to>
    <xdr:sp macro="" textlink="">
      <xdr:nvSpPr>
        <xdr:cNvPr id="598" name="楕円 597"/>
        <xdr:cNvSpPr/>
      </xdr:nvSpPr>
      <xdr:spPr>
        <a:xfrm>
          <a:off x="15430500" y="96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145451</xdr:rowOff>
    </xdr:from>
    <xdr:ext cx="534377" cy="259045"/>
    <xdr:sp macro="" textlink="">
      <xdr:nvSpPr>
        <xdr:cNvPr id="599" name="テキスト ボックス 598"/>
        <xdr:cNvSpPr txBox="1"/>
      </xdr:nvSpPr>
      <xdr:spPr>
        <a:xfrm>
          <a:off x="15214111" y="97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90233</xdr:rowOff>
    </xdr:from>
    <xdr:to>
      <xdr:col>76</xdr:col>
      <xdr:colOff>165100</xdr:colOff>
      <xdr:row>57</xdr:row>
      <xdr:rowOff>20383</xdr:rowOff>
    </xdr:to>
    <xdr:sp macro="" textlink="">
      <xdr:nvSpPr>
        <xdr:cNvPr id="600" name="楕円 599"/>
        <xdr:cNvSpPr/>
      </xdr:nvSpPr>
      <xdr:spPr>
        <a:xfrm>
          <a:off x="14541500" y="96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11510</xdr:rowOff>
    </xdr:from>
    <xdr:ext cx="534377" cy="259045"/>
    <xdr:sp macro="" textlink="">
      <xdr:nvSpPr>
        <xdr:cNvPr id="601" name="テキスト ボックス 600"/>
        <xdr:cNvSpPr txBox="1"/>
      </xdr:nvSpPr>
      <xdr:spPr>
        <a:xfrm>
          <a:off x="14325111" y="97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26606</xdr:rowOff>
    </xdr:from>
    <xdr:to>
      <xdr:col>72</xdr:col>
      <xdr:colOff>38100</xdr:colOff>
      <xdr:row>56</xdr:row>
      <xdr:rowOff>128206</xdr:rowOff>
    </xdr:to>
    <xdr:sp macro="" textlink="">
      <xdr:nvSpPr>
        <xdr:cNvPr id="602" name="楕円 601"/>
        <xdr:cNvSpPr/>
      </xdr:nvSpPr>
      <xdr:spPr>
        <a:xfrm>
          <a:off x="13652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119333</xdr:rowOff>
    </xdr:from>
    <xdr:ext cx="534377" cy="259045"/>
    <xdr:sp macro="" textlink="">
      <xdr:nvSpPr>
        <xdr:cNvPr id="603" name="テキスト ボックス 602"/>
        <xdr:cNvSpPr txBox="1"/>
      </xdr:nvSpPr>
      <xdr:spPr>
        <a:xfrm>
          <a:off x="13436111" y="97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149651</xdr:rowOff>
    </xdr:from>
    <xdr:to>
      <xdr:col>67</xdr:col>
      <xdr:colOff>101600</xdr:colOff>
      <xdr:row>56</xdr:row>
      <xdr:rowOff>79801</xdr:rowOff>
    </xdr:to>
    <xdr:sp macro="" textlink="">
      <xdr:nvSpPr>
        <xdr:cNvPr id="604" name="楕円 603"/>
        <xdr:cNvSpPr/>
      </xdr:nvSpPr>
      <xdr:spPr>
        <a:xfrm>
          <a:off x="12763500" y="95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96328</xdr:rowOff>
    </xdr:from>
    <xdr:ext cx="534377" cy="259045"/>
    <xdr:sp macro="" textlink="">
      <xdr:nvSpPr>
        <xdr:cNvPr id="605" name="テキスト ボックス 604"/>
        <xdr:cNvSpPr txBox="1"/>
      </xdr:nvSpPr>
      <xdr:spPr>
        <a:xfrm>
          <a:off x="12547111" y="93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127081</xdr:rowOff>
    </xdr:from>
    <xdr:to>
      <xdr:col>85</xdr:col>
      <xdr:colOff>127000</xdr:colOff>
      <xdr:row>78</xdr:row>
      <xdr:rowOff>138557</xdr:rowOff>
    </xdr:to>
    <xdr:cxnSp macro="">
      <xdr:nvCxnSpPr>
        <xdr:cNvPr id="632" name="直線コネクタ 631"/>
        <xdr:cNvCxnSpPr/>
      </xdr:nvCxnSpPr>
      <xdr:spPr>
        <a:xfrm flipV="1">
          <a:off x="15481300" y="1350018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138557</xdr:rowOff>
    </xdr:from>
    <xdr:to>
      <xdr:col>81</xdr:col>
      <xdr:colOff>50800</xdr:colOff>
      <xdr:row>78</xdr:row>
      <xdr:rowOff>138823</xdr:rowOff>
    </xdr:to>
    <xdr:cxnSp macro="">
      <xdr:nvCxnSpPr>
        <xdr:cNvPr id="635" name="直線コネクタ 634"/>
        <xdr:cNvCxnSpPr/>
      </xdr:nvCxnSpPr>
      <xdr:spPr>
        <a:xfrm flipV="1">
          <a:off x="14592300" y="1351165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138823</xdr:rowOff>
    </xdr:from>
    <xdr:to>
      <xdr:col>76</xdr:col>
      <xdr:colOff>114300</xdr:colOff>
      <xdr:row>78</xdr:row>
      <xdr:rowOff>139700</xdr:rowOff>
    </xdr:to>
    <xdr:cxnSp macro="">
      <xdr:nvCxnSpPr>
        <xdr:cNvPr id="638" name="直線コネクタ 637"/>
        <xdr:cNvCxnSpPr/>
      </xdr:nvCxnSpPr>
      <xdr:spPr>
        <a:xfrm flipV="1">
          <a:off x="13703300" y="1351192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76281</xdr:rowOff>
    </xdr:from>
    <xdr:to>
      <xdr:col>85</xdr:col>
      <xdr:colOff>177800</xdr:colOff>
      <xdr:row>79</xdr:row>
      <xdr:rowOff>6431</xdr:rowOff>
    </xdr:to>
    <xdr:sp macro="" textlink="">
      <xdr:nvSpPr>
        <xdr:cNvPr id="651" name="楕円 650"/>
        <xdr:cNvSpPr/>
      </xdr:nvSpPr>
      <xdr:spPr>
        <a:xfrm>
          <a:off x="162687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87757</xdr:rowOff>
    </xdr:from>
    <xdr:to>
      <xdr:col>81</xdr:col>
      <xdr:colOff>101600</xdr:colOff>
      <xdr:row>79</xdr:row>
      <xdr:rowOff>17907</xdr:rowOff>
    </xdr:to>
    <xdr:sp macro="" textlink="">
      <xdr:nvSpPr>
        <xdr:cNvPr id="653" name="楕円 652"/>
        <xdr:cNvSpPr/>
      </xdr:nvSpPr>
      <xdr:spPr>
        <a:xfrm>
          <a:off x="15430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9034</xdr:rowOff>
    </xdr:from>
    <xdr:ext cx="378565" cy="259045"/>
    <xdr:sp macro="" textlink="">
      <xdr:nvSpPr>
        <xdr:cNvPr id="654" name="テキスト ボックス 653"/>
        <xdr:cNvSpPr txBox="1"/>
      </xdr:nvSpPr>
      <xdr:spPr>
        <a:xfrm>
          <a:off x="15292017" y="13553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88023</xdr:rowOff>
    </xdr:from>
    <xdr:to>
      <xdr:col>76</xdr:col>
      <xdr:colOff>165100</xdr:colOff>
      <xdr:row>79</xdr:row>
      <xdr:rowOff>18173</xdr:rowOff>
    </xdr:to>
    <xdr:sp macro="" textlink="">
      <xdr:nvSpPr>
        <xdr:cNvPr id="655" name="楕円 654"/>
        <xdr:cNvSpPr/>
      </xdr:nvSpPr>
      <xdr:spPr>
        <a:xfrm>
          <a:off x="14541500" y="134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9300</xdr:rowOff>
    </xdr:from>
    <xdr:ext cx="313932" cy="259045"/>
    <xdr:sp macro="" textlink="">
      <xdr:nvSpPr>
        <xdr:cNvPr id="656" name="テキスト ボックス 655"/>
        <xdr:cNvSpPr txBox="1"/>
      </xdr:nvSpPr>
      <xdr:spPr>
        <a:xfrm>
          <a:off x="14435333" y="13553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138049</xdr:rowOff>
    </xdr:from>
    <xdr:to>
      <xdr:col>85</xdr:col>
      <xdr:colOff>127000</xdr:colOff>
      <xdr:row>95</xdr:row>
      <xdr:rowOff>146938</xdr:rowOff>
    </xdr:to>
    <xdr:cxnSp macro="">
      <xdr:nvCxnSpPr>
        <xdr:cNvPr id="689" name="直線コネクタ 688"/>
        <xdr:cNvCxnSpPr/>
      </xdr:nvCxnSpPr>
      <xdr:spPr>
        <a:xfrm flipV="1">
          <a:off x="15481300" y="16425799"/>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110795</xdr:rowOff>
    </xdr:from>
    <xdr:to>
      <xdr:col>81</xdr:col>
      <xdr:colOff>50800</xdr:colOff>
      <xdr:row>95</xdr:row>
      <xdr:rowOff>146938</xdr:rowOff>
    </xdr:to>
    <xdr:cxnSp macro="">
      <xdr:nvCxnSpPr>
        <xdr:cNvPr id="692" name="直線コネクタ 691"/>
        <xdr:cNvCxnSpPr/>
      </xdr:nvCxnSpPr>
      <xdr:spPr>
        <a:xfrm>
          <a:off x="14592300" y="16398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110795</xdr:rowOff>
    </xdr:from>
    <xdr:to>
      <xdr:col>76</xdr:col>
      <xdr:colOff>114300</xdr:colOff>
      <xdr:row>95</xdr:row>
      <xdr:rowOff>158229</xdr:rowOff>
    </xdr:to>
    <xdr:cxnSp macro="">
      <xdr:nvCxnSpPr>
        <xdr:cNvPr id="695" name="直線コネクタ 694"/>
        <xdr:cNvCxnSpPr/>
      </xdr:nvCxnSpPr>
      <xdr:spPr>
        <a:xfrm flipV="1">
          <a:off x="13703300" y="16398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157518</xdr:rowOff>
    </xdr:from>
    <xdr:to>
      <xdr:col>71</xdr:col>
      <xdr:colOff>177800</xdr:colOff>
      <xdr:row>95</xdr:row>
      <xdr:rowOff>158229</xdr:rowOff>
    </xdr:to>
    <xdr:cxnSp macro="">
      <xdr:nvCxnSpPr>
        <xdr:cNvPr id="698" name="直線コネクタ 697"/>
        <xdr:cNvCxnSpPr/>
      </xdr:nvCxnSpPr>
      <xdr:spPr>
        <a:xfrm>
          <a:off x="12814300" y="1644526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87249</xdr:rowOff>
    </xdr:from>
    <xdr:to>
      <xdr:col>85</xdr:col>
      <xdr:colOff>177800</xdr:colOff>
      <xdr:row>96</xdr:row>
      <xdr:rowOff>17399</xdr:rowOff>
    </xdr:to>
    <xdr:sp macro="" textlink="">
      <xdr:nvSpPr>
        <xdr:cNvPr id="708" name="楕円 707"/>
        <xdr:cNvSpPr/>
      </xdr:nvSpPr>
      <xdr:spPr>
        <a:xfrm>
          <a:off x="162687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65676</xdr:rowOff>
    </xdr:from>
    <xdr:ext cx="534377" cy="259045"/>
    <xdr:sp macro="" textlink="">
      <xdr:nvSpPr>
        <xdr:cNvPr id="709" name="公債費該当値テキスト"/>
        <xdr:cNvSpPr txBox="1"/>
      </xdr:nvSpPr>
      <xdr:spPr>
        <a:xfrm>
          <a:off x="16370300" y="163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96138</xdr:rowOff>
    </xdr:from>
    <xdr:to>
      <xdr:col>81</xdr:col>
      <xdr:colOff>101600</xdr:colOff>
      <xdr:row>96</xdr:row>
      <xdr:rowOff>26288</xdr:rowOff>
    </xdr:to>
    <xdr:sp macro="" textlink="">
      <xdr:nvSpPr>
        <xdr:cNvPr id="710" name="楕円 709"/>
        <xdr:cNvSpPr/>
      </xdr:nvSpPr>
      <xdr:spPr>
        <a:xfrm>
          <a:off x="15430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17415</xdr:rowOff>
    </xdr:from>
    <xdr:ext cx="534377" cy="259045"/>
    <xdr:sp macro="" textlink="">
      <xdr:nvSpPr>
        <xdr:cNvPr id="711" name="テキスト ボックス 710"/>
        <xdr:cNvSpPr txBox="1"/>
      </xdr:nvSpPr>
      <xdr:spPr>
        <a:xfrm>
          <a:off x="15214111" y="164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59995</xdr:rowOff>
    </xdr:from>
    <xdr:to>
      <xdr:col>76</xdr:col>
      <xdr:colOff>165100</xdr:colOff>
      <xdr:row>95</xdr:row>
      <xdr:rowOff>161595</xdr:rowOff>
    </xdr:to>
    <xdr:sp macro="" textlink="">
      <xdr:nvSpPr>
        <xdr:cNvPr id="712" name="楕円 711"/>
        <xdr:cNvSpPr/>
      </xdr:nvSpPr>
      <xdr:spPr>
        <a:xfrm>
          <a:off x="14541500" y="16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152722</xdr:rowOff>
    </xdr:from>
    <xdr:ext cx="534377" cy="259045"/>
    <xdr:sp macro="" textlink="">
      <xdr:nvSpPr>
        <xdr:cNvPr id="713" name="テキスト ボックス 712"/>
        <xdr:cNvSpPr txBox="1"/>
      </xdr:nvSpPr>
      <xdr:spPr>
        <a:xfrm>
          <a:off x="14325111" y="16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107429</xdr:rowOff>
    </xdr:from>
    <xdr:to>
      <xdr:col>72</xdr:col>
      <xdr:colOff>38100</xdr:colOff>
      <xdr:row>96</xdr:row>
      <xdr:rowOff>37579</xdr:rowOff>
    </xdr:to>
    <xdr:sp macro="" textlink="">
      <xdr:nvSpPr>
        <xdr:cNvPr id="714" name="楕円 713"/>
        <xdr:cNvSpPr/>
      </xdr:nvSpPr>
      <xdr:spPr>
        <a:xfrm>
          <a:off x="13652500" y="1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28706</xdr:rowOff>
    </xdr:from>
    <xdr:ext cx="534377" cy="259045"/>
    <xdr:sp macro="" textlink="">
      <xdr:nvSpPr>
        <xdr:cNvPr id="715" name="テキスト ボックス 714"/>
        <xdr:cNvSpPr txBox="1"/>
      </xdr:nvSpPr>
      <xdr:spPr>
        <a:xfrm>
          <a:off x="13436111" y="1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106718</xdr:rowOff>
    </xdr:from>
    <xdr:to>
      <xdr:col>67</xdr:col>
      <xdr:colOff>101600</xdr:colOff>
      <xdr:row>96</xdr:row>
      <xdr:rowOff>36868</xdr:rowOff>
    </xdr:to>
    <xdr:sp macro="" textlink="">
      <xdr:nvSpPr>
        <xdr:cNvPr id="716" name="楕円 715"/>
        <xdr:cNvSpPr/>
      </xdr:nvSpPr>
      <xdr:spPr>
        <a:xfrm>
          <a:off x="12763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53395</xdr:rowOff>
    </xdr:from>
    <xdr:ext cx="534377" cy="259045"/>
    <xdr:sp macro="" textlink="">
      <xdr:nvSpPr>
        <xdr:cNvPr id="717" name="テキスト ボックス 716"/>
        <xdr:cNvSpPr txBox="1"/>
      </xdr:nvSpPr>
      <xdr:spPr>
        <a:xfrm>
          <a:off x="12547111" y="161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目的別歳出では、労働費、商工費、土木費が類似団体内平均値を上回ったが、それ以外の費用では類似団体平均値を下回る結果となった。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前年度対比では、衛生費、土木費、消防費、災害復旧費、公債費の各費用において住民一人当たりのコストが増加した。</a:t>
          </a:r>
        </a:p>
        <a:p>
          <a:r>
            <a:rPr kumimoji="1" lang="ja-JP" altLang="en-US" sz="1300">
              <a:latin typeface="ＭＳ Ｐゴシック" panose="020B0600070205080204" pitchFamily="50" charset="-128"/>
              <a:ea typeface="ＭＳ Ｐゴシック" panose="020B0600070205080204" pitchFamily="50" charset="-128"/>
            </a:rPr>
            <a:t>主な内容としては、衛生費で新配水池建設に係る水道事業会計への出資金の増加　、土木費で三郷文化公園体育館大規模改修費用、新総合体育館建設に係る用地購入費による増加が挙げられる。</a:t>
          </a:r>
        </a:p>
        <a:p>
          <a:r>
            <a:rPr kumimoji="1" lang="ja-JP" altLang="en-US" sz="1300">
              <a:latin typeface="ＭＳ Ｐゴシック" panose="020B0600070205080204" pitchFamily="50" charset="-128"/>
              <a:ea typeface="ＭＳ Ｐゴシック" panose="020B0600070205080204" pitchFamily="50" charset="-128"/>
            </a:rPr>
            <a:t>衛生費、土木費、公債費については、新ごみ処理施設の建設や新総合体育館の建設が本格化し、令和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年度決算までは歳出の増加が懸念されるため、事業の選択と集中の徹底により経費の抑制に努めていく必要がある。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年度は景気回復の進捗による市税の増収（前年度比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7081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千円）などにより、残高が回復した。実質収支比率は、一般的に適正範囲と言われている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に近い数値で推移している。</a:t>
          </a:r>
        </a:p>
        <a:p>
          <a:r>
            <a:rPr kumimoji="1" lang="ja-JP" altLang="en-US" sz="1400">
              <a:latin typeface="ＭＳ ゴシック" pitchFamily="49" charset="-128"/>
              <a:ea typeface="ＭＳ ゴシック" pitchFamily="49" charset="-128"/>
            </a:rPr>
            <a:t>　健全財政の堅持、収支バランスの適正化に注視した行財政運営が引き続き必要と考える。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全会計が黒字決算であった。なお、黒字額については、一般会計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千円、国民健康保険特別会計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千円、介護保険特別会計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千円、後期高齢者医療特別会計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千円、水道事業会計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千円、下水道事業会計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千円、観光宿泊施設特別会計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千円、産業団地造成事業特別会計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年度の安曇野市発足以来、全会計が黒字決算を維持している状況となっている。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39808437</v>
      </c>
      <c r="BO4" s="461"/>
      <c r="BP4" s="461"/>
      <c r="BQ4" s="461"/>
      <c r="BR4" s="461"/>
      <c r="BS4" s="461"/>
      <c r="BT4" s="461"/>
      <c r="BU4" s="462"/>
      <c r="BV4" s="460">
        <v>40312815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2.6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39037637</v>
      </c>
      <c r="BO5" s="466"/>
      <c r="BP5" s="466"/>
      <c r="BQ5" s="466"/>
      <c r="BR5" s="466"/>
      <c r="BS5" s="466"/>
      <c r="BT5" s="466"/>
      <c r="BU5" s="467"/>
      <c r="BV5" s="465">
        <v>39604992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85.8</v>
      </c>
      <c r="CU5" s="436"/>
      <c r="CV5" s="436"/>
      <c r="CW5" s="436"/>
      <c r="CX5" s="436"/>
      <c r="CY5" s="436"/>
      <c r="CZ5" s="436"/>
      <c r="DA5" s="437"/>
      <c r="DB5" s="435">
        <v>85.8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770800</v>
      </c>
      <c r="BO6" s="466"/>
      <c r="BP6" s="466"/>
      <c r="BQ6" s="466"/>
      <c r="BR6" s="466"/>
      <c r="BS6" s="466"/>
      <c r="BT6" s="466"/>
      <c r="BU6" s="467"/>
      <c r="BV6" s="465">
        <v>707823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90.9</v>
      </c>
      <c r="CU6" s="616"/>
      <c r="CV6" s="616"/>
      <c r="CW6" s="616"/>
      <c r="CX6" s="616"/>
      <c r="CY6" s="616"/>
      <c r="CZ6" s="616"/>
      <c r="DA6" s="617"/>
      <c r="DB6" s="615">
        <v>91.2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54828</v>
      </c>
      <c r="BO7" s="466"/>
      <c r="BP7" s="466"/>
      <c r="BQ7" s="466"/>
      <c r="BR7" s="466"/>
      <c r="BS7" s="466"/>
      <c r="BT7" s="466"/>
      <c r="BU7" s="467"/>
      <c r="BV7" s="465">
        <v>35288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25627377</v>
      </c>
      <c r="CU7" s="466"/>
      <c r="CV7" s="466"/>
      <c r="CW7" s="466"/>
      <c r="CX7" s="466"/>
      <c r="CY7" s="466"/>
      <c r="CZ7" s="466"/>
      <c r="DA7" s="467"/>
      <c r="DB7" s="465">
        <v>25639818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715972</v>
      </c>
      <c r="BO8" s="466"/>
      <c r="BP8" s="466"/>
      <c r="BQ8" s="466"/>
      <c r="BR8" s="466"/>
      <c r="BS8" s="466"/>
      <c r="BT8" s="466"/>
      <c r="BU8" s="467"/>
      <c r="BV8" s="465">
        <v>672535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0.56000000000000005</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95282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43437</v>
      </c>
      <c r="BO9" s="466"/>
      <c r="BP9" s="466"/>
      <c r="BQ9" s="466"/>
      <c r="BR9" s="466"/>
      <c r="BS9" s="466"/>
      <c r="BT9" s="466"/>
      <c r="BU9" s="467"/>
      <c r="BV9" s="465">
        <v>36992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16.2</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96479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355519</v>
      </c>
      <c r="BO10" s="466"/>
      <c r="BP10" s="466"/>
      <c r="BQ10" s="466"/>
      <c r="BR10" s="466"/>
      <c r="BS10" s="466"/>
      <c r="BT10" s="466"/>
      <c r="BU10" s="467"/>
      <c r="BV10" s="465">
        <v>334826</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97800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282055</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96515</v>
      </c>
      <c r="S13" s="569"/>
      <c r="T13" s="569"/>
      <c r="U13" s="569"/>
      <c r="V13" s="570"/>
      <c r="W13" s="556" t="s">
        <v>139</v>
      </c>
      <c r="X13" s="478"/>
      <c r="Y13" s="478"/>
      <c r="Z13" s="478"/>
      <c r="AA13" s="478"/>
      <c r="AB13" s="479"/>
      <c r="AC13" s="441">
        <v>4239</v>
      </c>
      <c r="AD13" s="442"/>
      <c r="AE13" s="442"/>
      <c r="AF13" s="442"/>
      <c r="AG13" s="443"/>
      <c r="AH13" s="441">
        <v>4281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116901</v>
      </c>
      <c r="BO13" s="466"/>
      <c r="BP13" s="466"/>
      <c r="BQ13" s="466"/>
      <c r="BR13" s="466"/>
      <c r="BS13" s="466"/>
      <c r="BT13" s="466"/>
      <c r="BU13" s="467"/>
      <c r="BV13" s="465">
        <v>371818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98056</v>
      </c>
      <c r="S14" s="569"/>
      <c r="T14" s="569"/>
      <c r="U14" s="569"/>
      <c r="V14" s="570"/>
      <c r="W14" s="571"/>
      <c r="X14" s="481"/>
      <c r="Y14" s="481"/>
      <c r="Z14" s="481"/>
      <c r="AA14" s="481"/>
      <c r="AB14" s="482"/>
      <c r="AC14" s="561">
        <v>9</v>
      </c>
      <c r="AD14" s="562"/>
      <c r="AE14" s="562"/>
      <c r="AF14" s="562"/>
      <c r="AG14" s="563"/>
      <c r="AH14" s="561">
        <v>9.1999999999999993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12.8</v>
      </c>
      <c r="CU14" s="573"/>
      <c r="CV14" s="573"/>
      <c r="CW14" s="573"/>
      <c r="CX14" s="573"/>
      <c r="CY14" s="573"/>
      <c r="CZ14" s="573"/>
      <c r="DA14" s="574"/>
      <c r="DB14" s="572">
        <v>18.2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96813</v>
      </c>
      <c r="S15" s="569"/>
      <c r="T15" s="569"/>
      <c r="U15" s="569"/>
      <c r="V15" s="570"/>
      <c r="W15" s="556" t="s">
        <v>146</v>
      </c>
      <c r="X15" s="478"/>
      <c r="Y15" s="478"/>
      <c r="Z15" s="478"/>
      <c r="AA15" s="478"/>
      <c r="AB15" s="479"/>
      <c r="AC15" s="441">
        <v>13529</v>
      </c>
      <c r="AD15" s="442"/>
      <c r="AE15" s="442"/>
      <c r="AF15" s="442"/>
      <c r="AG15" s="443"/>
      <c r="AH15" s="441">
        <v>13713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11283069</v>
      </c>
      <c r="BO15" s="461"/>
      <c r="BP15" s="461"/>
      <c r="BQ15" s="461"/>
      <c r="BR15" s="461"/>
      <c r="BS15" s="461"/>
      <c r="BT15" s="461"/>
      <c r="BU15" s="462"/>
      <c r="BV15" s="460">
        <v>11286719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28.6</v>
      </c>
      <c r="AD16" s="562"/>
      <c r="AE16" s="562"/>
      <c r="AF16" s="562"/>
      <c r="AG16" s="563"/>
      <c r="AH16" s="561">
        <v>29.4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20430301</v>
      </c>
      <c r="BO16" s="466"/>
      <c r="BP16" s="466"/>
      <c r="BQ16" s="466"/>
      <c r="BR16" s="466"/>
      <c r="BS16" s="466"/>
      <c r="BT16" s="466"/>
      <c r="BU16" s="467"/>
      <c r="BV16" s="465">
        <v>20296367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29560</v>
      </c>
      <c r="AD17" s="442"/>
      <c r="AE17" s="442"/>
      <c r="AF17" s="442"/>
      <c r="AG17" s="443"/>
      <c r="AH17" s="441">
        <v>28647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14304241</v>
      </c>
      <c r="BO17" s="466"/>
      <c r="BP17" s="466"/>
      <c r="BQ17" s="466"/>
      <c r="BR17" s="466"/>
      <c r="BS17" s="466"/>
      <c r="BT17" s="466"/>
      <c r="BU17" s="467"/>
      <c r="BV17" s="465">
        <v>14319956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331.78</v>
      </c>
      <c r="M18" s="530"/>
      <c r="N18" s="530"/>
      <c r="O18" s="530"/>
      <c r="P18" s="530"/>
      <c r="Q18" s="530"/>
      <c r="R18" s="531"/>
      <c r="S18" s="531"/>
      <c r="T18" s="531"/>
      <c r="U18" s="531"/>
      <c r="V18" s="532"/>
      <c r="W18" s="546"/>
      <c r="X18" s="547"/>
      <c r="Y18" s="547"/>
      <c r="Z18" s="547"/>
      <c r="AA18" s="547"/>
      <c r="AB18" s="557"/>
      <c r="AC18" s="429">
        <v>62.5</v>
      </c>
      <c r="AD18" s="430"/>
      <c r="AE18" s="430"/>
      <c r="AF18" s="430"/>
      <c r="AG18" s="533"/>
      <c r="AH18" s="429">
        <v>61.4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22545208</v>
      </c>
      <c r="BO18" s="466"/>
      <c r="BP18" s="466"/>
      <c r="BQ18" s="466"/>
      <c r="BR18" s="466"/>
      <c r="BS18" s="466"/>
      <c r="BT18" s="466"/>
      <c r="BU18" s="467"/>
      <c r="BV18" s="465">
        <v>22380402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287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28053410</v>
      </c>
      <c r="BO19" s="466"/>
      <c r="BP19" s="466"/>
      <c r="BQ19" s="466"/>
      <c r="BR19" s="466"/>
      <c r="BS19" s="466"/>
      <c r="BT19" s="466"/>
      <c r="BU19" s="467"/>
      <c r="BV19" s="465">
        <v>27696481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34732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40741296</v>
      </c>
      <c r="BO23" s="466"/>
      <c r="BP23" s="466"/>
      <c r="BQ23" s="466"/>
      <c r="BR23" s="466"/>
      <c r="BS23" s="466"/>
      <c r="BT23" s="466"/>
      <c r="BU23" s="467"/>
      <c r="BV23" s="465">
        <v>41382730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9280</v>
      </c>
      <c r="R24" s="442"/>
      <c r="S24" s="442"/>
      <c r="T24" s="442"/>
      <c r="U24" s="442"/>
      <c r="V24" s="443"/>
      <c r="W24" s="507"/>
      <c r="X24" s="498"/>
      <c r="Y24" s="499"/>
      <c r="Z24" s="438" t="s">
        <v>169</v>
      </c>
      <c r="AA24" s="439"/>
      <c r="AB24" s="439"/>
      <c r="AC24" s="439"/>
      <c r="AD24" s="439"/>
      <c r="AE24" s="439"/>
      <c r="AF24" s="439"/>
      <c r="AG24" s="440"/>
      <c r="AH24" s="441">
        <v>655</v>
      </c>
      <c r="AI24" s="442"/>
      <c r="AJ24" s="442"/>
      <c r="AK24" s="442"/>
      <c r="AL24" s="443"/>
      <c r="AM24" s="441">
        <v>2020020</v>
      </c>
      <c r="AN24" s="442"/>
      <c r="AO24" s="442"/>
      <c r="AP24" s="442"/>
      <c r="AQ24" s="442"/>
      <c r="AR24" s="443"/>
      <c r="AS24" s="441">
        <v>3084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16666975</v>
      </c>
      <c r="BO24" s="466"/>
      <c r="BP24" s="466"/>
      <c r="BQ24" s="466"/>
      <c r="BR24" s="466"/>
      <c r="BS24" s="466"/>
      <c r="BT24" s="466"/>
      <c r="BU24" s="467"/>
      <c r="BV24" s="465">
        <v>16497559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7680</v>
      </c>
      <c r="R25" s="442"/>
      <c r="S25" s="442"/>
      <c r="T25" s="442"/>
      <c r="U25" s="442"/>
      <c r="V25" s="443"/>
      <c r="W25" s="507"/>
      <c r="X25" s="498"/>
      <c r="Y25" s="499"/>
      <c r="Z25" s="438" t="s">
        <v>172</v>
      </c>
      <c r="AA25" s="439"/>
      <c r="AB25" s="439"/>
      <c r="AC25" s="439"/>
      <c r="AD25" s="439"/>
      <c r="AE25" s="439"/>
      <c r="AF25" s="439"/>
      <c r="AG25" s="440"/>
      <c r="AH25" s="441" t="s">
        <v>130</v>
      </c>
      <c r="AI25" s="442"/>
      <c r="AJ25" s="442"/>
      <c r="AK25" s="442"/>
      <c r="AL25" s="443"/>
      <c r="AM25" s="441" t="s">
        <v>173</v>
      </c>
      <c r="AN25" s="442"/>
      <c r="AO25" s="442"/>
      <c r="AP25" s="442"/>
      <c r="AQ25" s="442"/>
      <c r="AR25" s="443"/>
      <c r="AS25" s="441" t="s">
        <v>130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5562128</v>
      </c>
      <c r="BO25" s="461"/>
      <c r="BP25" s="461"/>
      <c r="BQ25" s="461"/>
      <c r="BR25" s="461"/>
      <c r="BS25" s="461"/>
      <c r="BT25" s="461"/>
      <c r="BU25" s="462"/>
      <c r="BV25" s="460">
        <v>5727641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6540</v>
      </c>
      <c r="R26" s="442"/>
      <c r="S26" s="442"/>
      <c r="T26" s="442"/>
      <c r="U26" s="442"/>
      <c r="V26" s="443"/>
      <c r="W26" s="507"/>
      <c r="X26" s="498"/>
      <c r="Y26" s="499"/>
      <c r="Z26" s="438" t="s">
        <v>176</v>
      </c>
      <c r="AA26" s="520"/>
      <c r="AB26" s="520"/>
      <c r="AC26" s="520"/>
      <c r="AD26" s="520"/>
      <c r="AE26" s="520"/>
      <c r="AF26" s="520"/>
      <c r="AG26" s="521"/>
      <c r="AH26" s="441" t="s">
        <v>130</v>
      </c>
      <c r="AI26" s="442"/>
      <c r="AJ26" s="442"/>
      <c r="AK26" s="442"/>
      <c r="AL26" s="443"/>
      <c r="AM26" s="441" t="s">
        <v>130</v>
      </c>
      <c r="AN26" s="442"/>
      <c r="AO26" s="442"/>
      <c r="AP26" s="442"/>
      <c r="AQ26" s="442"/>
      <c r="AR26" s="443"/>
      <c r="AS26" s="441" t="s">
        <v>173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4590</v>
      </c>
      <c r="R27" s="442"/>
      <c r="S27" s="442"/>
      <c r="T27" s="442"/>
      <c r="U27" s="442"/>
      <c r="V27" s="443"/>
      <c r="W27" s="507"/>
      <c r="X27" s="498"/>
      <c r="Y27" s="499"/>
      <c r="Z27" s="438" t="s">
        <v>179</v>
      </c>
      <c r="AA27" s="439"/>
      <c r="AB27" s="439"/>
      <c r="AC27" s="439"/>
      <c r="AD27" s="439"/>
      <c r="AE27" s="439"/>
      <c r="AF27" s="439"/>
      <c r="AG27" s="440"/>
      <c r="AH27" s="441">
        <v>4</v>
      </c>
      <c r="AI27" s="442"/>
      <c r="AJ27" s="442"/>
      <c r="AK27" s="442"/>
      <c r="AL27" s="443"/>
      <c r="AM27" s="441">
        <v>11620</v>
      </c>
      <c r="AN27" s="442"/>
      <c r="AO27" s="442"/>
      <c r="AP27" s="442"/>
      <c r="AQ27" s="442"/>
      <c r="AR27" s="443"/>
      <c r="AS27" s="441">
        <v>2905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251529</v>
      </c>
      <c r="BO27" s="469"/>
      <c r="BP27" s="469"/>
      <c r="BQ27" s="469"/>
      <c r="BR27" s="469"/>
      <c r="BS27" s="469"/>
      <c r="BT27" s="469"/>
      <c r="BU27" s="470"/>
      <c r="BV27" s="468">
        <v>250963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3830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130</v>
      </c>
      <c r="AN28" s="442"/>
      <c r="AO28" s="442"/>
      <c r="AP28" s="442"/>
      <c r="AQ28" s="442"/>
      <c r="AR28" s="443"/>
      <c r="AS28" s="441" t="s">
        <v>130</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5357148</v>
      </c>
      <c r="BO28" s="461"/>
      <c r="BP28" s="461"/>
      <c r="BQ28" s="461"/>
      <c r="BR28" s="461"/>
      <c r="BS28" s="461"/>
      <c r="BT28" s="461"/>
      <c r="BU28" s="462"/>
      <c r="BV28" s="460">
        <v>5283684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20</v>
      </c>
      <c r="M29" s="442"/>
      <c r="N29" s="442"/>
      <c r="O29" s="442"/>
      <c r="P29" s="443"/>
      <c r="Q29" s="441">
        <v>3600</v>
      </c>
      <c r="R29" s="442"/>
      <c r="S29" s="442"/>
      <c r="T29" s="442"/>
      <c r="U29" s="442"/>
      <c r="V29" s="443"/>
      <c r="W29" s="508"/>
      <c r="X29" s="509"/>
      <c r="Y29" s="510"/>
      <c r="Z29" s="438" t="s">
        <v>185</v>
      </c>
      <c r="AA29" s="439"/>
      <c r="AB29" s="439"/>
      <c r="AC29" s="439"/>
      <c r="AD29" s="439"/>
      <c r="AE29" s="439"/>
      <c r="AF29" s="439"/>
      <c r="AG29" s="440"/>
      <c r="AH29" s="441">
        <v>659</v>
      </c>
      <c r="AI29" s="442"/>
      <c r="AJ29" s="442"/>
      <c r="AK29" s="442"/>
      <c r="AL29" s="443"/>
      <c r="AM29" s="441">
        <v>2031640</v>
      </c>
      <c r="AN29" s="442"/>
      <c r="AO29" s="442"/>
      <c r="AP29" s="442"/>
      <c r="AQ29" s="442"/>
      <c r="AR29" s="443"/>
      <c r="AS29" s="441">
        <v>3083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1513168</v>
      </c>
      <c r="BO29" s="466"/>
      <c r="BP29" s="466"/>
      <c r="BQ29" s="466"/>
      <c r="BR29" s="466"/>
      <c r="BS29" s="466"/>
      <c r="BT29" s="466"/>
      <c r="BU29" s="467"/>
      <c r="BV29" s="465">
        <v>1508856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8556872</v>
      </c>
      <c r="BO30" s="469"/>
      <c r="BP30" s="469"/>
      <c r="BQ30" s="469"/>
      <c r="BR30" s="469"/>
      <c r="BS30" s="469"/>
      <c r="BT30" s="469"/>
      <c r="BU30" s="470"/>
      <c r="BV30" s="468">
        <v>7914258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観光宿泊施設特別会計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松本広域連合（一般会計）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社団法人豊科開発公社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産業団地造成事業特別会計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IF('各会計、関係団体の財政状況及び健全化判断比率'!B70="","",'各会計、関係団体の財政状況及び健全化判断比率'!B70)</f>
        <v>穂高広域施設組合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ほりでーゆー四季の郷</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IF('各会計、関係団体の財政状況及び健全化判断比率'!B71="","",'各会計、関係団体の財政状況及び健全化判断比率'!B71)</f>
        <v>安曇野松筑広域環境施設組合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穂高温泉供給株式会社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IF('各会計、関係団体の財政状況及び健全化判断比率'!B72="","",'各会計、関係団体の財政状況及び健全化判断比率'!B72)</f>
        <v>松塩安筑老人福祉施設組合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ファインビュー室山</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IF('各会計、関係団体の財政状況及び健全化判断比率'!B73="","",'各会計、関係団体の財政状況及び健全化判断比率'!B73)</f>
        <v>安曇野・松本行政事務組合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三郷農業振興公社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IF('各会計、関係団体の財政状況及び健全化判断比率'!B74="","",'各会計、関係団体の財政状況及び健全化判断比率'!B74)</f>
        <v>長野県後期高齢者医療広域連合(一般会計）</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安曇野市土地開発公社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IF('各会計、関係団体の財政状況及び健全化判断比率'!B75="","",'各会計、関係団体の財政状況及び健全化判断比率'!B75)</f>
        <v>長野県後期高齢者医療広域連合(後期高齢者医療事業会計）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IF('各会計、関係団体の財政状況及び健全化判断比率'!B76="","",'各会計、関係団体の財政状況及び健全化判断比率'!B76)</f>
        <v>長野県市町村総合事務組合（一般会計）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IF('各会計、関係団体の財政状況及び健全化判断比率'!B77="","",'各会計、関係団体の財政状況及び健全化判断比率'!B77)</f>
        <v>長野県市町村総合事務組合（非常勤職員公務災害補償特別会計）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IF('各会計、関係団体の財政状況及び健全化判断比率'!B78="","",'各会計、関係団体の財政状況及び健全化判断比率'!B78)</f>
        <v>長野県市町村自治振興組合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z2H6RTDjijUcJS/CWhRWC4pnGLact1MU/xDc0lp4mfHQ8waARMo+rSZXtohjRfzwa6sS5uIm28BmHF58WN6NQ==" saltValue="FVHb8DpXq2aJzO2AAMKz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12.55</v>
      </c>
      <c r="G34" s="33">
        <v>12.63</v>
      </c>
      <c r="H34" s="33">
        <v>12.51</v>
      </c>
      <c r="I34" s="33">
        <v>12.24</v>
      </c>
      <c r="J34" s="34">
        <v>11.48</v>
      </c>
      <c r="K34" s="22"/>
      <c r="L34" s="22"/>
      <c r="M34" s="22"/>
      <c r="N34" s="22"/>
      <c r="O34" s="22"/>
      <c r="P34" s="22"/>
    </row>
    <row r="35" spans="1:16" ht="39" customHeight="1" x14ac:dyDescent="0.15">
      <c r="A35" s="22"/>
      <c r="B35" s="35"/>
      <c r="C35" s="1238" t="s">
        <v>562</v>
      </c>
      <c r="D35" s="1239"/>
      <c r="E35" s="1240"/>
      <c r="F35" s="36" t="s">
        <v>512</v>
      </c>
      <c r="G35" s="37" t="s">
        <v>512</v>
      </c>
      <c r="H35" s="37">
        <v>2.76</v>
      </c>
      <c r="I35" s="37">
        <v>2.4500000000000002</v>
      </c>
      <c r="J35" s="38">
        <v>3.29</v>
      </c>
      <c r="K35" s="22"/>
      <c r="L35" s="22"/>
      <c r="M35" s="22"/>
      <c r="N35" s="22"/>
      <c r="O35" s="22"/>
      <c r="P35" s="22"/>
    </row>
    <row r="36" spans="1:16" ht="39" customHeight="1" x14ac:dyDescent="0.15">
      <c r="A36" s="22"/>
      <c r="B36" s="35"/>
      <c r="C36" s="1238" t="s">
        <v>563</v>
      </c>
      <c r="D36" s="1239"/>
      <c r="E36" s="1240"/>
      <c r="F36" s="36">
        <v>3.05</v>
      </c>
      <c r="G36" s="37">
        <v>2.56</v>
      </c>
      <c r="H36" s="37">
        <v>2.44</v>
      </c>
      <c r="I36" s="37">
        <v>2.62</v>
      </c>
      <c r="J36" s="38">
        <v>2.79</v>
      </c>
      <c r="K36" s="22"/>
      <c r="L36" s="22"/>
      <c r="M36" s="22"/>
      <c r="N36" s="22"/>
      <c r="O36" s="22"/>
      <c r="P36" s="22"/>
    </row>
    <row r="37" spans="1:16" ht="39" customHeight="1" x14ac:dyDescent="0.15">
      <c r="A37" s="22"/>
      <c r="B37" s="35"/>
      <c r="C37" s="1238" t="s">
        <v>564</v>
      </c>
      <c r="D37" s="1239"/>
      <c r="E37" s="1240"/>
      <c r="F37" s="36">
        <v>0.21</v>
      </c>
      <c r="G37" s="37">
        <v>0.15</v>
      </c>
      <c r="H37" s="37">
        <v>0.54</v>
      </c>
      <c r="I37" s="37">
        <v>0.57999999999999996</v>
      </c>
      <c r="J37" s="38">
        <v>0.82</v>
      </c>
      <c r="K37" s="22"/>
      <c r="L37" s="22"/>
      <c r="M37" s="22"/>
      <c r="N37" s="22"/>
      <c r="O37" s="22"/>
      <c r="P37" s="22"/>
    </row>
    <row r="38" spans="1:16" ht="39" customHeight="1" x14ac:dyDescent="0.15">
      <c r="A38" s="22"/>
      <c r="B38" s="35"/>
      <c r="C38" s="1238" t="s">
        <v>565</v>
      </c>
      <c r="D38" s="1239"/>
      <c r="E38" s="1240"/>
      <c r="F38" s="36">
        <v>1.58</v>
      </c>
      <c r="G38" s="37">
        <v>1.49</v>
      </c>
      <c r="H38" s="37">
        <v>1.83</v>
      </c>
      <c r="I38" s="37">
        <v>1.1399999999999999</v>
      </c>
      <c r="J38" s="38">
        <v>0.36</v>
      </c>
      <c r="K38" s="22"/>
      <c r="L38" s="22"/>
      <c r="M38" s="22"/>
      <c r="N38" s="22"/>
      <c r="O38" s="22"/>
      <c r="P38" s="22"/>
    </row>
    <row r="39" spans="1:16" ht="39" customHeight="1" x14ac:dyDescent="0.15">
      <c r="A39" s="22"/>
      <c r="B39" s="35"/>
      <c r="C39" s="1238" t="s">
        <v>566</v>
      </c>
      <c r="D39" s="1239"/>
      <c r="E39" s="1240"/>
      <c r="F39" s="36">
        <v>7.0000000000000007E-2</v>
      </c>
      <c r="G39" s="37">
        <v>0.06</v>
      </c>
      <c r="H39" s="37">
        <v>7.0000000000000007E-2</v>
      </c>
      <c r="I39" s="37">
        <v>0.08</v>
      </c>
      <c r="J39" s="38">
        <v>0.09</v>
      </c>
      <c r="K39" s="22"/>
      <c r="L39" s="22"/>
      <c r="M39" s="22"/>
      <c r="N39" s="22"/>
      <c r="O39" s="22"/>
      <c r="P39" s="22"/>
    </row>
    <row r="40" spans="1:16" ht="39" customHeight="1" x14ac:dyDescent="0.15">
      <c r="A40" s="22"/>
      <c r="B40" s="35"/>
      <c r="C40" s="1238" t="s">
        <v>567</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569</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570</v>
      </c>
      <c r="D43" s="1242"/>
      <c r="E43" s="1243"/>
      <c r="F43" s="41">
        <v>0.15</v>
      </c>
      <c r="G43" s="42">
        <v>1.23</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vGMnU3gcfDXFeRr03dV4jg2k+o0M2hit3ZLFktLjtmqM/T5YRANf/F355KmALkVrf1rIqY0WcUK/L2c39UEQ==" saltValue="cscrDDgMlcokoFvzvQ6A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4446</v>
      </c>
      <c r="L45" s="60">
        <v>4436</v>
      </c>
      <c r="M45" s="60">
        <v>4784</v>
      </c>
      <c r="N45" s="60">
        <v>4503</v>
      </c>
      <c r="O45" s="61">
        <v>4560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15</v>
      </c>
      <c r="F48" s="1248"/>
      <c r="G48" s="1248"/>
      <c r="H48" s="1248"/>
      <c r="I48" s="1248"/>
      <c r="J48" s="1249"/>
      <c r="K48" s="63">
        <v>2071</v>
      </c>
      <c r="L48" s="64">
        <v>2331</v>
      </c>
      <c r="M48" s="64">
        <v>2110</v>
      </c>
      <c r="N48" s="64">
        <v>2154</v>
      </c>
      <c r="O48" s="65">
        <v>2141</v>
      </c>
      <c r="P48" s="48"/>
      <c r="Q48" s="48"/>
      <c r="R48" s="48"/>
      <c r="S48" s="48"/>
      <c r="T48" s="48"/>
      <c r="U48" s="48"/>
    </row>
    <row r="49" spans="1:21" ht="30.75" customHeight="1" x14ac:dyDescent="0.15">
      <c r="A49" s="48"/>
      <c r="B49" s="1266"/>
      <c r="C49" s="1267"/>
      <c r="D49" s="62"/>
      <c r="E49" s="1248" t="s">
        <v>16</v>
      </c>
      <c r="F49" s="1248"/>
      <c r="G49" s="1248"/>
      <c r="H49" s="1248"/>
      <c r="I49" s="1248"/>
      <c r="J49" s="1249"/>
      <c r="K49" s="63">
        <v>163</v>
      </c>
      <c r="L49" s="64">
        <v>164</v>
      </c>
      <c r="M49" s="64">
        <v>125</v>
      </c>
      <c r="N49" s="64">
        <v>125</v>
      </c>
      <c r="O49" s="65">
        <v>91</v>
      </c>
      <c r="P49" s="48"/>
      <c r="Q49" s="48"/>
      <c r="R49" s="48"/>
      <c r="S49" s="48"/>
      <c r="T49" s="48"/>
      <c r="U49" s="48"/>
    </row>
    <row r="50" spans="1:21" ht="30.75" customHeight="1" x14ac:dyDescent="0.15">
      <c r="A50" s="48"/>
      <c r="B50" s="1266"/>
      <c r="C50" s="1267"/>
      <c r="D50" s="62"/>
      <c r="E50" s="1248" t="s">
        <v>17</v>
      </c>
      <c r="F50" s="1248"/>
      <c r="G50" s="1248"/>
      <c r="H50" s="1248"/>
      <c r="I50" s="1248"/>
      <c r="J50" s="1249"/>
      <c r="K50" s="63">
        <v>219</v>
      </c>
      <c r="L50" s="64">
        <v>195</v>
      </c>
      <c r="M50" s="64">
        <v>184</v>
      </c>
      <c r="N50" s="64">
        <v>131</v>
      </c>
      <c r="O50" s="65">
        <v>101</v>
      </c>
      <c r="P50" s="48"/>
      <c r="Q50" s="48"/>
      <c r="R50" s="48"/>
      <c r="S50" s="48"/>
      <c r="T50" s="48"/>
      <c r="U50" s="48"/>
    </row>
    <row r="51" spans="1:21" ht="30.75" customHeight="1" x14ac:dyDescent="0.15">
      <c r="A51" s="48"/>
      <c r="B51" s="1268"/>
      <c r="C51" s="1269"/>
      <c r="D51" s="66"/>
      <c r="E51" s="1248" t="s">
        <v>18</v>
      </c>
      <c r="F51" s="1248"/>
      <c r="G51" s="1248"/>
      <c r="H51" s="1248"/>
      <c r="I51" s="1248"/>
      <c r="J51" s="1249"/>
      <c r="K51" s="63">
        <v>2</v>
      </c>
      <c r="L51" s="64">
        <v>1</v>
      </c>
      <c r="M51" s="64">
        <v>0</v>
      </c>
      <c r="N51" s="64" t="s">
        <v>512</v>
      </c>
      <c r="O51" s="65" t="s">
        <v>512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4928</v>
      </c>
      <c r="L52" s="64">
        <v>4970</v>
      </c>
      <c r="M52" s="64">
        <v>5255</v>
      </c>
      <c r="N52" s="64">
        <v>5105</v>
      </c>
      <c r="O52" s="65">
        <v>4822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1973</v>
      </c>
      <c r="L53" s="69">
        <v>2157</v>
      </c>
      <c r="M53" s="69">
        <v>1948</v>
      </c>
      <c r="N53" s="69">
        <v>1808</v>
      </c>
      <c r="O53" s="70">
        <v>2071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576</v>
      </c>
      <c r="L57" s="83" t="s">
        <v>577</v>
      </c>
      <c r="M57" s="83" t="s">
        <v>577</v>
      </c>
      <c r="N57" s="83" t="s">
        <v>577</v>
      </c>
      <c r="O57" s="84" t="s">
        <v>577</v>
      </c>
    </row>
    <row r="58" spans="1:21" ht="31.5" customHeight="1" thickBot="1" x14ac:dyDescent="0.2">
      <c r="B58" s="1256"/>
      <c r="C58" s="1257"/>
      <c r="D58" s="1261" t="s">
        <v>27</v>
      </c>
      <c r="E58" s="1262"/>
      <c r="F58" s="1262"/>
      <c r="G58" s="1262"/>
      <c r="H58" s="1262"/>
      <c r="I58" s="1262"/>
      <c r="J58" s="1263"/>
      <c r="K58" s="85" t="s">
        <v>577</v>
      </c>
      <c r="L58" s="86" t="s">
        <v>577</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nW4luvUWBdvySlTQMBplB5E0td9UqmYXb1w74/oRVFHZFW5vpXAP5K5F8wuZ+0N13fsB0V8QJMdZnh+gb3yg==" saltValue="LNEcqaL3lUXr39yHVoO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41666</v>
      </c>
      <c r="J41" s="103">
        <v>42081</v>
      </c>
      <c r="K41" s="103">
        <v>41757</v>
      </c>
      <c r="L41" s="103">
        <v>41383</v>
      </c>
      <c r="M41" s="104">
        <v>40741</v>
      </c>
    </row>
    <row r="42" spans="2:13" ht="27.75" customHeight="1" x14ac:dyDescent="0.15">
      <c r="B42" s="1274"/>
      <c r="C42" s="1275"/>
      <c r="D42" s="105"/>
      <c r="E42" s="1278" t="s">
        <v>32</v>
      </c>
      <c r="F42" s="1278"/>
      <c r="G42" s="1278"/>
      <c r="H42" s="1279"/>
      <c r="I42" s="106">
        <v>1009</v>
      </c>
      <c r="J42" s="107">
        <v>757</v>
      </c>
      <c r="K42" s="107">
        <v>551</v>
      </c>
      <c r="L42" s="107">
        <v>554</v>
      </c>
      <c r="M42" s="108">
        <v>419</v>
      </c>
    </row>
    <row r="43" spans="2:13" ht="27.75" customHeight="1" x14ac:dyDescent="0.15">
      <c r="B43" s="1274"/>
      <c r="C43" s="1275"/>
      <c r="D43" s="105"/>
      <c r="E43" s="1278" t="s">
        <v>33</v>
      </c>
      <c r="F43" s="1278"/>
      <c r="G43" s="1278"/>
      <c r="H43" s="1279"/>
      <c r="I43" s="106">
        <v>26511</v>
      </c>
      <c r="J43" s="107">
        <v>27127</v>
      </c>
      <c r="K43" s="107">
        <v>25454</v>
      </c>
      <c r="L43" s="107">
        <v>24241</v>
      </c>
      <c r="M43" s="108">
        <v>22912</v>
      </c>
    </row>
    <row r="44" spans="2:13" ht="27.75" customHeight="1" x14ac:dyDescent="0.15">
      <c r="B44" s="1274"/>
      <c r="C44" s="1275"/>
      <c r="D44" s="105"/>
      <c r="E44" s="1278" t="s">
        <v>34</v>
      </c>
      <c r="F44" s="1278"/>
      <c r="G44" s="1278"/>
      <c r="H44" s="1279"/>
      <c r="I44" s="106">
        <v>680</v>
      </c>
      <c r="J44" s="107">
        <v>513</v>
      </c>
      <c r="K44" s="107">
        <v>411</v>
      </c>
      <c r="L44" s="107">
        <v>311</v>
      </c>
      <c r="M44" s="108">
        <v>270</v>
      </c>
    </row>
    <row r="45" spans="2:13" ht="27.75" customHeight="1" x14ac:dyDescent="0.15">
      <c r="B45" s="1274"/>
      <c r="C45" s="1275"/>
      <c r="D45" s="105"/>
      <c r="E45" s="1278" t="s">
        <v>35</v>
      </c>
      <c r="F45" s="1278"/>
      <c r="G45" s="1278"/>
      <c r="H45" s="1279"/>
      <c r="I45" s="106">
        <v>6988</v>
      </c>
      <c r="J45" s="107">
        <v>6763</v>
      </c>
      <c r="K45" s="107">
        <v>6724</v>
      </c>
      <c r="L45" s="107">
        <v>6513</v>
      </c>
      <c r="M45" s="108">
        <v>6490</v>
      </c>
    </row>
    <row r="46" spans="2:13" ht="27.75" customHeight="1" x14ac:dyDescent="0.15">
      <c r="B46" s="1274"/>
      <c r="C46" s="1275"/>
      <c r="D46" s="109"/>
      <c r="E46" s="1278" t="s">
        <v>36</v>
      </c>
      <c r="F46" s="1278"/>
      <c r="G46" s="1278"/>
      <c r="H46" s="1279"/>
      <c r="I46" s="106" t="s">
        <v>512</v>
      </c>
      <c r="J46" s="107" t="s">
        <v>512</v>
      </c>
      <c r="K46" s="107" t="s">
        <v>512</v>
      </c>
      <c r="L46" s="107" t="s">
        <v>512</v>
      </c>
      <c r="M46" s="108" t="s">
        <v>512</v>
      </c>
    </row>
    <row r="47" spans="2:13" ht="27.75" customHeight="1" x14ac:dyDescent="0.15">
      <c r="B47" s="1274"/>
      <c r="C47" s="1275"/>
      <c r="D47" s="110"/>
      <c r="E47" s="1288" t="s">
        <v>37</v>
      </c>
      <c r="F47" s="1289"/>
      <c r="G47" s="1289"/>
      <c r="H47" s="1290"/>
      <c r="I47" s="106" t="s">
        <v>512</v>
      </c>
      <c r="J47" s="107" t="s">
        <v>512</v>
      </c>
      <c r="K47" s="107" t="s">
        <v>512</v>
      </c>
      <c r="L47" s="107" t="s">
        <v>512</v>
      </c>
      <c r="M47" s="108" t="s">
        <v>512</v>
      </c>
    </row>
    <row r="48" spans="2:13" ht="27.75" customHeight="1" x14ac:dyDescent="0.15">
      <c r="B48" s="1274"/>
      <c r="C48" s="1275"/>
      <c r="D48" s="105"/>
      <c r="E48" s="1278" t="s">
        <v>38</v>
      </c>
      <c r="F48" s="1278"/>
      <c r="G48" s="1278"/>
      <c r="H48" s="1279"/>
      <c r="I48" s="106" t="s">
        <v>512</v>
      </c>
      <c r="J48" s="107" t="s">
        <v>512</v>
      </c>
      <c r="K48" s="107" t="s">
        <v>512</v>
      </c>
      <c r="L48" s="107" t="s">
        <v>512</v>
      </c>
      <c r="M48" s="108" t="s">
        <v>512</v>
      </c>
    </row>
    <row r="49" spans="2:13" ht="27.75" customHeight="1" x14ac:dyDescent="0.15">
      <c r="B49" s="1276"/>
      <c r="C49" s="1277"/>
      <c r="D49" s="105"/>
      <c r="E49" s="1278" t="s">
        <v>39</v>
      </c>
      <c r="F49" s="1278"/>
      <c r="G49" s="1278"/>
      <c r="H49" s="1279"/>
      <c r="I49" s="106" t="s">
        <v>512</v>
      </c>
      <c r="J49" s="107" t="s">
        <v>512</v>
      </c>
      <c r="K49" s="107" t="s">
        <v>512</v>
      </c>
      <c r="L49" s="107" t="s">
        <v>512</v>
      </c>
      <c r="M49" s="108" t="s">
        <v>512</v>
      </c>
    </row>
    <row r="50" spans="2:13" ht="27.75" customHeight="1" x14ac:dyDescent="0.15">
      <c r="B50" s="1272" t="s">
        <v>40</v>
      </c>
      <c r="C50" s="1273"/>
      <c r="D50" s="111"/>
      <c r="E50" s="1278" t="s">
        <v>41</v>
      </c>
      <c r="F50" s="1278"/>
      <c r="G50" s="1278"/>
      <c r="H50" s="1279"/>
      <c r="I50" s="106">
        <v>13656</v>
      </c>
      <c r="J50" s="107">
        <v>13964</v>
      </c>
      <c r="K50" s="107">
        <v>13166</v>
      </c>
      <c r="L50" s="107">
        <v>13658</v>
      </c>
      <c r="M50" s="108">
        <v>14073</v>
      </c>
    </row>
    <row r="51" spans="2:13" ht="27.75" customHeight="1" x14ac:dyDescent="0.15">
      <c r="B51" s="1274"/>
      <c r="C51" s="1275"/>
      <c r="D51" s="105"/>
      <c r="E51" s="1278" t="s">
        <v>42</v>
      </c>
      <c r="F51" s="1278"/>
      <c r="G51" s="1278"/>
      <c r="H51" s="1279"/>
      <c r="I51" s="106">
        <v>216</v>
      </c>
      <c r="J51" s="107">
        <v>187</v>
      </c>
      <c r="K51" s="107">
        <v>157</v>
      </c>
      <c r="L51" s="107">
        <v>166</v>
      </c>
      <c r="M51" s="108">
        <v>167</v>
      </c>
    </row>
    <row r="52" spans="2:13" ht="27.75" customHeight="1" x14ac:dyDescent="0.15">
      <c r="B52" s="1276"/>
      <c r="C52" s="1277"/>
      <c r="D52" s="105"/>
      <c r="E52" s="1278" t="s">
        <v>43</v>
      </c>
      <c r="F52" s="1278"/>
      <c r="G52" s="1278"/>
      <c r="H52" s="1279"/>
      <c r="I52" s="106">
        <v>58850</v>
      </c>
      <c r="J52" s="107">
        <v>58263</v>
      </c>
      <c r="K52" s="107">
        <v>56945</v>
      </c>
      <c r="L52" s="107">
        <v>55436</v>
      </c>
      <c r="M52" s="108">
        <v>53906</v>
      </c>
    </row>
    <row r="53" spans="2:13" ht="27.75" customHeight="1" thickBot="1" x14ac:dyDescent="0.2">
      <c r="B53" s="1280" t="s">
        <v>44</v>
      </c>
      <c r="C53" s="1281"/>
      <c r="D53" s="112"/>
      <c r="E53" s="1282" t="s">
        <v>45</v>
      </c>
      <c r="F53" s="1282"/>
      <c r="G53" s="1282"/>
      <c r="H53" s="1283"/>
      <c r="I53" s="113">
        <v>4132</v>
      </c>
      <c r="J53" s="114">
        <v>4827</v>
      </c>
      <c r="K53" s="114">
        <v>4629</v>
      </c>
      <c r="L53" s="114">
        <v>3742</v>
      </c>
      <c r="M53" s="115">
        <v>2685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jPEC0nmpYvAzNmA7n0K39ICz8eRJAzFdhQwtBczXrGWmR3vibOjKGg65lb3j52HJabkUU7MhbRnsJ1S+pj9w==" saltValue="TavmhoBEgcZfZnyNOoSk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4949</v>
      </c>
      <c r="G55" s="127">
        <v>5284</v>
      </c>
      <c r="H55" s="128">
        <v>5357</v>
      </c>
    </row>
    <row r="56" spans="2:8" ht="52.5" customHeight="1" x14ac:dyDescent="0.15">
      <c r="B56" s="129"/>
      <c r="C56" s="1301" t="s">
        <v>49</v>
      </c>
      <c r="D56" s="1301"/>
      <c r="E56" s="1302"/>
      <c r="F56" s="130">
        <v>1721</v>
      </c>
      <c r="G56" s="130">
        <v>1509</v>
      </c>
      <c r="H56" s="131">
        <v>1513</v>
      </c>
    </row>
    <row r="57" spans="2:8" ht="53.25" customHeight="1" x14ac:dyDescent="0.15">
      <c r="B57" s="129"/>
      <c r="C57" s="1303" t="s">
        <v>50</v>
      </c>
      <c r="D57" s="1303"/>
      <c r="E57" s="1304"/>
      <c r="F57" s="132">
        <v>7820</v>
      </c>
      <c r="G57" s="132">
        <v>7914</v>
      </c>
      <c r="H57" s="133">
        <v>8557</v>
      </c>
    </row>
    <row r="58" spans="2:8" ht="45.75" customHeight="1" x14ac:dyDescent="0.15">
      <c r="B58" s="134"/>
      <c r="C58" s="1291" t="s">
        <v>603</v>
      </c>
      <c r="D58" s="1292"/>
      <c r="E58" s="1293"/>
      <c r="F58" s="135">
        <v>2554</v>
      </c>
      <c r="G58" s="135">
        <v>2562</v>
      </c>
      <c r="H58" s="136">
        <v>2854</v>
      </c>
    </row>
    <row r="59" spans="2:8" ht="45.75" customHeight="1" x14ac:dyDescent="0.15">
      <c r="B59" s="134"/>
      <c r="C59" s="1291" t="s">
        <v>600</v>
      </c>
      <c r="D59" s="1292"/>
      <c r="E59" s="1293"/>
      <c r="F59" s="135">
        <v>2745</v>
      </c>
      <c r="G59" s="135">
        <v>2296</v>
      </c>
      <c r="H59" s="136">
        <v>2393</v>
      </c>
    </row>
    <row r="60" spans="2:8" ht="45.75" customHeight="1" x14ac:dyDescent="0.15">
      <c r="B60" s="134"/>
      <c r="C60" s="1291" t="s">
        <v>601</v>
      </c>
      <c r="D60" s="1292"/>
      <c r="E60" s="1293"/>
      <c r="F60" s="135">
        <v>1159</v>
      </c>
      <c r="G60" s="135">
        <v>1751</v>
      </c>
      <c r="H60" s="136">
        <v>1892</v>
      </c>
    </row>
    <row r="61" spans="2:8" ht="45.75" customHeight="1" x14ac:dyDescent="0.15">
      <c r="B61" s="134"/>
      <c r="C61" s="1291" t="s">
        <v>604</v>
      </c>
      <c r="D61" s="1292"/>
      <c r="E61" s="1293"/>
      <c r="F61" s="135">
        <v>100</v>
      </c>
      <c r="G61" s="135">
        <v>200</v>
      </c>
      <c r="H61" s="136">
        <v>301</v>
      </c>
    </row>
    <row r="62" spans="2:8" ht="45.75" customHeight="1" thickBot="1" x14ac:dyDescent="0.2">
      <c r="B62" s="137"/>
      <c r="C62" s="1294" t="s">
        <v>602</v>
      </c>
      <c r="D62" s="1295"/>
      <c r="E62" s="1296"/>
      <c r="F62" s="138">
        <v>295</v>
      </c>
      <c r="G62" s="138">
        <v>297</v>
      </c>
      <c r="H62" s="139">
        <v>298</v>
      </c>
    </row>
    <row r="63" spans="2:8" ht="52.5" customHeight="1" thickBot="1" x14ac:dyDescent="0.2">
      <c r="B63" s="140"/>
      <c r="C63" s="1297" t="s">
        <v>51</v>
      </c>
      <c r="D63" s="1297"/>
      <c r="E63" s="1298"/>
      <c r="F63" s="141">
        <v>14489</v>
      </c>
      <c r="G63" s="141">
        <v>14707</v>
      </c>
      <c r="H63" s="142">
        <v>15427</v>
      </c>
    </row>
    <row r="64" spans="2:8" ht="15" customHeight="1" x14ac:dyDescent="0.15"/>
    <row r="65" ht="0" hidden="1" customHeight="1" x14ac:dyDescent="0.15"/>
    <row r="66" ht="0" hidden="1" customHeight="1" x14ac:dyDescent="0.15"/>
  </sheetData>
  <sheetProtection algorithmName="SHA-512" hashValue="3Gev0Hu+56vevdOpQTaKHube2+/fFxjc6gkB1ql1k2xx/lMCZmrYXSEf8OmxG7TZ2+nD23nHdqIzqgnPBDfE4A==" saltValue="LppA4IJfDxzVzL/Nz1p9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623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614</v>
      </c>
      <c r="AO51" s="1321"/>
      <c r="AP51" s="1321"/>
      <c r="AQ51" s="1321"/>
      <c r="AR51" s="1321"/>
      <c r="AS51" s="1321"/>
      <c r="AT51" s="1321"/>
      <c r="AU51" s="1321"/>
      <c r="AV51" s="1321"/>
      <c r="AW51" s="1321"/>
      <c r="AX51" s="1321"/>
      <c r="AY51" s="1321"/>
      <c r="AZ51" s="1321"/>
      <c r="BA51" s="1321"/>
      <c r="BB51" s="1321" t="s">
        <v>615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22.2</v>
      </c>
      <c r="CG51" s="1319"/>
      <c r="CH51" s="1319"/>
      <c r="CI51" s="1319"/>
      <c r="CJ51" s="1319"/>
      <c r="CK51" s="1319"/>
      <c r="CL51" s="1319"/>
      <c r="CM51" s="1319"/>
      <c r="CN51" s="1319">
        <v>18.2</v>
      </c>
      <c r="CO51" s="1319"/>
      <c r="CP51" s="1319"/>
      <c r="CQ51" s="1319"/>
      <c r="CR51" s="1319"/>
      <c r="CS51" s="1319"/>
      <c r="CT51" s="1319"/>
      <c r="CU51" s="1319"/>
      <c r="CV51" s="1319">
        <v>12.8</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50.8</v>
      </c>
      <c r="CG53" s="1319"/>
      <c r="CH53" s="1319"/>
      <c r="CI53" s="1319"/>
      <c r="CJ53" s="1319"/>
      <c r="CK53" s="1319"/>
      <c r="CL53" s="1319"/>
      <c r="CM53" s="1319"/>
      <c r="CN53" s="1319">
        <v>52</v>
      </c>
      <c r="CO53" s="1319"/>
      <c r="CP53" s="1319"/>
      <c r="CQ53" s="1319"/>
      <c r="CR53" s="1319"/>
      <c r="CS53" s="1319"/>
      <c r="CT53" s="1319"/>
      <c r="CU53" s="1319"/>
      <c r="CV53" s="1319">
        <v>53.8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617</v>
      </c>
      <c r="AO55" s="1318"/>
      <c r="AP55" s="1318"/>
      <c r="AQ55" s="1318"/>
      <c r="AR55" s="1318"/>
      <c r="AS55" s="1318"/>
      <c r="AT55" s="1318"/>
      <c r="AU55" s="1318"/>
      <c r="AV55" s="1318"/>
      <c r="AW55" s="1318"/>
      <c r="AX55" s="1318"/>
      <c r="AY55" s="1318"/>
      <c r="AZ55" s="1318"/>
      <c r="BA55" s="1318"/>
      <c r="BB55" s="1321" t="s">
        <v>615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32.5</v>
      </c>
      <c r="CG55" s="1319"/>
      <c r="CH55" s="1319"/>
      <c r="CI55" s="1319"/>
      <c r="CJ55" s="1319"/>
      <c r="CK55" s="1319"/>
      <c r="CL55" s="1319"/>
      <c r="CM55" s="1319"/>
      <c r="CN55" s="1319">
        <v>30.2</v>
      </c>
      <c r="CO55" s="1319"/>
      <c r="CP55" s="1319"/>
      <c r="CQ55" s="1319"/>
      <c r="CR55" s="1319"/>
      <c r="CS55" s="1319"/>
      <c r="CT55" s="1319"/>
      <c r="CU55" s="1319"/>
      <c r="CV55" s="1319">
        <v>25.4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614</v>
      </c>
      <c r="AO73" s="1321"/>
      <c r="AP73" s="1321"/>
      <c r="AQ73" s="1321"/>
      <c r="AR73" s="1321"/>
      <c r="AS73" s="1321"/>
      <c r="AT73" s="1321"/>
      <c r="AU73" s="1321"/>
      <c r="AV73" s="1321"/>
      <c r="AW73" s="1321"/>
      <c r="AX73" s="1321"/>
      <c r="AY73" s="1321"/>
      <c r="AZ73" s="1321"/>
      <c r="BA73" s="1321"/>
      <c r="BB73" s="1321" t="s">
        <v>615</v>
      </c>
      <c r="BC73" s="1321"/>
      <c r="BD73" s="1321"/>
      <c r="BE73" s="1321"/>
      <c r="BF73" s="1321"/>
      <c r="BG73" s="1321"/>
      <c r="BH73" s="1321"/>
      <c r="BI73" s="1321"/>
      <c r="BJ73" s="1321"/>
      <c r="BK73" s="1321"/>
      <c r="BL73" s="1321"/>
      <c r="BM73" s="1321"/>
      <c r="BN73" s="1321"/>
      <c r="BO73" s="1321"/>
      <c r="BP73" s="1319">
        <v>20</v>
      </c>
      <c r="BQ73" s="1319"/>
      <c r="BR73" s="1319"/>
      <c r="BS73" s="1319"/>
      <c r="BT73" s="1319"/>
      <c r="BU73" s="1319"/>
      <c r="BV73" s="1319"/>
      <c r="BW73" s="1319"/>
      <c r="BX73" s="1319">
        <v>22.5</v>
      </c>
      <c r="BY73" s="1319"/>
      <c r="BZ73" s="1319"/>
      <c r="CA73" s="1319"/>
      <c r="CB73" s="1319"/>
      <c r="CC73" s="1319"/>
      <c r="CD73" s="1319"/>
      <c r="CE73" s="1319"/>
      <c r="CF73" s="1319">
        <v>22.2</v>
      </c>
      <c r="CG73" s="1319"/>
      <c r="CH73" s="1319"/>
      <c r="CI73" s="1319"/>
      <c r="CJ73" s="1319"/>
      <c r="CK73" s="1319"/>
      <c r="CL73" s="1319"/>
      <c r="CM73" s="1319"/>
      <c r="CN73" s="1319">
        <v>18.2</v>
      </c>
      <c r="CO73" s="1319"/>
      <c r="CP73" s="1319"/>
      <c r="CQ73" s="1319"/>
      <c r="CR73" s="1319"/>
      <c r="CS73" s="1319"/>
      <c r="CT73" s="1319"/>
      <c r="CU73" s="1319"/>
      <c r="CV73" s="1319">
        <v>12.8</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619</v>
      </c>
      <c r="BC75" s="1321"/>
      <c r="BD75" s="1321"/>
      <c r="BE75" s="1321"/>
      <c r="BF75" s="1321"/>
      <c r="BG75" s="1321"/>
      <c r="BH75" s="1321"/>
      <c r="BI75" s="1321"/>
      <c r="BJ75" s="1321"/>
      <c r="BK75" s="1321"/>
      <c r="BL75" s="1321"/>
      <c r="BM75" s="1321"/>
      <c r="BN75" s="1321"/>
      <c r="BO75" s="1321"/>
      <c r="BP75" s="1319">
        <v>10.7</v>
      </c>
      <c r="BQ75" s="1319"/>
      <c r="BR75" s="1319"/>
      <c r="BS75" s="1319"/>
      <c r="BT75" s="1319"/>
      <c r="BU75" s="1319"/>
      <c r="BV75" s="1319"/>
      <c r="BW75" s="1319"/>
      <c r="BX75" s="1319">
        <v>10.5</v>
      </c>
      <c r="BY75" s="1319"/>
      <c r="BZ75" s="1319"/>
      <c r="CA75" s="1319"/>
      <c r="CB75" s="1319"/>
      <c r="CC75" s="1319"/>
      <c r="CD75" s="1319"/>
      <c r="CE75" s="1319"/>
      <c r="CF75" s="1319">
        <v>9.6</v>
      </c>
      <c r="CG75" s="1319"/>
      <c r="CH75" s="1319"/>
      <c r="CI75" s="1319"/>
      <c r="CJ75" s="1319"/>
      <c r="CK75" s="1319"/>
      <c r="CL75" s="1319"/>
      <c r="CM75" s="1319"/>
      <c r="CN75" s="1319">
        <v>9.4</v>
      </c>
      <c r="CO75" s="1319"/>
      <c r="CP75" s="1319"/>
      <c r="CQ75" s="1319"/>
      <c r="CR75" s="1319"/>
      <c r="CS75" s="1319"/>
      <c r="CT75" s="1319"/>
      <c r="CU75" s="1319"/>
      <c r="CV75" s="1319">
        <v>9.3000000000000007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620</v>
      </c>
      <c r="AO77" s="1318"/>
      <c r="AP77" s="1318"/>
      <c r="AQ77" s="1318"/>
      <c r="AR77" s="1318"/>
      <c r="AS77" s="1318"/>
      <c r="AT77" s="1318"/>
      <c r="AU77" s="1318"/>
      <c r="AV77" s="1318"/>
      <c r="AW77" s="1318"/>
      <c r="AX77" s="1318"/>
      <c r="AY77" s="1318"/>
      <c r="AZ77" s="1318"/>
      <c r="BA77" s="1318"/>
      <c r="BB77" s="1321" t="s">
        <v>615</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32.5</v>
      </c>
      <c r="CG77" s="1319"/>
      <c r="CH77" s="1319"/>
      <c r="CI77" s="1319"/>
      <c r="CJ77" s="1319"/>
      <c r="CK77" s="1319"/>
      <c r="CL77" s="1319"/>
      <c r="CM77" s="1319"/>
      <c r="CN77" s="1319">
        <v>30.2</v>
      </c>
      <c r="CO77" s="1319"/>
      <c r="CP77" s="1319"/>
      <c r="CQ77" s="1319"/>
      <c r="CR77" s="1319"/>
      <c r="CS77" s="1319"/>
      <c r="CT77" s="1319"/>
      <c r="CU77" s="1319"/>
      <c r="CV77" s="1319">
        <v>25.4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619</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IkwAK2dgjEt5d2mPf00/9WaMGKHir6hYRL+xyn7/XZ1exr5ow1l+j8aVq7SiKC5F70aRDId9btx5NHRn21HZw==" saltValue="g4fV3q99A/YXC3Mljsm9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rG3kiGsJpEaiGcyY3iTZr587JsZniw8fQfU9/nbeV1avG69dhakzz+afCY9G9A6393PmqtXgp2ZIA/XEaeeQ==" saltValue="dIBZfH543wfwgoio42zp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4L8e1b3hDCrRuEbd9z0MooU44MYJrBoLw/5RowNbFOcwjd0B4g3q8fEYF2gZm9NaLKJn1GxFZyTK9RwPAE6lw==" saltValue="U0VpACaJebyCwazIadXl3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95017</v>
      </c>
      <c r="E3" s="161"/>
      <c r="F3" s="162">
        <v>66255</v>
      </c>
      <c r="G3" s="163"/>
      <c r="H3" s="164"/>
    </row>
    <row r="4" spans="1:8" x14ac:dyDescent="0.15">
      <c r="A4" s="165"/>
      <c r="B4" s="166"/>
      <c r="C4" s="167"/>
      <c r="D4" s="168">
        <v>83157</v>
      </c>
      <c r="E4" s="169"/>
      <c r="F4" s="170">
        <v>31822</v>
      </c>
      <c r="G4" s="171"/>
      <c r="H4" s="172"/>
    </row>
    <row r="5" spans="1:8" x14ac:dyDescent="0.15">
      <c r="A5" s="153" t="s">
        <v>546</v>
      </c>
      <c r="B5" s="158"/>
      <c r="C5" s="159"/>
      <c r="D5" s="160">
        <v>70418</v>
      </c>
      <c r="E5" s="161"/>
      <c r="F5" s="162">
        <v>92247</v>
      </c>
      <c r="G5" s="163"/>
      <c r="H5" s="164"/>
    </row>
    <row r="6" spans="1:8" x14ac:dyDescent="0.15">
      <c r="A6" s="165"/>
      <c r="B6" s="166"/>
      <c r="C6" s="167"/>
      <c r="D6" s="168">
        <v>49273</v>
      </c>
      <c r="E6" s="169"/>
      <c r="F6" s="170">
        <v>37204</v>
      </c>
      <c r="G6" s="171"/>
      <c r="H6" s="172"/>
    </row>
    <row r="7" spans="1:8" x14ac:dyDescent="0.15">
      <c r="A7" s="153" t="s">
        <v>547</v>
      </c>
      <c r="B7" s="158"/>
      <c r="C7" s="159"/>
      <c r="D7" s="160">
        <v>63217</v>
      </c>
      <c r="E7" s="161"/>
      <c r="F7" s="162">
        <v>67319</v>
      </c>
      <c r="G7" s="163"/>
      <c r="H7" s="164"/>
    </row>
    <row r="8" spans="1:8" x14ac:dyDescent="0.15">
      <c r="A8" s="165"/>
      <c r="B8" s="166"/>
      <c r="C8" s="167"/>
      <c r="D8" s="168">
        <v>45510</v>
      </c>
      <c r="E8" s="169"/>
      <c r="F8" s="170">
        <v>38101</v>
      </c>
      <c r="G8" s="171"/>
      <c r="H8" s="172"/>
    </row>
    <row r="9" spans="1:8" x14ac:dyDescent="0.15">
      <c r="A9" s="153" t="s">
        <v>548</v>
      </c>
      <c r="B9" s="158"/>
      <c r="C9" s="159"/>
      <c r="D9" s="160">
        <v>56562</v>
      </c>
      <c r="E9" s="161"/>
      <c r="F9" s="162">
        <v>70615</v>
      </c>
      <c r="G9" s="163"/>
      <c r="H9" s="164"/>
    </row>
    <row r="10" spans="1:8" x14ac:dyDescent="0.15">
      <c r="A10" s="165"/>
      <c r="B10" s="166"/>
      <c r="C10" s="167"/>
      <c r="D10" s="168">
        <v>37539</v>
      </c>
      <c r="E10" s="169"/>
      <c r="F10" s="170">
        <v>37382</v>
      </c>
      <c r="G10" s="171"/>
      <c r="H10" s="172"/>
    </row>
    <row r="11" spans="1:8" x14ac:dyDescent="0.15">
      <c r="A11" s="153" t="s">
        <v>549</v>
      </c>
      <c r="B11" s="158"/>
      <c r="C11" s="159"/>
      <c r="D11" s="160">
        <v>49549</v>
      </c>
      <c r="E11" s="161"/>
      <c r="F11" s="162">
        <v>69185</v>
      </c>
      <c r="G11" s="163"/>
      <c r="H11" s="164"/>
    </row>
    <row r="12" spans="1:8" x14ac:dyDescent="0.15">
      <c r="A12" s="165"/>
      <c r="B12" s="166"/>
      <c r="C12" s="173"/>
      <c r="D12" s="168">
        <v>25161</v>
      </c>
      <c r="E12" s="169"/>
      <c r="F12" s="170">
        <v>38519</v>
      </c>
      <c r="G12" s="171"/>
      <c r="H12" s="172"/>
    </row>
    <row r="13" spans="1:8" x14ac:dyDescent="0.15">
      <c r="A13" s="153"/>
      <c r="B13" s="158"/>
      <c r="C13" s="174"/>
      <c r="D13" s="175">
        <v>66953</v>
      </c>
      <c r="E13" s="176"/>
      <c r="F13" s="177">
        <v>73124</v>
      </c>
      <c r="G13" s="178"/>
      <c r="H13" s="164"/>
    </row>
    <row r="14" spans="1:8" x14ac:dyDescent="0.15">
      <c r="A14" s="165"/>
      <c r="B14" s="166"/>
      <c r="C14" s="167"/>
      <c r="D14" s="168">
        <v>48128</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3.06</v>
      </c>
      <c r="C19" s="179">
        <f>ROUND(VALUE(SUBSTITUTE(実質収支比率等に係る経年分析!G$48,"▲","-")),2)</f>
        <v>2.57</v>
      </c>
      <c r="D19" s="179">
        <f>ROUND(VALUE(SUBSTITUTE(実質収支比率等に係る経年分析!H$48,"▲","-")),2)</f>
        <v>2.44</v>
      </c>
      <c r="E19" s="179">
        <f>ROUND(VALUE(SUBSTITUTE(実質収支比率等に係る経年分析!I$48,"▲","-")),2)</f>
        <v>2.62</v>
      </c>
      <c r="F19" s="179">
        <f>ROUND(VALUE(SUBSTITUTE(実質収支比率等に係る経年分析!J$48,"▲","-")),2)</f>
        <v>2.79</v>
      </c>
    </row>
    <row r="20" spans="1:11" x14ac:dyDescent="0.15">
      <c r="A20" s="179" t="s">
        <v>55</v>
      </c>
      <c r="B20" s="179">
        <f>ROUND(VALUE(SUBSTITUTE(実質収支比率等に係る経年分析!F$47,"▲","-")),2)</f>
        <v>20.02</v>
      </c>
      <c r="C20" s="179">
        <f>ROUND(VALUE(SUBSTITUTE(実質収支比率等に係る経年分析!G$47,"▲","-")),2)</f>
        <v>19.53</v>
      </c>
      <c r="D20" s="179">
        <f>ROUND(VALUE(SUBSTITUTE(実質収支比率等に係る経年分析!H$47,"▲","-")),2)</f>
        <v>19.04</v>
      </c>
      <c r="E20" s="179">
        <f>ROUND(VALUE(SUBSTITUTE(実質収支比率等に係る経年分析!I$47,"▲","-")),2)</f>
        <v>20.61</v>
      </c>
      <c r="F20" s="179">
        <f>ROUND(VALUE(SUBSTITUTE(実質収支比率等に係る経年分析!J$47,"▲","-")),2)</f>
        <v>20.9</v>
      </c>
    </row>
    <row r="21" spans="1:11" x14ac:dyDescent="0.15">
      <c r="A21" s="179" t="s">
        <v>56</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-0.27</v>
      </c>
      <c r="D21" s="179">
        <f>IF(ISNUMBER(VALUE(SUBSTITUTE(実質収支比率等に係る経年分析!H$49,"▲","-"))),ROUND(VALUE(SUBSTITUTE(実質収支比率等に係る経年分析!H$49,"▲","-")),2),NA())</f>
        <v>-0.92</v>
      </c>
      <c r="E21" s="179">
        <f>IF(ISNUMBER(VALUE(SUBSTITUTE(実質収支比率等に係る経年分析!I$49,"▲","-"))),ROUND(VALUE(SUBSTITUTE(実質収支比率等に係る経年分析!I$49,"▲","-")),2),NA())</f>
        <v>1.45</v>
      </c>
      <c r="F21" s="179">
        <f>IF(ISNUMBER(VALUE(SUBSTITUTE(実質収支比率等に係る経年分析!J$49,"▲","-"))),ROUND(VALUE(SUBSTITUTE(実質収支比率等に係る経年分析!J$49,"▲","-")),2),NA())</f>
        <v>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観光宿泊施設特別会計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産業団地造成事業特別会計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1.1399999999999999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0.57999999999999996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2.79</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2.4500000000000002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4928</v>
      </c>
      <c r="E42" s="181"/>
      <c r="F42" s="181"/>
      <c r="G42" s="181">
        <f>'実質公債費比率（分子）の構造'!L$52</f>
        <v>4970</v>
      </c>
      <c r="H42" s="181"/>
      <c r="I42" s="181"/>
      <c r="J42" s="181">
        <f>'実質公債費比率（分子）の構造'!M$52</f>
        <v>5255</v>
      </c>
      <c r="K42" s="181"/>
      <c r="L42" s="181"/>
      <c r="M42" s="181">
        <f>'実質公債費比率（分子）の構造'!N$52</f>
        <v>5105</v>
      </c>
      <c r="N42" s="181"/>
      <c r="O42" s="181"/>
      <c r="P42" s="181">
        <f>'実質公債費比率（分子）の構造'!O$52</f>
        <v>4822</v>
      </c>
    </row>
    <row r="43" spans="1:16" x14ac:dyDescent="0.15">
      <c r="A43" s="181" t="s">
        <v>64</v>
      </c>
      <c r="B43" s="181">
        <f>'実質公債費比率（分子）の構造'!K$51</f>
        <v>2</v>
      </c>
      <c r="C43" s="181"/>
      <c r="D43" s="181"/>
      <c r="E43" s="181">
        <f>'実質公債費比率（分子）の構造'!L$51</f>
        <v>1</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219</v>
      </c>
      <c r="C44" s="181"/>
      <c r="D44" s="181"/>
      <c r="E44" s="181">
        <f>'実質公債費比率（分子）の構造'!L$50</f>
        <v>195</v>
      </c>
      <c r="F44" s="181"/>
      <c r="G44" s="181"/>
      <c r="H44" s="181">
        <f>'実質公債費比率（分子）の構造'!M$50</f>
        <v>184</v>
      </c>
      <c r="I44" s="181"/>
      <c r="J44" s="181"/>
      <c r="K44" s="181">
        <f>'実質公債費比率（分子）の構造'!N$50</f>
        <v>131</v>
      </c>
      <c r="L44" s="181"/>
      <c r="M44" s="181"/>
      <c r="N44" s="181">
        <f>'実質公債費比率（分子）の構造'!O$50</f>
        <v>101</v>
      </c>
      <c r="O44" s="181"/>
      <c r="P44" s="181"/>
    </row>
    <row r="45" spans="1:16" x14ac:dyDescent="0.15">
      <c r="A45" s="181" t="s">
        <v>66</v>
      </c>
      <c r="B45" s="181">
        <f>'実質公債費比率（分子）の構造'!K$49</f>
        <v>163</v>
      </c>
      <c r="C45" s="181"/>
      <c r="D45" s="181"/>
      <c r="E45" s="181">
        <f>'実質公債費比率（分子）の構造'!L$49</f>
        <v>164</v>
      </c>
      <c r="F45" s="181"/>
      <c r="G45" s="181"/>
      <c r="H45" s="181">
        <f>'実質公債費比率（分子）の構造'!M$49</f>
        <v>125</v>
      </c>
      <c r="I45" s="181"/>
      <c r="J45" s="181"/>
      <c r="K45" s="181">
        <f>'実質公債費比率（分子）の構造'!N$49</f>
        <v>125</v>
      </c>
      <c r="L45" s="181"/>
      <c r="M45" s="181"/>
      <c r="N45" s="181">
        <f>'実質公債費比率（分子）の構造'!O$49</f>
        <v>91</v>
      </c>
      <c r="O45" s="181"/>
      <c r="P45" s="181"/>
    </row>
    <row r="46" spans="1:16" x14ac:dyDescent="0.15">
      <c r="A46" s="181" t="s">
        <v>67</v>
      </c>
      <c r="B46" s="181">
        <f>'実質公債費比率（分子）の構造'!K$48</f>
        <v>2071</v>
      </c>
      <c r="C46" s="181"/>
      <c r="D46" s="181"/>
      <c r="E46" s="181">
        <f>'実質公債費比率（分子）の構造'!L$48</f>
        <v>2331</v>
      </c>
      <c r="F46" s="181"/>
      <c r="G46" s="181"/>
      <c r="H46" s="181">
        <f>'実質公債費比率（分子）の構造'!M$48</f>
        <v>2110</v>
      </c>
      <c r="I46" s="181"/>
      <c r="J46" s="181"/>
      <c r="K46" s="181">
        <f>'実質公債費比率（分子）の構造'!N$48</f>
        <v>2154</v>
      </c>
      <c r="L46" s="181"/>
      <c r="M46" s="181"/>
      <c r="N46" s="181">
        <f>'実質公債費比率（分子）の構造'!O$48</f>
        <v>2141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4446</v>
      </c>
      <c r="C49" s="181"/>
      <c r="D49" s="181"/>
      <c r="E49" s="181">
        <f>'実質公債費比率（分子）の構造'!L$45</f>
        <v>4436</v>
      </c>
      <c r="F49" s="181"/>
      <c r="G49" s="181"/>
      <c r="H49" s="181">
        <f>'実質公債費比率（分子）の構造'!M$45</f>
        <v>4784</v>
      </c>
      <c r="I49" s="181"/>
      <c r="J49" s="181"/>
      <c r="K49" s="181">
        <f>'実質公債費比率（分子）の構造'!N$45</f>
        <v>4503</v>
      </c>
      <c r="L49" s="181"/>
      <c r="M49" s="181"/>
      <c r="N49" s="181">
        <f>'実質公債費比率（分子）の構造'!O$45</f>
        <v>4560</v>
      </c>
      <c r="O49" s="181"/>
      <c r="P49" s="181"/>
    </row>
    <row r="50" spans="1:16" x14ac:dyDescent="0.15">
      <c r="A50" s="181" t="s">
        <v>71</v>
      </c>
      <c r="B50" s="181" t="e">
        <f>NA()</f>
        <v>#N/A</v>
      </c>
      <c r="C50" s="181">
        <f>IF(ISNUMBER('実質公債費比率（分子）の構造'!K$53),'実質公債費比率（分子）の構造'!K$53,NA())</f>
        <v>1973</v>
      </c>
      <c r="D50" s="181" t="e">
        <f>NA()</f>
        <v>#N/A</v>
      </c>
      <c r="E50" s="181" t="e">
        <f>NA()</f>
        <v>#N/A</v>
      </c>
      <c r="F50" s="181">
        <f>IF(ISNUMBER('実質公債費比率（分子）の構造'!L$53),'実質公債費比率（分子）の構造'!L$53,NA())</f>
        <v>2157</v>
      </c>
      <c r="G50" s="181" t="e">
        <f>NA()</f>
        <v>#N/A</v>
      </c>
      <c r="H50" s="181" t="e">
        <f>NA()</f>
        <v>#N/A</v>
      </c>
      <c r="I50" s="181">
        <f>IF(ISNUMBER('実質公債費比率（分子）の構造'!M$53),'実質公債費比率（分子）の構造'!M$53,NA())</f>
        <v>1948</v>
      </c>
      <c r="J50" s="181" t="e">
        <f>NA()</f>
        <v>#N/A</v>
      </c>
      <c r="K50" s="181" t="e">
        <f>NA()</f>
        <v>#N/A</v>
      </c>
      <c r="L50" s="181">
        <f>IF(ISNUMBER('実質公債費比率（分子）の構造'!N$53),'実質公債費比率（分子）の構造'!N$53,NA())</f>
        <v>1808</v>
      </c>
      <c r="M50" s="181" t="e">
        <f>NA()</f>
        <v>#N/A</v>
      </c>
      <c r="N50" s="181" t="e">
        <f>NA()</f>
        <v>#N/A</v>
      </c>
      <c r="O50" s="181">
        <f>IF(ISNUMBER('実質公債費比率（分子）の構造'!O$53),'実質公債費比率（分子）の構造'!O$53,NA())</f>
        <v>2071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58850</v>
      </c>
      <c r="E56" s="180"/>
      <c r="F56" s="180"/>
      <c r="G56" s="180">
        <f>'将来負担比率（分子）の構造'!J$52</f>
        <v>58263</v>
      </c>
      <c r="H56" s="180"/>
      <c r="I56" s="180"/>
      <c r="J56" s="180">
        <f>'将来負担比率（分子）の構造'!K$52</f>
        <v>56945</v>
      </c>
      <c r="K56" s="180"/>
      <c r="L56" s="180"/>
      <c r="M56" s="180">
        <f>'将来負担比率（分子）の構造'!L$52</f>
        <v>55436</v>
      </c>
      <c r="N56" s="180"/>
      <c r="O56" s="180"/>
      <c r="P56" s="180">
        <f>'将来負担比率（分子）の構造'!M$52</f>
        <v>53906</v>
      </c>
    </row>
    <row r="57" spans="1:16" x14ac:dyDescent="0.15">
      <c r="A57" s="180" t="s">
        <v>42</v>
      </c>
      <c r="B57" s="180"/>
      <c r="C57" s="180"/>
      <c r="D57" s="180">
        <f>'将来負担比率（分子）の構造'!I$51</f>
        <v>216</v>
      </c>
      <c r="E57" s="180"/>
      <c r="F57" s="180"/>
      <c r="G57" s="180">
        <f>'将来負担比率（分子）の構造'!J$51</f>
        <v>187</v>
      </c>
      <c r="H57" s="180"/>
      <c r="I57" s="180"/>
      <c r="J57" s="180">
        <f>'将来負担比率（分子）の構造'!K$51</f>
        <v>157</v>
      </c>
      <c r="K57" s="180"/>
      <c r="L57" s="180"/>
      <c r="M57" s="180">
        <f>'将来負担比率（分子）の構造'!L$51</f>
        <v>166</v>
      </c>
      <c r="N57" s="180"/>
      <c r="O57" s="180"/>
      <c r="P57" s="180">
        <f>'将来負担比率（分子）の構造'!M$51</f>
        <v>167</v>
      </c>
    </row>
    <row r="58" spans="1:16" x14ac:dyDescent="0.15">
      <c r="A58" s="180" t="s">
        <v>41</v>
      </c>
      <c r="B58" s="180"/>
      <c r="C58" s="180"/>
      <c r="D58" s="180">
        <f>'将来負担比率（分子）の構造'!I$50</f>
        <v>13656</v>
      </c>
      <c r="E58" s="180"/>
      <c r="F58" s="180"/>
      <c r="G58" s="180">
        <f>'将来負担比率（分子）の構造'!J$50</f>
        <v>13964</v>
      </c>
      <c r="H58" s="180"/>
      <c r="I58" s="180"/>
      <c r="J58" s="180">
        <f>'将来負担比率（分子）の構造'!K$50</f>
        <v>13166</v>
      </c>
      <c r="K58" s="180"/>
      <c r="L58" s="180"/>
      <c r="M58" s="180">
        <f>'将来負担比率（分子）の構造'!L$50</f>
        <v>13658</v>
      </c>
      <c r="N58" s="180"/>
      <c r="O58" s="180"/>
      <c r="P58" s="180">
        <f>'将来負担比率（分子）の構造'!M$50</f>
        <v>14073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6988</v>
      </c>
      <c r="C62" s="180"/>
      <c r="D62" s="180"/>
      <c r="E62" s="180">
        <f>'将来負担比率（分子）の構造'!J$45</f>
        <v>6763</v>
      </c>
      <c r="F62" s="180"/>
      <c r="G62" s="180"/>
      <c r="H62" s="180">
        <f>'将来負担比率（分子）の構造'!K$45</f>
        <v>6724</v>
      </c>
      <c r="I62" s="180"/>
      <c r="J62" s="180"/>
      <c r="K62" s="180">
        <f>'将来負担比率（分子）の構造'!L$45</f>
        <v>6513</v>
      </c>
      <c r="L62" s="180"/>
      <c r="M62" s="180"/>
      <c r="N62" s="180">
        <f>'将来負担比率（分子）の構造'!M$45</f>
        <v>6490</v>
      </c>
      <c r="O62" s="180"/>
      <c r="P62" s="180"/>
    </row>
    <row r="63" spans="1:16" x14ac:dyDescent="0.15">
      <c r="A63" s="180" t="s">
        <v>34</v>
      </c>
      <c r="B63" s="180">
        <f>'将来負担比率（分子）の構造'!I$44</f>
        <v>680</v>
      </c>
      <c r="C63" s="180"/>
      <c r="D63" s="180"/>
      <c r="E63" s="180">
        <f>'将来負担比率（分子）の構造'!J$44</f>
        <v>513</v>
      </c>
      <c r="F63" s="180"/>
      <c r="G63" s="180"/>
      <c r="H63" s="180">
        <f>'将来負担比率（分子）の構造'!K$44</f>
        <v>411</v>
      </c>
      <c r="I63" s="180"/>
      <c r="J63" s="180"/>
      <c r="K63" s="180">
        <f>'将来負担比率（分子）の構造'!L$44</f>
        <v>311</v>
      </c>
      <c r="L63" s="180"/>
      <c r="M63" s="180"/>
      <c r="N63" s="180">
        <f>'将来負担比率（分子）の構造'!M$44</f>
        <v>270</v>
      </c>
      <c r="O63" s="180"/>
      <c r="P63" s="180"/>
    </row>
    <row r="64" spans="1:16" x14ac:dyDescent="0.15">
      <c r="A64" s="180" t="s">
        <v>33</v>
      </c>
      <c r="B64" s="180">
        <f>'将来負担比率（分子）の構造'!I$43</f>
        <v>26511</v>
      </c>
      <c r="C64" s="180"/>
      <c r="D64" s="180"/>
      <c r="E64" s="180">
        <f>'将来負担比率（分子）の構造'!J$43</f>
        <v>27127</v>
      </c>
      <c r="F64" s="180"/>
      <c r="G64" s="180"/>
      <c r="H64" s="180">
        <f>'将来負担比率（分子）の構造'!K$43</f>
        <v>25454</v>
      </c>
      <c r="I64" s="180"/>
      <c r="J64" s="180"/>
      <c r="K64" s="180">
        <f>'将来負担比率（分子）の構造'!L$43</f>
        <v>24241</v>
      </c>
      <c r="L64" s="180"/>
      <c r="M64" s="180"/>
      <c r="N64" s="180">
        <f>'将来負担比率（分子）の構造'!M$43</f>
        <v>22912</v>
      </c>
      <c r="O64" s="180"/>
      <c r="P64" s="180"/>
    </row>
    <row r="65" spans="1:16" x14ac:dyDescent="0.15">
      <c r="A65" s="180" t="s">
        <v>32</v>
      </c>
      <c r="B65" s="180">
        <f>'将来負担比率（分子）の構造'!I$42</f>
        <v>1009</v>
      </c>
      <c r="C65" s="180"/>
      <c r="D65" s="180"/>
      <c r="E65" s="180">
        <f>'将来負担比率（分子）の構造'!J$42</f>
        <v>757</v>
      </c>
      <c r="F65" s="180"/>
      <c r="G65" s="180"/>
      <c r="H65" s="180">
        <f>'将来負担比率（分子）の構造'!K$42</f>
        <v>551</v>
      </c>
      <c r="I65" s="180"/>
      <c r="J65" s="180"/>
      <c r="K65" s="180">
        <f>'将来負担比率（分子）の構造'!L$42</f>
        <v>554</v>
      </c>
      <c r="L65" s="180"/>
      <c r="M65" s="180"/>
      <c r="N65" s="180">
        <f>'将来負担比率（分子）の構造'!M$42</f>
        <v>419</v>
      </c>
      <c r="O65" s="180"/>
      <c r="P65" s="180"/>
    </row>
    <row r="66" spans="1:16" x14ac:dyDescent="0.15">
      <c r="A66" s="180" t="s">
        <v>31</v>
      </c>
      <c r="B66" s="180">
        <f>'将来負担比率（分子）の構造'!I$41</f>
        <v>41666</v>
      </c>
      <c r="C66" s="180"/>
      <c r="D66" s="180"/>
      <c r="E66" s="180">
        <f>'将来負担比率（分子）の構造'!J$41</f>
        <v>42081</v>
      </c>
      <c r="F66" s="180"/>
      <c r="G66" s="180"/>
      <c r="H66" s="180">
        <f>'将来負担比率（分子）の構造'!K$41</f>
        <v>41757</v>
      </c>
      <c r="I66" s="180"/>
      <c r="J66" s="180"/>
      <c r="K66" s="180">
        <f>'将来負担比率（分子）の構造'!L$41</f>
        <v>41383</v>
      </c>
      <c r="L66" s="180"/>
      <c r="M66" s="180"/>
      <c r="N66" s="180">
        <f>'将来負担比率（分子）の構造'!M$41</f>
        <v>40741</v>
      </c>
      <c r="O66" s="180"/>
      <c r="P66" s="180"/>
    </row>
    <row r="67" spans="1:16" x14ac:dyDescent="0.15">
      <c r="A67" s="180" t="s">
        <v>75</v>
      </c>
      <c r="B67" s="180" t="e">
        <f>NA()</f>
        <v>#N/A</v>
      </c>
      <c r="C67" s="180">
        <f>IF(ISNUMBER('将来負担比率（分子）の構造'!I$53), IF('将来負担比率（分子）の構造'!I$53 &lt; 0, 0, '将来負担比率（分子）の構造'!I$53), NA())</f>
        <v>4132</v>
      </c>
      <c r="D67" s="180" t="e">
        <f>NA()</f>
        <v>#N/A</v>
      </c>
      <c r="E67" s="180" t="e">
        <f>NA()</f>
        <v>#N/A</v>
      </c>
      <c r="F67" s="180">
        <f>IF(ISNUMBER('将来負担比率（分子）の構造'!J$53), IF('将来負担比率（分子）の構造'!J$53 &lt; 0, 0, '将来負担比率（分子）の構造'!J$53), NA())</f>
        <v>4827</v>
      </c>
      <c r="G67" s="180" t="e">
        <f>NA()</f>
        <v>#N/A</v>
      </c>
      <c r="H67" s="180" t="e">
        <f>NA()</f>
        <v>#N/A</v>
      </c>
      <c r="I67" s="180">
        <f>IF(ISNUMBER('将来負担比率（分子）の構造'!K$53), IF('将来負担比率（分子）の構造'!K$53 &lt; 0, 0, '将来負担比率（分子）の構造'!K$53), NA())</f>
        <v>4629</v>
      </c>
      <c r="J67" s="180" t="e">
        <f>NA()</f>
        <v>#N/A</v>
      </c>
      <c r="K67" s="180" t="e">
        <f>NA()</f>
        <v>#N/A</v>
      </c>
      <c r="L67" s="180">
        <f>IF(ISNUMBER('将来負担比率（分子）の構造'!L$53), IF('将来負担比率（分子）の構造'!L$53 &lt; 0, 0, '将来負担比率（分子）の構造'!L$53), NA())</f>
        <v>3742</v>
      </c>
      <c r="M67" s="180" t="e">
        <f>NA()</f>
        <v>#N/A</v>
      </c>
      <c r="N67" s="180" t="e">
        <f>NA()</f>
        <v>#N/A</v>
      </c>
      <c r="O67" s="180">
        <f>IF(ISNUMBER('将来負担比率（分子）の構造'!M$53), IF('将来負担比率（分子）の構造'!M$53 &lt; 0, 0, '将来負担比率（分子）の構造'!M$53), NA())</f>
        <v>2685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4949</v>
      </c>
      <c r="C72" s="184">
        <f>基金残高に係る経年分析!G55</f>
        <v>5284</v>
      </c>
      <c r="D72" s="184">
        <f>基金残高に係る経年分析!H55</f>
        <v>5357</v>
      </c>
    </row>
    <row r="73" spans="1:16" x14ac:dyDescent="0.15">
      <c r="A73" s="183" t="s">
        <v>78</v>
      </c>
      <c r="B73" s="184">
        <f>基金残高に係る経年分析!F56</f>
        <v>1721</v>
      </c>
      <c r="C73" s="184">
        <f>基金残高に係る経年分析!G56</f>
        <v>1509</v>
      </c>
      <c r="D73" s="184">
        <f>基金残高に係る経年分析!H56</f>
        <v>1513</v>
      </c>
    </row>
    <row r="74" spans="1:16" x14ac:dyDescent="0.15">
      <c r="A74" s="183" t="s">
        <v>79</v>
      </c>
      <c r="B74" s="184">
        <f>基金残高に係る経年分析!F57</f>
        <v>7820</v>
      </c>
      <c r="C74" s="184">
        <f>基金残高に係る経年分析!G57</f>
        <v>7914</v>
      </c>
      <c r="D74" s="184">
        <f>基金残高に係る経年分析!H57</f>
        <v>8557</v>
      </c>
    </row>
  </sheetData>
  <sheetProtection algorithmName="SHA-512" hashValue="7kWDnwGXETFKD+2XtmsVKpT+m/31FBnoHjVIonFoI6Obe4xn67OEgBLnMcj8GcYUkyoglAiCxeUYMi/zEoJa8A==" saltValue="uTYojzmkiXfRbSpT1jxK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12275059</v>
      </c>
      <c r="S5" s="727"/>
      <c r="T5" s="727"/>
      <c r="U5" s="727"/>
      <c r="V5" s="727"/>
      <c r="W5" s="727"/>
      <c r="X5" s="727"/>
      <c r="Y5" s="773"/>
      <c r="Z5" s="791">
        <v>30.8</v>
      </c>
      <c r="AA5" s="791"/>
      <c r="AB5" s="791"/>
      <c r="AC5" s="791"/>
      <c r="AD5" s="792">
        <v>12275059</v>
      </c>
      <c r="AE5" s="792"/>
      <c r="AF5" s="792"/>
      <c r="AG5" s="792"/>
      <c r="AH5" s="792"/>
      <c r="AI5" s="792"/>
      <c r="AJ5" s="792"/>
      <c r="AK5" s="792"/>
      <c r="AL5" s="774">
        <v>49.5</v>
      </c>
      <c r="AM5" s="743"/>
      <c r="AN5" s="743"/>
      <c r="AO5" s="775"/>
      <c r="AP5" s="760" t="s">
        <v>226</v>
      </c>
      <c r="AQ5" s="761"/>
      <c r="AR5" s="761"/>
      <c r="AS5" s="761"/>
      <c r="AT5" s="761"/>
      <c r="AU5" s="761"/>
      <c r="AV5" s="761"/>
      <c r="AW5" s="761"/>
      <c r="AX5" s="761"/>
      <c r="AY5" s="761"/>
      <c r="AZ5" s="761"/>
      <c r="BA5" s="761"/>
      <c r="BB5" s="761"/>
      <c r="BC5" s="761"/>
      <c r="BD5" s="761"/>
      <c r="BE5" s="761"/>
      <c r="BF5" s="762"/>
      <c r="BG5" s="661">
        <v>12220230</v>
      </c>
      <c r="BH5" s="664"/>
      <c r="BI5" s="664"/>
      <c r="BJ5" s="664"/>
      <c r="BK5" s="664"/>
      <c r="BL5" s="664"/>
      <c r="BM5" s="664"/>
      <c r="BN5" s="665"/>
      <c r="BO5" s="723">
        <v>99.6</v>
      </c>
      <c r="BP5" s="723"/>
      <c r="BQ5" s="723"/>
      <c r="BR5" s="723"/>
      <c r="BS5" s="724">
        <v>196783</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486138</v>
      </c>
      <c r="S6" s="664"/>
      <c r="T6" s="664"/>
      <c r="U6" s="664"/>
      <c r="V6" s="664"/>
      <c r="W6" s="664"/>
      <c r="X6" s="664"/>
      <c r="Y6" s="665"/>
      <c r="Z6" s="723">
        <v>1.2</v>
      </c>
      <c r="AA6" s="723"/>
      <c r="AB6" s="723"/>
      <c r="AC6" s="723"/>
      <c r="AD6" s="724">
        <v>486138</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12220230</v>
      </c>
      <c r="BH6" s="664"/>
      <c r="BI6" s="664"/>
      <c r="BJ6" s="664"/>
      <c r="BK6" s="664"/>
      <c r="BL6" s="664"/>
      <c r="BM6" s="664"/>
      <c r="BN6" s="665"/>
      <c r="BO6" s="723">
        <v>99.6</v>
      </c>
      <c r="BP6" s="723"/>
      <c r="BQ6" s="723"/>
      <c r="BR6" s="723"/>
      <c r="BS6" s="724">
        <v>196783</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246450</v>
      </c>
      <c r="CS6" s="664"/>
      <c r="CT6" s="664"/>
      <c r="CU6" s="664"/>
      <c r="CV6" s="664"/>
      <c r="CW6" s="664"/>
      <c r="CX6" s="664"/>
      <c r="CY6" s="665"/>
      <c r="CZ6" s="774">
        <v>0.6</v>
      </c>
      <c r="DA6" s="743"/>
      <c r="DB6" s="743"/>
      <c r="DC6" s="777"/>
      <c r="DD6" s="669" t="s">
        <v>130</v>
      </c>
      <c r="DE6" s="664"/>
      <c r="DF6" s="664"/>
      <c r="DG6" s="664"/>
      <c r="DH6" s="664"/>
      <c r="DI6" s="664"/>
      <c r="DJ6" s="664"/>
      <c r="DK6" s="664"/>
      <c r="DL6" s="664"/>
      <c r="DM6" s="664"/>
      <c r="DN6" s="664"/>
      <c r="DO6" s="664"/>
      <c r="DP6" s="665"/>
      <c r="DQ6" s="669">
        <v>246450</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23742</v>
      </c>
      <c r="S7" s="664"/>
      <c r="T7" s="664"/>
      <c r="U7" s="664"/>
      <c r="V7" s="664"/>
      <c r="W7" s="664"/>
      <c r="X7" s="664"/>
      <c r="Y7" s="665"/>
      <c r="Z7" s="723">
        <v>0.1</v>
      </c>
      <c r="AA7" s="723"/>
      <c r="AB7" s="723"/>
      <c r="AC7" s="723"/>
      <c r="AD7" s="724">
        <v>23742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5956543</v>
      </c>
      <c r="BH7" s="664"/>
      <c r="BI7" s="664"/>
      <c r="BJ7" s="664"/>
      <c r="BK7" s="664"/>
      <c r="BL7" s="664"/>
      <c r="BM7" s="664"/>
      <c r="BN7" s="665"/>
      <c r="BO7" s="723">
        <v>48.5</v>
      </c>
      <c r="BP7" s="723"/>
      <c r="BQ7" s="723"/>
      <c r="BR7" s="723"/>
      <c r="BS7" s="724">
        <v>196783</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4803415</v>
      </c>
      <c r="CS7" s="664"/>
      <c r="CT7" s="664"/>
      <c r="CU7" s="664"/>
      <c r="CV7" s="664"/>
      <c r="CW7" s="664"/>
      <c r="CX7" s="664"/>
      <c r="CY7" s="665"/>
      <c r="CZ7" s="723">
        <v>12.3</v>
      </c>
      <c r="DA7" s="723"/>
      <c r="DB7" s="723"/>
      <c r="DC7" s="723"/>
      <c r="DD7" s="669">
        <v>38996</v>
      </c>
      <c r="DE7" s="664"/>
      <c r="DF7" s="664"/>
      <c r="DG7" s="664"/>
      <c r="DH7" s="664"/>
      <c r="DI7" s="664"/>
      <c r="DJ7" s="664"/>
      <c r="DK7" s="664"/>
      <c r="DL7" s="664"/>
      <c r="DM7" s="664"/>
      <c r="DN7" s="664"/>
      <c r="DO7" s="664"/>
      <c r="DP7" s="665"/>
      <c r="DQ7" s="669">
        <v>3476171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40355</v>
      </c>
      <c r="S8" s="664"/>
      <c r="T8" s="664"/>
      <c r="U8" s="664"/>
      <c r="V8" s="664"/>
      <c r="W8" s="664"/>
      <c r="X8" s="664"/>
      <c r="Y8" s="665"/>
      <c r="Z8" s="723">
        <v>0.1</v>
      </c>
      <c r="AA8" s="723"/>
      <c r="AB8" s="723"/>
      <c r="AC8" s="723"/>
      <c r="AD8" s="724">
        <v>40355</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178399</v>
      </c>
      <c r="BH8" s="664"/>
      <c r="BI8" s="664"/>
      <c r="BJ8" s="664"/>
      <c r="BK8" s="664"/>
      <c r="BL8" s="664"/>
      <c r="BM8" s="664"/>
      <c r="BN8" s="665"/>
      <c r="BO8" s="723">
        <v>1.5</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13048329</v>
      </c>
      <c r="CS8" s="664"/>
      <c r="CT8" s="664"/>
      <c r="CU8" s="664"/>
      <c r="CV8" s="664"/>
      <c r="CW8" s="664"/>
      <c r="CX8" s="664"/>
      <c r="CY8" s="665"/>
      <c r="CZ8" s="723">
        <v>33.4</v>
      </c>
      <c r="DA8" s="723"/>
      <c r="DB8" s="723"/>
      <c r="DC8" s="723"/>
      <c r="DD8" s="669">
        <v>1151137</v>
      </c>
      <c r="DE8" s="664"/>
      <c r="DF8" s="664"/>
      <c r="DG8" s="664"/>
      <c r="DH8" s="664"/>
      <c r="DI8" s="664"/>
      <c r="DJ8" s="664"/>
      <c r="DK8" s="664"/>
      <c r="DL8" s="664"/>
      <c r="DM8" s="664"/>
      <c r="DN8" s="664"/>
      <c r="DO8" s="664"/>
      <c r="DP8" s="665"/>
      <c r="DQ8" s="669">
        <v>7077691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33882</v>
      </c>
      <c r="S9" s="664"/>
      <c r="T9" s="664"/>
      <c r="U9" s="664"/>
      <c r="V9" s="664"/>
      <c r="W9" s="664"/>
      <c r="X9" s="664"/>
      <c r="Y9" s="665"/>
      <c r="Z9" s="723">
        <v>0.1</v>
      </c>
      <c r="AA9" s="723"/>
      <c r="AB9" s="723"/>
      <c r="AC9" s="723"/>
      <c r="AD9" s="724">
        <v>33882</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4483744</v>
      </c>
      <c r="BH9" s="664"/>
      <c r="BI9" s="664"/>
      <c r="BJ9" s="664"/>
      <c r="BK9" s="664"/>
      <c r="BL9" s="664"/>
      <c r="BM9" s="664"/>
      <c r="BN9" s="665"/>
      <c r="BO9" s="723">
        <v>36.5</v>
      </c>
      <c r="BP9" s="723"/>
      <c r="BQ9" s="723"/>
      <c r="BR9" s="723"/>
      <c r="BS9" s="669" t="s">
        <v>130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2529062</v>
      </c>
      <c r="CS9" s="664"/>
      <c r="CT9" s="664"/>
      <c r="CU9" s="664"/>
      <c r="CV9" s="664"/>
      <c r="CW9" s="664"/>
      <c r="CX9" s="664"/>
      <c r="CY9" s="665"/>
      <c r="CZ9" s="723">
        <v>6.5</v>
      </c>
      <c r="DA9" s="723"/>
      <c r="DB9" s="723"/>
      <c r="DC9" s="723"/>
      <c r="DD9" s="669">
        <v>19707</v>
      </c>
      <c r="DE9" s="664"/>
      <c r="DF9" s="664"/>
      <c r="DG9" s="664"/>
      <c r="DH9" s="664"/>
      <c r="DI9" s="664"/>
      <c r="DJ9" s="664"/>
      <c r="DK9" s="664"/>
      <c r="DL9" s="664"/>
      <c r="DM9" s="664"/>
      <c r="DN9" s="664"/>
      <c r="DO9" s="664"/>
      <c r="DP9" s="665"/>
      <c r="DQ9" s="669">
        <v>1970058</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249218</v>
      </c>
      <c r="BH10" s="664"/>
      <c r="BI10" s="664"/>
      <c r="BJ10" s="664"/>
      <c r="BK10" s="664"/>
      <c r="BL10" s="664"/>
      <c r="BM10" s="664"/>
      <c r="BN10" s="665"/>
      <c r="BO10" s="723">
        <v>2</v>
      </c>
      <c r="BP10" s="723"/>
      <c r="BQ10" s="723"/>
      <c r="BR10" s="723"/>
      <c r="BS10" s="669" t="s">
        <v>238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67376</v>
      </c>
      <c r="CS10" s="664"/>
      <c r="CT10" s="664"/>
      <c r="CU10" s="664"/>
      <c r="CV10" s="664"/>
      <c r="CW10" s="664"/>
      <c r="CX10" s="664"/>
      <c r="CY10" s="665"/>
      <c r="CZ10" s="723">
        <v>0.2</v>
      </c>
      <c r="DA10" s="723"/>
      <c r="DB10" s="723"/>
      <c r="DC10" s="723"/>
      <c r="DD10" s="669" t="s">
        <v>238</v>
      </c>
      <c r="DE10" s="664"/>
      <c r="DF10" s="664"/>
      <c r="DG10" s="664"/>
      <c r="DH10" s="664"/>
      <c r="DI10" s="664"/>
      <c r="DJ10" s="664"/>
      <c r="DK10" s="664"/>
      <c r="DL10" s="664"/>
      <c r="DM10" s="664"/>
      <c r="DN10" s="664"/>
      <c r="DO10" s="664"/>
      <c r="DP10" s="665"/>
      <c r="DQ10" s="669">
        <v>17376</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238</v>
      </c>
      <c r="AA11" s="723"/>
      <c r="AB11" s="723"/>
      <c r="AC11" s="723"/>
      <c r="AD11" s="724" t="s">
        <v>130</v>
      </c>
      <c r="AE11" s="724"/>
      <c r="AF11" s="724"/>
      <c r="AG11" s="724"/>
      <c r="AH11" s="724"/>
      <c r="AI11" s="724"/>
      <c r="AJ11" s="724"/>
      <c r="AK11" s="724"/>
      <c r="AL11" s="666" t="s">
        <v>238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1045182</v>
      </c>
      <c r="BH11" s="664"/>
      <c r="BI11" s="664"/>
      <c r="BJ11" s="664"/>
      <c r="BK11" s="664"/>
      <c r="BL11" s="664"/>
      <c r="BM11" s="664"/>
      <c r="BN11" s="665"/>
      <c r="BO11" s="723">
        <v>8.5</v>
      </c>
      <c r="BP11" s="723"/>
      <c r="BQ11" s="723"/>
      <c r="BR11" s="723"/>
      <c r="BS11" s="669">
        <v>196783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1742613</v>
      </c>
      <c r="CS11" s="664"/>
      <c r="CT11" s="664"/>
      <c r="CU11" s="664"/>
      <c r="CV11" s="664"/>
      <c r="CW11" s="664"/>
      <c r="CX11" s="664"/>
      <c r="CY11" s="665"/>
      <c r="CZ11" s="723">
        <v>4.5</v>
      </c>
      <c r="DA11" s="723"/>
      <c r="DB11" s="723"/>
      <c r="DC11" s="723"/>
      <c r="DD11" s="669">
        <v>386274</v>
      </c>
      <c r="DE11" s="664"/>
      <c r="DF11" s="664"/>
      <c r="DG11" s="664"/>
      <c r="DH11" s="664"/>
      <c r="DI11" s="664"/>
      <c r="DJ11" s="664"/>
      <c r="DK11" s="664"/>
      <c r="DL11" s="664"/>
      <c r="DM11" s="664"/>
      <c r="DN11" s="664"/>
      <c r="DO11" s="664"/>
      <c r="DP11" s="665"/>
      <c r="DQ11" s="669">
        <v>1101113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1807633</v>
      </c>
      <c r="S12" s="664"/>
      <c r="T12" s="664"/>
      <c r="U12" s="664"/>
      <c r="V12" s="664"/>
      <c r="W12" s="664"/>
      <c r="X12" s="664"/>
      <c r="Y12" s="665"/>
      <c r="Z12" s="723">
        <v>4.5</v>
      </c>
      <c r="AA12" s="723"/>
      <c r="AB12" s="723"/>
      <c r="AC12" s="723"/>
      <c r="AD12" s="724">
        <v>1807633</v>
      </c>
      <c r="AE12" s="724"/>
      <c r="AF12" s="724"/>
      <c r="AG12" s="724"/>
      <c r="AH12" s="724"/>
      <c r="AI12" s="724"/>
      <c r="AJ12" s="724"/>
      <c r="AK12" s="724"/>
      <c r="AL12" s="666">
        <v>7.3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5374372</v>
      </c>
      <c r="BH12" s="664"/>
      <c r="BI12" s="664"/>
      <c r="BJ12" s="664"/>
      <c r="BK12" s="664"/>
      <c r="BL12" s="664"/>
      <c r="BM12" s="664"/>
      <c r="BN12" s="665"/>
      <c r="BO12" s="723">
        <v>43.8</v>
      </c>
      <c r="BP12" s="723"/>
      <c r="BQ12" s="723"/>
      <c r="BR12" s="723"/>
      <c r="BS12" s="669" t="s">
        <v>130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1807101</v>
      </c>
      <c r="CS12" s="664"/>
      <c r="CT12" s="664"/>
      <c r="CU12" s="664"/>
      <c r="CV12" s="664"/>
      <c r="CW12" s="664"/>
      <c r="CX12" s="664"/>
      <c r="CY12" s="665"/>
      <c r="CZ12" s="723">
        <v>4.5999999999999996</v>
      </c>
      <c r="DA12" s="723"/>
      <c r="DB12" s="723"/>
      <c r="DC12" s="723"/>
      <c r="DD12" s="669">
        <v>157635</v>
      </c>
      <c r="DE12" s="664"/>
      <c r="DF12" s="664"/>
      <c r="DG12" s="664"/>
      <c r="DH12" s="664"/>
      <c r="DI12" s="664"/>
      <c r="DJ12" s="664"/>
      <c r="DK12" s="664"/>
      <c r="DL12" s="664"/>
      <c r="DM12" s="664"/>
      <c r="DN12" s="664"/>
      <c r="DO12" s="664"/>
      <c r="DP12" s="665"/>
      <c r="DQ12" s="669">
        <v>575226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36254</v>
      </c>
      <c r="S13" s="664"/>
      <c r="T13" s="664"/>
      <c r="U13" s="664"/>
      <c r="V13" s="664"/>
      <c r="W13" s="664"/>
      <c r="X13" s="664"/>
      <c r="Y13" s="665"/>
      <c r="Z13" s="723">
        <v>0.1</v>
      </c>
      <c r="AA13" s="723"/>
      <c r="AB13" s="723"/>
      <c r="AC13" s="723"/>
      <c r="AD13" s="724">
        <v>36254</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5349411</v>
      </c>
      <c r="BH13" s="664"/>
      <c r="BI13" s="664"/>
      <c r="BJ13" s="664"/>
      <c r="BK13" s="664"/>
      <c r="BL13" s="664"/>
      <c r="BM13" s="664"/>
      <c r="BN13" s="665"/>
      <c r="BO13" s="723">
        <v>43.6</v>
      </c>
      <c r="BP13" s="723"/>
      <c r="BQ13" s="723"/>
      <c r="BR13" s="723"/>
      <c r="BS13" s="669" t="s">
        <v>238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5173917</v>
      </c>
      <c r="CS13" s="664"/>
      <c r="CT13" s="664"/>
      <c r="CU13" s="664"/>
      <c r="CV13" s="664"/>
      <c r="CW13" s="664"/>
      <c r="CX13" s="664"/>
      <c r="CY13" s="665"/>
      <c r="CZ13" s="723">
        <v>13.3</v>
      </c>
      <c r="DA13" s="723"/>
      <c r="DB13" s="723"/>
      <c r="DC13" s="723"/>
      <c r="DD13" s="669">
        <v>2149060</v>
      </c>
      <c r="DE13" s="664"/>
      <c r="DF13" s="664"/>
      <c r="DG13" s="664"/>
      <c r="DH13" s="664"/>
      <c r="DI13" s="664"/>
      <c r="DJ13" s="664"/>
      <c r="DK13" s="664"/>
      <c r="DL13" s="664"/>
      <c r="DM13" s="664"/>
      <c r="DN13" s="664"/>
      <c r="DO13" s="664"/>
      <c r="DP13" s="665"/>
      <c r="DQ13" s="669">
        <v>3822344</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238</v>
      </c>
      <c r="AA14" s="723"/>
      <c r="AB14" s="723"/>
      <c r="AC14" s="723"/>
      <c r="AD14" s="724" t="s">
        <v>130</v>
      </c>
      <c r="AE14" s="724"/>
      <c r="AF14" s="724"/>
      <c r="AG14" s="724"/>
      <c r="AH14" s="724"/>
      <c r="AI14" s="724"/>
      <c r="AJ14" s="724"/>
      <c r="AK14" s="724"/>
      <c r="AL14" s="666" t="s">
        <v>238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319890</v>
      </c>
      <c r="BH14" s="664"/>
      <c r="BI14" s="664"/>
      <c r="BJ14" s="664"/>
      <c r="BK14" s="664"/>
      <c r="BL14" s="664"/>
      <c r="BM14" s="664"/>
      <c r="BN14" s="665"/>
      <c r="BO14" s="723">
        <v>2.6</v>
      </c>
      <c r="BP14" s="723"/>
      <c r="BQ14" s="723"/>
      <c r="BR14" s="723"/>
      <c r="BS14" s="669" t="s">
        <v>238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1365840</v>
      </c>
      <c r="CS14" s="664"/>
      <c r="CT14" s="664"/>
      <c r="CU14" s="664"/>
      <c r="CV14" s="664"/>
      <c r="CW14" s="664"/>
      <c r="CX14" s="664"/>
      <c r="CY14" s="665"/>
      <c r="CZ14" s="723">
        <v>3.5</v>
      </c>
      <c r="DA14" s="723"/>
      <c r="DB14" s="723"/>
      <c r="DC14" s="723"/>
      <c r="DD14" s="669">
        <v>67408</v>
      </c>
      <c r="DE14" s="664"/>
      <c r="DF14" s="664"/>
      <c r="DG14" s="664"/>
      <c r="DH14" s="664"/>
      <c r="DI14" s="664"/>
      <c r="DJ14" s="664"/>
      <c r="DK14" s="664"/>
      <c r="DL14" s="664"/>
      <c r="DM14" s="664"/>
      <c r="DN14" s="664"/>
      <c r="DO14" s="664"/>
      <c r="DP14" s="665"/>
      <c r="DQ14" s="669">
        <v>1299306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115064</v>
      </c>
      <c r="S15" s="664"/>
      <c r="T15" s="664"/>
      <c r="U15" s="664"/>
      <c r="V15" s="664"/>
      <c r="W15" s="664"/>
      <c r="X15" s="664"/>
      <c r="Y15" s="665"/>
      <c r="Z15" s="723">
        <v>0.3</v>
      </c>
      <c r="AA15" s="723"/>
      <c r="AB15" s="723"/>
      <c r="AC15" s="723"/>
      <c r="AD15" s="724">
        <v>115064</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569425</v>
      </c>
      <c r="BH15" s="664"/>
      <c r="BI15" s="664"/>
      <c r="BJ15" s="664"/>
      <c r="BK15" s="664"/>
      <c r="BL15" s="664"/>
      <c r="BM15" s="664"/>
      <c r="BN15" s="665"/>
      <c r="BO15" s="723">
        <v>4.5999999999999996</v>
      </c>
      <c r="BP15" s="723"/>
      <c r="BQ15" s="723"/>
      <c r="BR15" s="723"/>
      <c r="BS15" s="669" t="s">
        <v>130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3558098</v>
      </c>
      <c r="CS15" s="664"/>
      <c r="CT15" s="664"/>
      <c r="CU15" s="664"/>
      <c r="CV15" s="664"/>
      <c r="CW15" s="664"/>
      <c r="CX15" s="664"/>
      <c r="CY15" s="665"/>
      <c r="CZ15" s="723">
        <v>9.1</v>
      </c>
      <c r="DA15" s="723"/>
      <c r="DB15" s="723"/>
      <c r="DC15" s="723"/>
      <c r="DD15" s="669">
        <v>875689</v>
      </c>
      <c r="DE15" s="664"/>
      <c r="DF15" s="664"/>
      <c r="DG15" s="664"/>
      <c r="DH15" s="664"/>
      <c r="DI15" s="664"/>
      <c r="DJ15" s="664"/>
      <c r="DK15" s="664"/>
      <c r="DL15" s="664"/>
      <c r="DM15" s="664"/>
      <c r="DN15" s="664"/>
      <c r="DO15" s="664"/>
      <c r="DP15" s="665"/>
      <c r="DQ15" s="669">
        <v>3121969</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134991</v>
      </c>
      <c r="CS16" s="664"/>
      <c r="CT16" s="664"/>
      <c r="CU16" s="664"/>
      <c r="CV16" s="664"/>
      <c r="CW16" s="664"/>
      <c r="CX16" s="664"/>
      <c r="CY16" s="665"/>
      <c r="CZ16" s="723">
        <v>0.3</v>
      </c>
      <c r="DA16" s="723"/>
      <c r="DB16" s="723"/>
      <c r="DC16" s="723"/>
      <c r="DD16" s="669" t="s">
        <v>238</v>
      </c>
      <c r="DE16" s="664"/>
      <c r="DF16" s="664"/>
      <c r="DG16" s="664"/>
      <c r="DH16" s="664"/>
      <c r="DI16" s="664"/>
      <c r="DJ16" s="664"/>
      <c r="DK16" s="664"/>
      <c r="DL16" s="664"/>
      <c r="DM16" s="664"/>
      <c r="DN16" s="664"/>
      <c r="DO16" s="664"/>
      <c r="DP16" s="665"/>
      <c r="DQ16" s="669">
        <v>35065</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73128</v>
      </c>
      <c r="S17" s="664"/>
      <c r="T17" s="664"/>
      <c r="U17" s="664"/>
      <c r="V17" s="664"/>
      <c r="W17" s="664"/>
      <c r="X17" s="664"/>
      <c r="Y17" s="665"/>
      <c r="Z17" s="723">
        <v>0.2</v>
      </c>
      <c r="AA17" s="723"/>
      <c r="AB17" s="723"/>
      <c r="AC17" s="723"/>
      <c r="AD17" s="724">
        <v>73128</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238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4560445</v>
      </c>
      <c r="CS17" s="664"/>
      <c r="CT17" s="664"/>
      <c r="CU17" s="664"/>
      <c r="CV17" s="664"/>
      <c r="CW17" s="664"/>
      <c r="CX17" s="664"/>
      <c r="CY17" s="665"/>
      <c r="CZ17" s="723">
        <v>11.7</v>
      </c>
      <c r="DA17" s="723"/>
      <c r="DB17" s="723"/>
      <c r="DC17" s="723"/>
      <c r="DD17" s="669" t="s">
        <v>130</v>
      </c>
      <c r="DE17" s="664"/>
      <c r="DF17" s="664"/>
      <c r="DG17" s="664"/>
      <c r="DH17" s="664"/>
      <c r="DI17" s="664"/>
      <c r="DJ17" s="664"/>
      <c r="DK17" s="664"/>
      <c r="DL17" s="664"/>
      <c r="DM17" s="664"/>
      <c r="DN17" s="664"/>
      <c r="DO17" s="664"/>
      <c r="DP17" s="665"/>
      <c r="DQ17" s="669">
        <v>4539841</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10466170</v>
      </c>
      <c r="S18" s="664"/>
      <c r="T18" s="664"/>
      <c r="U18" s="664"/>
      <c r="V18" s="664"/>
      <c r="W18" s="664"/>
      <c r="X18" s="664"/>
      <c r="Y18" s="665"/>
      <c r="Z18" s="723">
        <v>26.3</v>
      </c>
      <c r="AA18" s="723"/>
      <c r="AB18" s="723"/>
      <c r="AC18" s="723"/>
      <c r="AD18" s="724">
        <v>9833384</v>
      </c>
      <c r="AE18" s="724"/>
      <c r="AF18" s="724"/>
      <c r="AG18" s="724"/>
      <c r="AH18" s="724"/>
      <c r="AI18" s="724"/>
      <c r="AJ18" s="724"/>
      <c r="AK18" s="724"/>
      <c r="AL18" s="666">
        <v>39.700000000000003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238</v>
      </c>
      <c r="BP18" s="723"/>
      <c r="BQ18" s="723"/>
      <c r="BR18" s="723"/>
      <c r="BS18" s="669" t="s">
        <v>130</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238</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9833384</v>
      </c>
      <c r="S19" s="664"/>
      <c r="T19" s="664"/>
      <c r="U19" s="664"/>
      <c r="V19" s="664"/>
      <c r="W19" s="664"/>
      <c r="X19" s="664"/>
      <c r="Y19" s="665"/>
      <c r="Z19" s="723">
        <v>24.7</v>
      </c>
      <c r="AA19" s="723"/>
      <c r="AB19" s="723"/>
      <c r="AC19" s="723"/>
      <c r="AD19" s="724">
        <v>9833384</v>
      </c>
      <c r="AE19" s="724"/>
      <c r="AF19" s="724"/>
      <c r="AG19" s="724"/>
      <c r="AH19" s="724"/>
      <c r="AI19" s="724"/>
      <c r="AJ19" s="724"/>
      <c r="AK19" s="724"/>
      <c r="AL19" s="666">
        <v>39.700000000000003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54829</v>
      </c>
      <c r="BH19" s="664"/>
      <c r="BI19" s="664"/>
      <c r="BJ19" s="664"/>
      <c r="BK19" s="664"/>
      <c r="BL19" s="664"/>
      <c r="BM19" s="664"/>
      <c r="BN19" s="665"/>
      <c r="BO19" s="723">
        <v>0.4</v>
      </c>
      <c r="BP19" s="723"/>
      <c r="BQ19" s="723"/>
      <c r="BR19" s="723"/>
      <c r="BS19" s="669" t="s">
        <v>130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632760</v>
      </c>
      <c r="S20" s="664"/>
      <c r="T20" s="664"/>
      <c r="U20" s="664"/>
      <c r="V20" s="664"/>
      <c r="W20" s="664"/>
      <c r="X20" s="664"/>
      <c r="Y20" s="665"/>
      <c r="Z20" s="723">
        <v>1.6</v>
      </c>
      <c r="AA20" s="723"/>
      <c r="AB20" s="723"/>
      <c r="AC20" s="723"/>
      <c r="AD20" s="724" t="s">
        <v>130</v>
      </c>
      <c r="AE20" s="724"/>
      <c r="AF20" s="724"/>
      <c r="AG20" s="724"/>
      <c r="AH20" s="724"/>
      <c r="AI20" s="724"/>
      <c r="AJ20" s="724"/>
      <c r="AK20" s="724"/>
      <c r="AL20" s="666" t="s">
        <v>238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54829</v>
      </c>
      <c r="BH20" s="664"/>
      <c r="BI20" s="664"/>
      <c r="BJ20" s="664"/>
      <c r="BK20" s="664"/>
      <c r="BL20" s="664"/>
      <c r="BM20" s="664"/>
      <c r="BN20" s="665"/>
      <c r="BO20" s="723">
        <v>0.4</v>
      </c>
      <c r="BP20" s="723"/>
      <c r="BQ20" s="723"/>
      <c r="BR20" s="723"/>
      <c r="BS20" s="669" t="s">
        <v>130</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39037637</v>
      </c>
      <c r="CS20" s="664"/>
      <c r="CT20" s="664"/>
      <c r="CU20" s="664"/>
      <c r="CV20" s="664"/>
      <c r="CW20" s="664"/>
      <c r="CX20" s="664"/>
      <c r="CY20" s="665"/>
      <c r="CZ20" s="723">
        <v>100</v>
      </c>
      <c r="DA20" s="723"/>
      <c r="DB20" s="723"/>
      <c r="DC20" s="723"/>
      <c r="DD20" s="669">
        <v>4845906</v>
      </c>
      <c r="DE20" s="664"/>
      <c r="DF20" s="664"/>
      <c r="DG20" s="664"/>
      <c r="DH20" s="664"/>
      <c r="DI20" s="664"/>
      <c r="DJ20" s="664"/>
      <c r="DK20" s="664"/>
      <c r="DL20" s="664"/>
      <c r="DM20" s="664"/>
      <c r="DN20" s="664"/>
      <c r="DO20" s="664"/>
      <c r="DP20" s="665"/>
      <c r="DQ20" s="669">
        <v>27282610</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26</v>
      </c>
      <c r="S21" s="664"/>
      <c r="T21" s="664"/>
      <c r="U21" s="664"/>
      <c r="V21" s="664"/>
      <c r="W21" s="664"/>
      <c r="X21" s="664"/>
      <c r="Y21" s="665"/>
      <c r="Z21" s="723">
        <v>0</v>
      </c>
      <c r="AA21" s="723"/>
      <c r="AB21" s="723"/>
      <c r="AC21" s="723"/>
      <c r="AD21" s="724" t="s">
        <v>130</v>
      </c>
      <c r="AE21" s="724"/>
      <c r="AF21" s="724"/>
      <c r="AG21" s="724"/>
      <c r="AH21" s="724"/>
      <c r="AI21" s="724"/>
      <c r="AJ21" s="724"/>
      <c r="AK21" s="724"/>
      <c r="AL21" s="666" t="s">
        <v>238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54829</v>
      </c>
      <c r="BH21" s="664"/>
      <c r="BI21" s="664"/>
      <c r="BJ21" s="664"/>
      <c r="BK21" s="664"/>
      <c r="BL21" s="664"/>
      <c r="BM21" s="664"/>
      <c r="BN21" s="665"/>
      <c r="BO21" s="723">
        <v>0.4</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25357425</v>
      </c>
      <c r="S22" s="664"/>
      <c r="T22" s="664"/>
      <c r="U22" s="664"/>
      <c r="V22" s="664"/>
      <c r="W22" s="664"/>
      <c r="X22" s="664"/>
      <c r="Y22" s="665"/>
      <c r="Z22" s="723">
        <v>63.7</v>
      </c>
      <c r="AA22" s="723"/>
      <c r="AB22" s="723"/>
      <c r="AC22" s="723"/>
      <c r="AD22" s="724">
        <v>24724639</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238</v>
      </c>
      <c r="BH22" s="664"/>
      <c r="BI22" s="664"/>
      <c r="BJ22" s="664"/>
      <c r="BK22" s="664"/>
      <c r="BL22" s="664"/>
      <c r="BM22" s="664"/>
      <c r="BN22" s="665"/>
      <c r="BO22" s="723" t="s">
        <v>238</v>
      </c>
      <c r="BP22" s="723"/>
      <c r="BQ22" s="723"/>
      <c r="BR22" s="723"/>
      <c r="BS22" s="669" t="s">
        <v>130</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13488</v>
      </c>
      <c r="S23" s="664"/>
      <c r="T23" s="664"/>
      <c r="U23" s="664"/>
      <c r="V23" s="664"/>
      <c r="W23" s="664"/>
      <c r="X23" s="664"/>
      <c r="Y23" s="665"/>
      <c r="Z23" s="723">
        <v>0</v>
      </c>
      <c r="AA23" s="723"/>
      <c r="AB23" s="723"/>
      <c r="AC23" s="723"/>
      <c r="AD23" s="724">
        <v>13488</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238</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230401</v>
      </c>
      <c r="S24" s="664"/>
      <c r="T24" s="664"/>
      <c r="U24" s="664"/>
      <c r="V24" s="664"/>
      <c r="W24" s="664"/>
      <c r="X24" s="664"/>
      <c r="Y24" s="665"/>
      <c r="Z24" s="723">
        <v>0.6</v>
      </c>
      <c r="AA24" s="723"/>
      <c r="AB24" s="723"/>
      <c r="AC24" s="723"/>
      <c r="AD24" s="724" t="s">
        <v>130</v>
      </c>
      <c r="AE24" s="724"/>
      <c r="AF24" s="724"/>
      <c r="AG24" s="724"/>
      <c r="AH24" s="724"/>
      <c r="AI24" s="724"/>
      <c r="AJ24" s="724"/>
      <c r="AK24" s="724"/>
      <c r="AL24" s="666" t="s">
        <v>130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15302886</v>
      </c>
      <c r="CS24" s="727"/>
      <c r="CT24" s="727"/>
      <c r="CU24" s="727"/>
      <c r="CV24" s="727"/>
      <c r="CW24" s="727"/>
      <c r="CX24" s="727"/>
      <c r="CY24" s="773"/>
      <c r="CZ24" s="774">
        <v>39.200000000000003</v>
      </c>
      <c r="DA24" s="743"/>
      <c r="DB24" s="743"/>
      <c r="DC24" s="777"/>
      <c r="DD24" s="772">
        <v>11481631</v>
      </c>
      <c r="DE24" s="727"/>
      <c r="DF24" s="727"/>
      <c r="DG24" s="727"/>
      <c r="DH24" s="727"/>
      <c r="DI24" s="727"/>
      <c r="DJ24" s="727"/>
      <c r="DK24" s="773"/>
      <c r="DL24" s="772">
        <v>11481591</v>
      </c>
      <c r="DM24" s="727"/>
      <c r="DN24" s="727"/>
      <c r="DO24" s="727"/>
      <c r="DP24" s="727"/>
      <c r="DQ24" s="727"/>
      <c r="DR24" s="727"/>
      <c r="DS24" s="727"/>
      <c r="DT24" s="727"/>
      <c r="DU24" s="727"/>
      <c r="DV24" s="773"/>
      <c r="DW24" s="774">
        <v>43.7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703643</v>
      </c>
      <c r="S25" s="664"/>
      <c r="T25" s="664"/>
      <c r="U25" s="664"/>
      <c r="V25" s="664"/>
      <c r="W25" s="664"/>
      <c r="X25" s="664"/>
      <c r="Y25" s="665"/>
      <c r="Z25" s="723">
        <v>1.8</v>
      </c>
      <c r="AA25" s="723"/>
      <c r="AB25" s="723"/>
      <c r="AC25" s="723"/>
      <c r="AD25" s="724">
        <v>32528</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238</v>
      </c>
      <c r="BP25" s="723"/>
      <c r="BQ25" s="723"/>
      <c r="BR25" s="723"/>
      <c r="BS25" s="669" t="s">
        <v>130</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5104671</v>
      </c>
      <c r="CS25" s="662"/>
      <c r="CT25" s="662"/>
      <c r="CU25" s="662"/>
      <c r="CV25" s="662"/>
      <c r="CW25" s="662"/>
      <c r="CX25" s="662"/>
      <c r="CY25" s="663"/>
      <c r="CZ25" s="666">
        <v>13.1</v>
      </c>
      <c r="DA25" s="695"/>
      <c r="DB25" s="695"/>
      <c r="DC25" s="696"/>
      <c r="DD25" s="669">
        <v>4717436</v>
      </c>
      <c r="DE25" s="662"/>
      <c r="DF25" s="662"/>
      <c r="DG25" s="662"/>
      <c r="DH25" s="662"/>
      <c r="DI25" s="662"/>
      <c r="DJ25" s="662"/>
      <c r="DK25" s="663"/>
      <c r="DL25" s="669">
        <v>4717429</v>
      </c>
      <c r="DM25" s="662"/>
      <c r="DN25" s="662"/>
      <c r="DO25" s="662"/>
      <c r="DP25" s="662"/>
      <c r="DQ25" s="662"/>
      <c r="DR25" s="662"/>
      <c r="DS25" s="662"/>
      <c r="DT25" s="662"/>
      <c r="DU25" s="662"/>
      <c r="DV25" s="663"/>
      <c r="DW25" s="666">
        <v>17.899999999999999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162059</v>
      </c>
      <c r="S26" s="664"/>
      <c r="T26" s="664"/>
      <c r="U26" s="664"/>
      <c r="V26" s="664"/>
      <c r="W26" s="664"/>
      <c r="X26" s="664"/>
      <c r="Y26" s="665"/>
      <c r="Z26" s="723">
        <v>0.4</v>
      </c>
      <c r="AA26" s="723"/>
      <c r="AB26" s="723"/>
      <c r="AC26" s="723"/>
      <c r="AD26" s="724" t="s">
        <v>238</v>
      </c>
      <c r="AE26" s="724"/>
      <c r="AF26" s="724"/>
      <c r="AG26" s="724"/>
      <c r="AH26" s="724"/>
      <c r="AI26" s="724"/>
      <c r="AJ26" s="724"/>
      <c r="AK26" s="724"/>
      <c r="AL26" s="666" t="s">
        <v>238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3558240</v>
      </c>
      <c r="CS26" s="664"/>
      <c r="CT26" s="664"/>
      <c r="CU26" s="664"/>
      <c r="CV26" s="664"/>
      <c r="CW26" s="664"/>
      <c r="CX26" s="664"/>
      <c r="CY26" s="665"/>
      <c r="CZ26" s="666">
        <v>9.1</v>
      </c>
      <c r="DA26" s="695"/>
      <c r="DB26" s="695"/>
      <c r="DC26" s="696"/>
      <c r="DD26" s="669">
        <v>3203646</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3536395</v>
      </c>
      <c r="S27" s="664"/>
      <c r="T27" s="664"/>
      <c r="U27" s="664"/>
      <c r="V27" s="664"/>
      <c r="W27" s="664"/>
      <c r="X27" s="664"/>
      <c r="Y27" s="665"/>
      <c r="Z27" s="723">
        <v>8.9</v>
      </c>
      <c r="AA27" s="723"/>
      <c r="AB27" s="723"/>
      <c r="AC27" s="723"/>
      <c r="AD27" s="724" t="s">
        <v>130</v>
      </c>
      <c r="AE27" s="724"/>
      <c r="AF27" s="724"/>
      <c r="AG27" s="724"/>
      <c r="AH27" s="724"/>
      <c r="AI27" s="724"/>
      <c r="AJ27" s="724"/>
      <c r="AK27" s="724"/>
      <c r="AL27" s="666" t="s">
        <v>130</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12275059</v>
      </c>
      <c r="BH27" s="664"/>
      <c r="BI27" s="664"/>
      <c r="BJ27" s="664"/>
      <c r="BK27" s="664"/>
      <c r="BL27" s="664"/>
      <c r="BM27" s="664"/>
      <c r="BN27" s="665"/>
      <c r="BO27" s="723">
        <v>100</v>
      </c>
      <c r="BP27" s="723"/>
      <c r="BQ27" s="723"/>
      <c r="BR27" s="723"/>
      <c r="BS27" s="669">
        <v>196783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5637770</v>
      </c>
      <c r="CS27" s="662"/>
      <c r="CT27" s="662"/>
      <c r="CU27" s="662"/>
      <c r="CV27" s="662"/>
      <c r="CW27" s="662"/>
      <c r="CX27" s="662"/>
      <c r="CY27" s="663"/>
      <c r="CZ27" s="666">
        <v>14.4</v>
      </c>
      <c r="DA27" s="695"/>
      <c r="DB27" s="695"/>
      <c r="DC27" s="696"/>
      <c r="DD27" s="669">
        <v>2224354</v>
      </c>
      <c r="DE27" s="662"/>
      <c r="DF27" s="662"/>
      <c r="DG27" s="662"/>
      <c r="DH27" s="662"/>
      <c r="DI27" s="662"/>
      <c r="DJ27" s="662"/>
      <c r="DK27" s="663"/>
      <c r="DL27" s="669">
        <v>2224321</v>
      </c>
      <c r="DM27" s="662"/>
      <c r="DN27" s="662"/>
      <c r="DO27" s="662"/>
      <c r="DP27" s="662"/>
      <c r="DQ27" s="662"/>
      <c r="DR27" s="662"/>
      <c r="DS27" s="662"/>
      <c r="DT27" s="662"/>
      <c r="DU27" s="662"/>
      <c r="DV27" s="663"/>
      <c r="DW27" s="666">
        <v>8.5</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4560445</v>
      </c>
      <c r="CS28" s="664"/>
      <c r="CT28" s="664"/>
      <c r="CU28" s="664"/>
      <c r="CV28" s="664"/>
      <c r="CW28" s="664"/>
      <c r="CX28" s="664"/>
      <c r="CY28" s="665"/>
      <c r="CZ28" s="666">
        <v>11.7</v>
      </c>
      <c r="DA28" s="695"/>
      <c r="DB28" s="695"/>
      <c r="DC28" s="696"/>
      <c r="DD28" s="669">
        <v>4539841</v>
      </c>
      <c r="DE28" s="664"/>
      <c r="DF28" s="664"/>
      <c r="DG28" s="664"/>
      <c r="DH28" s="664"/>
      <c r="DI28" s="664"/>
      <c r="DJ28" s="664"/>
      <c r="DK28" s="665"/>
      <c r="DL28" s="669">
        <v>4539841</v>
      </c>
      <c r="DM28" s="664"/>
      <c r="DN28" s="664"/>
      <c r="DO28" s="664"/>
      <c r="DP28" s="664"/>
      <c r="DQ28" s="664"/>
      <c r="DR28" s="664"/>
      <c r="DS28" s="664"/>
      <c r="DT28" s="664"/>
      <c r="DU28" s="664"/>
      <c r="DV28" s="665"/>
      <c r="DW28" s="666">
        <v>17.3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2353702</v>
      </c>
      <c r="S29" s="664"/>
      <c r="T29" s="664"/>
      <c r="U29" s="664"/>
      <c r="V29" s="664"/>
      <c r="W29" s="664"/>
      <c r="X29" s="664"/>
      <c r="Y29" s="665"/>
      <c r="Z29" s="723">
        <v>5.9</v>
      </c>
      <c r="AA29" s="723"/>
      <c r="AB29" s="723"/>
      <c r="AC29" s="723"/>
      <c r="AD29" s="724" t="s">
        <v>130</v>
      </c>
      <c r="AE29" s="724"/>
      <c r="AF29" s="724"/>
      <c r="AG29" s="724"/>
      <c r="AH29" s="724"/>
      <c r="AI29" s="724"/>
      <c r="AJ29" s="724"/>
      <c r="AK29" s="724"/>
      <c r="AL29" s="666" t="s">
        <v>238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4560027</v>
      </c>
      <c r="CS29" s="662"/>
      <c r="CT29" s="662"/>
      <c r="CU29" s="662"/>
      <c r="CV29" s="662"/>
      <c r="CW29" s="662"/>
      <c r="CX29" s="662"/>
      <c r="CY29" s="663"/>
      <c r="CZ29" s="666">
        <v>11.7</v>
      </c>
      <c r="DA29" s="695"/>
      <c r="DB29" s="695"/>
      <c r="DC29" s="696"/>
      <c r="DD29" s="669">
        <v>4539423</v>
      </c>
      <c r="DE29" s="662"/>
      <c r="DF29" s="662"/>
      <c r="DG29" s="662"/>
      <c r="DH29" s="662"/>
      <c r="DI29" s="662"/>
      <c r="DJ29" s="662"/>
      <c r="DK29" s="663"/>
      <c r="DL29" s="669">
        <v>4539423</v>
      </c>
      <c r="DM29" s="662"/>
      <c r="DN29" s="662"/>
      <c r="DO29" s="662"/>
      <c r="DP29" s="662"/>
      <c r="DQ29" s="662"/>
      <c r="DR29" s="662"/>
      <c r="DS29" s="662"/>
      <c r="DT29" s="662"/>
      <c r="DU29" s="662"/>
      <c r="DV29" s="663"/>
      <c r="DW29" s="666">
        <v>17.3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192566</v>
      </c>
      <c r="S30" s="664"/>
      <c r="T30" s="664"/>
      <c r="U30" s="664"/>
      <c r="V30" s="664"/>
      <c r="W30" s="664"/>
      <c r="X30" s="664"/>
      <c r="Y30" s="665"/>
      <c r="Z30" s="723">
        <v>0.5</v>
      </c>
      <c r="AA30" s="723"/>
      <c r="AB30" s="723"/>
      <c r="AC30" s="723"/>
      <c r="AD30" s="724">
        <v>25348</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99.3</v>
      </c>
      <c r="BH30" s="742"/>
      <c r="BI30" s="742"/>
      <c r="BJ30" s="742"/>
      <c r="BK30" s="742"/>
      <c r="BL30" s="742"/>
      <c r="BM30" s="743">
        <v>97</v>
      </c>
      <c r="BN30" s="742"/>
      <c r="BO30" s="742"/>
      <c r="BP30" s="742"/>
      <c r="BQ30" s="744"/>
      <c r="BR30" s="741">
        <v>99.3</v>
      </c>
      <c r="BS30" s="742"/>
      <c r="BT30" s="742"/>
      <c r="BU30" s="742"/>
      <c r="BV30" s="742"/>
      <c r="BW30" s="742"/>
      <c r="BX30" s="743">
        <v>96.7</v>
      </c>
      <c r="BY30" s="742"/>
      <c r="BZ30" s="742"/>
      <c r="CA30" s="742"/>
      <c r="CB30" s="744"/>
      <c r="CD30" s="747"/>
      <c r="CE30" s="748"/>
      <c r="CF30" s="705" t="s">
        <v>309</v>
      </c>
      <c r="CG30" s="702"/>
      <c r="CH30" s="702"/>
      <c r="CI30" s="702"/>
      <c r="CJ30" s="702"/>
      <c r="CK30" s="702"/>
      <c r="CL30" s="702"/>
      <c r="CM30" s="702"/>
      <c r="CN30" s="702"/>
      <c r="CO30" s="702"/>
      <c r="CP30" s="702"/>
      <c r="CQ30" s="703"/>
      <c r="CR30" s="661">
        <v>4355186</v>
      </c>
      <c r="CS30" s="664"/>
      <c r="CT30" s="664"/>
      <c r="CU30" s="664"/>
      <c r="CV30" s="664"/>
      <c r="CW30" s="664"/>
      <c r="CX30" s="664"/>
      <c r="CY30" s="665"/>
      <c r="CZ30" s="666">
        <v>11.2</v>
      </c>
      <c r="DA30" s="695"/>
      <c r="DB30" s="695"/>
      <c r="DC30" s="696"/>
      <c r="DD30" s="669">
        <v>4334582</v>
      </c>
      <c r="DE30" s="664"/>
      <c r="DF30" s="664"/>
      <c r="DG30" s="664"/>
      <c r="DH30" s="664"/>
      <c r="DI30" s="664"/>
      <c r="DJ30" s="664"/>
      <c r="DK30" s="665"/>
      <c r="DL30" s="669">
        <v>4334582</v>
      </c>
      <c r="DM30" s="664"/>
      <c r="DN30" s="664"/>
      <c r="DO30" s="664"/>
      <c r="DP30" s="664"/>
      <c r="DQ30" s="664"/>
      <c r="DR30" s="664"/>
      <c r="DS30" s="664"/>
      <c r="DT30" s="664"/>
      <c r="DU30" s="664"/>
      <c r="DV30" s="665"/>
      <c r="DW30" s="666">
        <v>16.5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617142</v>
      </c>
      <c r="S31" s="664"/>
      <c r="T31" s="664"/>
      <c r="U31" s="664"/>
      <c r="V31" s="664"/>
      <c r="W31" s="664"/>
      <c r="X31" s="664"/>
      <c r="Y31" s="665"/>
      <c r="Z31" s="723">
        <v>1.6</v>
      </c>
      <c r="AA31" s="723"/>
      <c r="AB31" s="723"/>
      <c r="AC31" s="723"/>
      <c r="AD31" s="724" t="s">
        <v>238</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99.4</v>
      </c>
      <c r="BH31" s="662"/>
      <c r="BI31" s="662"/>
      <c r="BJ31" s="662"/>
      <c r="BK31" s="662"/>
      <c r="BL31" s="662"/>
      <c r="BM31" s="667">
        <v>97.6</v>
      </c>
      <c r="BN31" s="740"/>
      <c r="BO31" s="740"/>
      <c r="BP31" s="740"/>
      <c r="BQ31" s="701"/>
      <c r="BR31" s="739">
        <v>99.3</v>
      </c>
      <c r="BS31" s="662"/>
      <c r="BT31" s="662"/>
      <c r="BU31" s="662"/>
      <c r="BV31" s="662"/>
      <c r="BW31" s="662"/>
      <c r="BX31" s="667">
        <v>97.2</v>
      </c>
      <c r="BY31" s="740"/>
      <c r="BZ31" s="740"/>
      <c r="CA31" s="740"/>
      <c r="CB31" s="701"/>
      <c r="CD31" s="747"/>
      <c r="CE31" s="748"/>
      <c r="CF31" s="705" t="s">
        <v>313</v>
      </c>
      <c r="CG31" s="702"/>
      <c r="CH31" s="702"/>
      <c r="CI31" s="702"/>
      <c r="CJ31" s="702"/>
      <c r="CK31" s="702"/>
      <c r="CL31" s="702"/>
      <c r="CM31" s="702"/>
      <c r="CN31" s="702"/>
      <c r="CO31" s="702"/>
      <c r="CP31" s="702"/>
      <c r="CQ31" s="703"/>
      <c r="CR31" s="661">
        <v>204841</v>
      </c>
      <c r="CS31" s="662"/>
      <c r="CT31" s="662"/>
      <c r="CU31" s="662"/>
      <c r="CV31" s="662"/>
      <c r="CW31" s="662"/>
      <c r="CX31" s="662"/>
      <c r="CY31" s="663"/>
      <c r="CZ31" s="666">
        <v>0.5</v>
      </c>
      <c r="DA31" s="695"/>
      <c r="DB31" s="695"/>
      <c r="DC31" s="696"/>
      <c r="DD31" s="669">
        <v>204841</v>
      </c>
      <c r="DE31" s="662"/>
      <c r="DF31" s="662"/>
      <c r="DG31" s="662"/>
      <c r="DH31" s="662"/>
      <c r="DI31" s="662"/>
      <c r="DJ31" s="662"/>
      <c r="DK31" s="663"/>
      <c r="DL31" s="669">
        <v>204841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873282</v>
      </c>
      <c r="S32" s="664"/>
      <c r="T32" s="664"/>
      <c r="U32" s="664"/>
      <c r="V32" s="664"/>
      <c r="W32" s="664"/>
      <c r="X32" s="664"/>
      <c r="Y32" s="665"/>
      <c r="Z32" s="723">
        <v>2.2000000000000002</v>
      </c>
      <c r="AA32" s="723"/>
      <c r="AB32" s="723"/>
      <c r="AC32" s="723"/>
      <c r="AD32" s="724" t="s">
        <v>238</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99.2</v>
      </c>
      <c r="BH32" s="677"/>
      <c r="BI32" s="677"/>
      <c r="BJ32" s="677"/>
      <c r="BK32" s="677"/>
      <c r="BL32" s="677"/>
      <c r="BM32" s="721">
        <v>95.9</v>
      </c>
      <c r="BN32" s="677"/>
      <c r="BO32" s="677"/>
      <c r="BP32" s="677"/>
      <c r="BQ32" s="714"/>
      <c r="BR32" s="738">
        <v>99.1</v>
      </c>
      <c r="BS32" s="677"/>
      <c r="BT32" s="677"/>
      <c r="BU32" s="677"/>
      <c r="BV32" s="677"/>
      <c r="BW32" s="677"/>
      <c r="BX32" s="721">
        <v>95.7</v>
      </c>
      <c r="BY32" s="677"/>
      <c r="BZ32" s="677"/>
      <c r="CA32" s="677"/>
      <c r="CB32" s="714"/>
      <c r="CD32" s="749"/>
      <c r="CE32" s="750"/>
      <c r="CF32" s="705" t="s">
        <v>316</v>
      </c>
      <c r="CG32" s="702"/>
      <c r="CH32" s="702"/>
      <c r="CI32" s="702"/>
      <c r="CJ32" s="702"/>
      <c r="CK32" s="702"/>
      <c r="CL32" s="702"/>
      <c r="CM32" s="702"/>
      <c r="CN32" s="702"/>
      <c r="CO32" s="702"/>
      <c r="CP32" s="702"/>
      <c r="CQ32" s="703"/>
      <c r="CR32" s="661">
        <v>418</v>
      </c>
      <c r="CS32" s="664"/>
      <c r="CT32" s="664"/>
      <c r="CU32" s="664"/>
      <c r="CV32" s="664"/>
      <c r="CW32" s="664"/>
      <c r="CX32" s="664"/>
      <c r="CY32" s="665"/>
      <c r="CZ32" s="666">
        <v>0</v>
      </c>
      <c r="DA32" s="695"/>
      <c r="DB32" s="695"/>
      <c r="DC32" s="696"/>
      <c r="DD32" s="669">
        <v>418</v>
      </c>
      <c r="DE32" s="664"/>
      <c r="DF32" s="664"/>
      <c r="DG32" s="664"/>
      <c r="DH32" s="664"/>
      <c r="DI32" s="664"/>
      <c r="DJ32" s="664"/>
      <c r="DK32" s="665"/>
      <c r="DL32" s="669">
        <v>418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707823</v>
      </c>
      <c r="S33" s="664"/>
      <c r="T33" s="664"/>
      <c r="U33" s="664"/>
      <c r="V33" s="664"/>
      <c r="W33" s="664"/>
      <c r="X33" s="664"/>
      <c r="Y33" s="665"/>
      <c r="Z33" s="723">
        <v>1.8</v>
      </c>
      <c r="AA33" s="723"/>
      <c r="AB33" s="723"/>
      <c r="AC33" s="723"/>
      <c r="AD33" s="724" t="s">
        <v>238</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18753854</v>
      </c>
      <c r="CS33" s="662"/>
      <c r="CT33" s="662"/>
      <c r="CU33" s="662"/>
      <c r="CV33" s="662"/>
      <c r="CW33" s="662"/>
      <c r="CX33" s="662"/>
      <c r="CY33" s="663"/>
      <c r="CZ33" s="666">
        <v>48</v>
      </c>
      <c r="DA33" s="695"/>
      <c r="DB33" s="695"/>
      <c r="DC33" s="696"/>
      <c r="DD33" s="669">
        <v>13648121</v>
      </c>
      <c r="DE33" s="662"/>
      <c r="DF33" s="662"/>
      <c r="DG33" s="662"/>
      <c r="DH33" s="662"/>
      <c r="DI33" s="662"/>
      <c r="DJ33" s="662"/>
      <c r="DK33" s="663"/>
      <c r="DL33" s="669">
        <v>11063617</v>
      </c>
      <c r="DM33" s="662"/>
      <c r="DN33" s="662"/>
      <c r="DO33" s="662"/>
      <c r="DP33" s="662"/>
      <c r="DQ33" s="662"/>
      <c r="DR33" s="662"/>
      <c r="DS33" s="662"/>
      <c r="DT33" s="662"/>
      <c r="DU33" s="662"/>
      <c r="DV33" s="663"/>
      <c r="DW33" s="666">
        <v>42.1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1346759</v>
      </c>
      <c r="S34" s="664"/>
      <c r="T34" s="664"/>
      <c r="U34" s="664"/>
      <c r="V34" s="664"/>
      <c r="W34" s="664"/>
      <c r="X34" s="664"/>
      <c r="Y34" s="665"/>
      <c r="Z34" s="723">
        <v>3.4</v>
      </c>
      <c r="AA34" s="723"/>
      <c r="AB34" s="723"/>
      <c r="AC34" s="723"/>
      <c r="AD34" s="724">
        <v>510</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5917457</v>
      </c>
      <c r="CS34" s="664"/>
      <c r="CT34" s="664"/>
      <c r="CU34" s="664"/>
      <c r="CV34" s="664"/>
      <c r="CW34" s="664"/>
      <c r="CX34" s="664"/>
      <c r="CY34" s="665"/>
      <c r="CZ34" s="666">
        <v>15.2</v>
      </c>
      <c r="DA34" s="695"/>
      <c r="DB34" s="695"/>
      <c r="DC34" s="696"/>
      <c r="DD34" s="669">
        <v>4753756</v>
      </c>
      <c r="DE34" s="664"/>
      <c r="DF34" s="664"/>
      <c r="DG34" s="664"/>
      <c r="DH34" s="664"/>
      <c r="DI34" s="664"/>
      <c r="DJ34" s="664"/>
      <c r="DK34" s="665"/>
      <c r="DL34" s="669">
        <v>3678319</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3713752</v>
      </c>
      <c r="S35" s="664"/>
      <c r="T35" s="664"/>
      <c r="U35" s="664"/>
      <c r="V35" s="664"/>
      <c r="W35" s="664"/>
      <c r="X35" s="664"/>
      <c r="Y35" s="665"/>
      <c r="Z35" s="723">
        <v>9.3000000000000007</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5837520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92753</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131167</v>
      </c>
      <c r="CS35" s="662"/>
      <c r="CT35" s="662"/>
      <c r="CU35" s="662"/>
      <c r="CV35" s="662"/>
      <c r="CW35" s="662"/>
      <c r="CX35" s="662"/>
      <c r="CY35" s="663"/>
      <c r="CZ35" s="666">
        <v>0.3</v>
      </c>
      <c r="DA35" s="695"/>
      <c r="DB35" s="695"/>
      <c r="DC35" s="696"/>
      <c r="DD35" s="669">
        <v>114424</v>
      </c>
      <c r="DE35" s="662"/>
      <c r="DF35" s="662"/>
      <c r="DG35" s="662"/>
      <c r="DH35" s="662"/>
      <c r="DI35" s="662"/>
      <c r="DJ35" s="662"/>
      <c r="DK35" s="663"/>
      <c r="DL35" s="669">
        <v>114424</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238</v>
      </c>
      <c r="AA36" s="723"/>
      <c r="AB36" s="723"/>
      <c r="AC36" s="723"/>
      <c r="AD36" s="724" t="s">
        <v>130</v>
      </c>
      <c r="AE36" s="724"/>
      <c r="AF36" s="724"/>
      <c r="AG36" s="724"/>
      <c r="AH36" s="724"/>
      <c r="AI36" s="724"/>
      <c r="AJ36" s="724"/>
      <c r="AK36" s="724"/>
      <c r="AL36" s="666" t="s">
        <v>238</v>
      </c>
      <c r="AM36" s="667"/>
      <c r="AN36" s="667"/>
      <c r="AO36" s="725"/>
      <c r="AQ36" s="698" t="s">
        <v>328</v>
      </c>
      <c r="AR36" s="699"/>
      <c r="AS36" s="699"/>
      <c r="AT36" s="699"/>
      <c r="AU36" s="699"/>
      <c r="AV36" s="699"/>
      <c r="AW36" s="699"/>
      <c r="AX36" s="699"/>
      <c r="AY36" s="700"/>
      <c r="AZ36" s="661">
        <v>2107893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24603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6504617</v>
      </c>
      <c r="CS36" s="664"/>
      <c r="CT36" s="664"/>
      <c r="CU36" s="664"/>
      <c r="CV36" s="664"/>
      <c r="CW36" s="664"/>
      <c r="CX36" s="664"/>
      <c r="CY36" s="665"/>
      <c r="CZ36" s="666">
        <v>16.7</v>
      </c>
      <c r="DA36" s="695"/>
      <c r="DB36" s="695"/>
      <c r="DC36" s="696"/>
      <c r="DD36" s="669">
        <v>5347376</v>
      </c>
      <c r="DE36" s="664"/>
      <c r="DF36" s="664"/>
      <c r="DG36" s="664"/>
      <c r="DH36" s="664"/>
      <c r="DI36" s="664"/>
      <c r="DJ36" s="664"/>
      <c r="DK36" s="665"/>
      <c r="DL36" s="669">
        <v>4633437</v>
      </c>
      <c r="DM36" s="664"/>
      <c r="DN36" s="664"/>
      <c r="DO36" s="664"/>
      <c r="DP36" s="664"/>
      <c r="DQ36" s="664"/>
      <c r="DR36" s="664"/>
      <c r="DS36" s="664"/>
      <c r="DT36" s="664"/>
      <c r="DU36" s="664"/>
      <c r="DV36" s="665"/>
      <c r="DW36" s="666">
        <v>17.600000000000001</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1489752</v>
      </c>
      <c r="S37" s="664"/>
      <c r="T37" s="664"/>
      <c r="U37" s="664"/>
      <c r="V37" s="664"/>
      <c r="W37" s="664"/>
      <c r="X37" s="664"/>
      <c r="Y37" s="665"/>
      <c r="Z37" s="723">
        <v>3.7</v>
      </c>
      <c r="AA37" s="723"/>
      <c r="AB37" s="723"/>
      <c r="AC37" s="723"/>
      <c r="AD37" s="724" t="s">
        <v>238</v>
      </c>
      <c r="AE37" s="724"/>
      <c r="AF37" s="724"/>
      <c r="AG37" s="724"/>
      <c r="AH37" s="724"/>
      <c r="AI37" s="724"/>
      <c r="AJ37" s="724"/>
      <c r="AK37" s="724"/>
      <c r="AL37" s="666" t="s">
        <v>238</v>
      </c>
      <c r="AM37" s="667"/>
      <c r="AN37" s="667"/>
      <c r="AO37" s="725"/>
      <c r="AQ37" s="698" t="s">
        <v>332</v>
      </c>
      <c r="AR37" s="699"/>
      <c r="AS37" s="699"/>
      <c r="AT37" s="699"/>
      <c r="AU37" s="699"/>
      <c r="AV37" s="699"/>
      <c r="AW37" s="699"/>
      <c r="AX37" s="699"/>
      <c r="AY37" s="700"/>
      <c r="AZ37" s="661">
        <v>413034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13395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1661497</v>
      </c>
      <c r="CS37" s="662"/>
      <c r="CT37" s="662"/>
      <c r="CU37" s="662"/>
      <c r="CV37" s="662"/>
      <c r="CW37" s="662"/>
      <c r="CX37" s="662"/>
      <c r="CY37" s="663"/>
      <c r="CZ37" s="666">
        <v>4.3</v>
      </c>
      <c r="DA37" s="695"/>
      <c r="DB37" s="695"/>
      <c r="DC37" s="696"/>
      <c r="DD37" s="669">
        <v>1560862</v>
      </c>
      <c r="DE37" s="662"/>
      <c r="DF37" s="662"/>
      <c r="DG37" s="662"/>
      <c r="DH37" s="662"/>
      <c r="DI37" s="662"/>
      <c r="DJ37" s="662"/>
      <c r="DK37" s="663"/>
      <c r="DL37" s="669">
        <v>1530774</v>
      </c>
      <c r="DM37" s="662"/>
      <c r="DN37" s="662"/>
      <c r="DO37" s="662"/>
      <c r="DP37" s="662"/>
      <c r="DQ37" s="662"/>
      <c r="DR37" s="662"/>
      <c r="DS37" s="662"/>
      <c r="DT37" s="662"/>
      <c r="DU37" s="662"/>
      <c r="DV37" s="663"/>
      <c r="DW37" s="666">
        <v>5.8</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39808437</v>
      </c>
      <c r="S38" s="713"/>
      <c r="T38" s="713"/>
      <c r="U38" s="713"/>
      <c r="V38" s="713"/>
      <c r="W38" s="713"/>
      <c r="X38" s="713"/>
      <c r="Y38" s="718"/>
      <c r="Z38" s="719">
        <v>100</v>
      </c>
      <c r="AA38" s="719"/>
      <c r="AB38" s="719"/>
      <c r="AC38" s="719"/>
      <c r="AD38" s="720">
        <v>24796513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15283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21447</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3316593</v>
      </c>
      <c r="CS38" s="664"/>
      <c r="CT38" s="664"/>
      <c r="CU38" s="664"/>
      <c r="CV38" s="664"/>
      <c r="CW38" s="664"/>
      <c r="CX38" s="664"/>
      <c r="CY38" s="665"/>
      <c r="CZ38" s="666">
        <v>8.5</v>
      </c>
      <c r="DA38" s="695"/>
      <c r="DB38" s="695"/>
      <c r="DC38" s="696"/>
      <c r="DD38" s="669">
        <v>2753052</v>
      </c>
      <c r="DE38" s="664"/>
      <c r="DF38" s="664"/>
      <c r="DG38" s="664"/>
      <c r="DH38" s="664"/>
      <c r="DI38" s="664"/>
      <c r="DJ38" s="664"/>
      <c r="DK38" s="665"/>
      <c r="DL38" s="669">
        <v>2637437</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1593672</v>
      </c>
      <c r="CS39" s="662"/>
      <c r="CT39" s="662"/>
      <c r="CU39" s="662"/>
      <c r="CV39" s="662"/>
      <c r="CW39" s="662"/>
      <c r="CX39" s="662"/>
      <c r="CY39" s="663"/>
      <c r="CZ39" s="666">
        <v>4.0999999999999996</v>
      </c>
      <c r="DA39" s="695"/>
      <c r="DB39" s="695"/>
      <c r="DC39" s="696"/>
      <c r="DD39" s="669">
        <v>679513</v>
      </c>
      <c r="DE39" s="662"/>
      <c r="DF39" s="662"/>
      <c r="DG39" s="662"/>
      <c r="DH39" s="662"/>
      <c r="DI39" s="662"/>
      <c r="DJ39" s="662"/>
      <c r="DK39" s="663"/>
      <c r="DL39" s="669" t="s">
        <v>238</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756662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1290348</v>
      </c>
      <c r="CS40" s="664"/>
      <c r="CT40" s="664"/>
      <c r="CU40" s="664"/>
      <c r="CV40" s="664"/>
      <c r="CW40" s="664"/>
      <c r="CX40" s="664"/>
      <c r="CY40" s="665"/>
      <c r="CZ40" s="666">
        <v>3.3</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2544648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334</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238</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4980897</v>
      </c>
      <c r="CS42" s="664"/>
      <c r="CT42" s="664"/>
      <c r="CU42" s="664"/>
      <c r="CV42" s="664"/>
      <c r="CW42" s="664"/>
      <c r="CX42" s="664"/>
      <c r="CY42" s="665"/>
      <c r="CZ42" s="666">
        <v>12.8</v>
      </c>
      <c r="DA42" s="667"/>
      <c r="DB42" s="667"/>
      <c r="DC42" s="668"/>
      <c r="DD42" s="669">
        <v>2152858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83893</v>
      </c>
      <c r="CS43" s="662"/>
      <c r="CT43" s="662"/>
      <c r="CU43" s="662"/>
      <c r="CV43" s="662"/>
      <c r="CW43" s="662"/>
      <c r="CX43" s="662"/>
      <c r="CY43" s="663"/>
      <c r="CZ43" s="666">
        <v>0.2</v>
      </c>
      <c r="DA43" s="695"/>
      <c r="DB43" s="695"/>
      <c r="DC43" s="696"/>
      <c r="DD43" s="669">
        <v>78894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4845906</v>
      </c>
      <c r="CS44" s="664"/>
      <c r="CT44" s="664"/>
      <c r="CU44" s="664"/>
      <c r="CV44" s="664"/>
      <c r="CW44" s="664"/>
      <c r="CX44" s="664"/>
      <c r="CY44" s="665"/>
      <c r="CZ44" s="666">
        <v>12.4</v>
      </c>
      <c r="DA44" s="667"/>
      <c r="DB44" s="667"/>
      <c r="DC44" s="668"/>
      <c r="DD44" s="669">
        <v>2117793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2255339</v>
      </c>
      <c r="CS45" s="662"/>
      <c r="CT45" s="662"/>
      <c r="CU45" s="662"/>
      <c r="CV45" s="662"/>
      <c r="CW45" s="662"/>
      <c r="CX45" s="662"/>
      <c r="CY45" s="663"/>
      <c r="CZ45" s="666">
        <v>5.8</v>
      </c>
      <c r="DA45" s="695"/>
      <c r="DB45" s="695"/>
      <c r="DC45" s="696"/>
      <c r="DD45" s="669">
        <v>691409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2460701</v>
      </c>
      <c r="CS46" s="664"/>
      <c r="CT46" s="664"/>
      <c r="CU46" s="664"/>
      <c r="CV46" s="664"/>
      <c r="CW46" s="664"/>
      <c r="CX46" s="664"/>
      <c r="CY46" s="665"/>
      <c r="CZ46" s="666">
        <v>6.3</v>
      </c>
      <c r="DA46" s="667"/>
      <c r="DB46" s="667"/>
      <c r="DC46" s="668"/>
      <c r="DD46" s="669">
        <v>1317442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134991</v>
      </c>
      <c r="CS47" s="662"/>
      <c r="CT47" s="662"/>
      <c r="CU47" s="662"/>
      <c r="CV47" s="662"/>
      <c r="CW47" s="662"/>
      <c r="CX47" s="662"/>
      <c r="CY47" s="663"/>
      <c r="CZ47" s="666">
        <v>0.3</v>
      </c>
      <c r="DA47" s="695"/>
      <c r="DB47" s="695"/>
      <c r="DC47" s="696"/>
      <c r="DD47" s="669">
        <v>35065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39037637</v>
      </c>
      <c r="CS49" s="677"/>
      <c r="CT49" s="677"/>
      <c r="CU49" s="677"/>
      <c r="CV49" s="677"/>
      <c r="CW49" s="677"/>
      <c r="CX49" s="677"/>
      <c r="CY49" s="678"/>
      <c r="CZ49" s="679">
        <v>100</v>
      </c>
      <c r="DA49" s="680"/>
      <c r="DB49" s="680"/>
      <c r="DC49" s="681"/>
      <c r="DD49" s="682">
        <v>27282610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8j1x4pmPz/S7oE2P+2eLSbge7qOpCRNiadnhPg68eulBl3K0ufByHhh3GG/fTW8psrdGCKHwgVdCzTFthXSBg==" saltValue="WAYAGK4YlZr/uOKPBioS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7" t="s">
        <v>361</v>
      </c>
      <c r="DK2" s="1178"/>
      <c r="DL2" s="1178"/>
      <c r="DM2" s="1178"/>
      <c r="DN2" s="1178"/>
      <c r="DO2" s="1179"/>
      <c r="DP2" s="249"/>
      <c r="DQ2" s="1177" t="s">
        <v>362</v>
      </c>
      <c r="DR2" s="1178"/>
      <c r="DS2" s="1178"/>
      <c r="DT2" s="1178"/>
      <c r="DU2" s="1178"/>
      <c r="DV2" s="1178"/>
      <c r="DW2" s="1178"/>
      <c r="DX2" s="1178"/>
      <c r="DY2" s="1178"/>
      <c r="DZ2" s="117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180"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5" t="s">
        <v>379</v>
      </c>
      <c r="DH5" s="1196"/>
      <c r="DI5" s="1196"/>
      <c r="DJ5" s="1196"/>
      <c r="DK5" s="1197"/>
      <c r="DL5" s="1195" t="s">
        <v>380</v>
      </c>
      <c r="DM5" s="1196"/>
      <c r="DN5" s="1196"/>
      <c r="DO5" s="1196"/>
      <c r="DP5" s="1197"/>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181"/>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8"/>
      <c r="DH6" s="1199"/>
      <c r="DI6" s="1199"/>
      <c r="DJ6" s="1199"/>
      <c r="DK6" s="1200"/>
      <c r="DL6" s="1198"/>
      <c r="DM6" s="1199"/>
      <c r="DN6" s="1199"/>
      <c r="DO6" s="1199"/>
      <c r="DP6" s="1200"/>
      <c r="DQ6" s="1093"/>
      <c r="DR6" s="1094"/>
      <c r="DS6" s="1094"/>
      <c r="DT6" s="1094"/>
      <c r="DU6" s="1095"/>
      <c r="DV6" s="1093"/>
      <c r="DW6" s="1094"/>
      <c r="DX6" s="1094"/>
      <c r="DY6" s="1094"/>
      <c r="DZ6" s="1107"/>
      <c r="EA6" s="254"/>
    </row>
    <row r="7" spans="1:131" s="255" customFormat="1" ht="26.25" customHeight="1" thickTop="1" x14ac:dyDescent="0.15">
      <c r="A7" s="258">
        <v>1</v>
      </c>
      <c r="B7" s="1139" t="s">
        <v>578</v>
      </c>
      <c r="C7" s="1140"/>
      <c r="D7" s="1140"/>
      <c r="E7" s="1140"/>
      <c r="F7" s="1140"/>
      <c r="G7" s="1140"/>
      <c r="H7" s="1140"/>
      <c r="I7" s="1140"/>
      <c r="J7" s="1140"/>
      <c r="K7" s="1140"/>
      <c r="L7" s="1140"/>
      <c r="M7" s="1140"/>
      <c r="N7" s="1140"/>
      <c r="O7" s="1140"/>
      <c r="P7" s="1141"/>
      <c r="Q7" s="1201">
        <v>40560</v>
      </c>
      <c r="R7" s="1202"/>
      <c r="S7" s="1202"/>
      <c r="T7" s="1202"/>
      <c r="U7" s="1202"/>
      <c r="V7" s="1202">
        <v>39789</v>
      </c>
      <c r="W7" s="1202"/>
      <c r="X7" s="1202"/>
      <c r="Y7" s="1202"/>
      <c r="Z7" s="1202"/>
      <c r="AA7" s="1202">
        <v>771</v>
      </c>
      <c r="AB7" s="1202"/>
      <c r="AC7" s="1202"/>
      <c r="AD7" s="1202"/>
      <c r="AE7" s="1203"/>
      <c r="AF7" s="1204">
        <v>716</v>
      </c>
      <c r="AG7" s="1205"/>
      <c r="AH7" s="1205"/>
      <c r="AI7" s="1205"/>
      <c r="AJ7" s="1206"/>
      <c r="AK7" s="1188" t="s">
        <v>579</v>
      </c>
      <c r="AL7" s="1189"/>
      <c r="AM7" s="1189"/>
      <c r="AN7" s="1189"/>
      <c r="AO7" s="1189"/>
      <c r="AP7" s="1189">
        <v>40741</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t="s">
        <v>594</v>
      </c>
      <c r="BT7" s="1193"/>
      <c r="BU7" s="1193"/>
      <c r="BV7" s="1193"/>
      <c r="BW7" s="1193"/>
      <c r="BX7" s="1193"/>
      <c r="BY7" s="1193"/>
      <c r="BZ7" s="1193"/>
      <c r="CA7" s="1193"/>
      <c r="CB7" s="1193"/>
      <c r="CC7" s="1193"/>
      <c r="CD7" s="1193"/>
      <c r="CE7" s="1193"/>
      <c r="CF7" s="1193"/>
      <c r="CG7" s="1194"/>
      <c r="CH7" s="1185">
        <v>-12</v>
      </c>
      <c r="CI7" s="1186"/>
      <c r="CJ7" s="1186"/>
      <c r="CK7" s="1186"/>
      <c r="CL7" s="1187"/>
      <c r="CM7" s="1185">
        <v>64</v>
      </c>
      <c r="CN7" s="1186"/>
      <c r="CO7" s="1186"/>
      <c r="CP7" s="1186"/>
      <c r="CQ7" s="1187"/>
      <c r="CR7" s="1185">
        <v>3</v>
      </c>
      <c r="CS7" s="1186"/>
      <c r="CT7" s="1186"/>
      <c r="CU7" s="1186"/>
      <c r="CV7" s="1187"/>
      <c r="CW7" s="1185" t="s">
        <v>581</v>
      </c>
      <c r="CX7" s="1186"/>
      <c r="CY7" s="1186"/>
      <c r="CZ7" s="1186"/>
      <c r="DA7" s="1187"/>
      <c r="DB7" s="1185" t="s">
        <v>579</v>
      </c>
      <c r="DC7" s="1186"/>
      <c r="DD7" s="1186"/>
      <c r="DE7" s="1186"/>
      <c r="DF7" s="1187"/>
      <c r="DG7" s="1185" t="s">
        <v>581</v>
      </c>
      <c r="DH7" s="1186"/>
      <c r="DI7" s="1186"/>
      <c r="DJ7" s="1186"/>
      <c r="DK7" s="1187"/>
      <c r="DL7" s="1185" t="s">
        <v>581</v>
      </c>
      <c r="DM7" s="1186"/>
      <c r="DN7" s="1186"/>
      <c r="DO7" s="1186"/>
      <c r="DP7" s="1187"/>
      <c r="DQ7" s="1185" t="s">
        <v>581</v>
      </c>
      <c r="DR7" s="1186"/>
      <c r="DS7" s="1186"/>
      <c r="DT7" s="1186"/>
      <c r="DU7" s="1187"/>
      <c r="DV7" s="1182"/>
      <c r="DW7" s="1183"/>
      <c r="DX7" s="1183"/>
      <c r="DY7" s="1183"/>
      <c r="DZ7" s="1184"/>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-24</v>
      </c>
      <c r="CI8" s="1079"/>
      <c r="CJ8" s="1079"/>
      <c r="CK8" s="1079"/>
      <c r="CL8" s="1080"/>
      <c r="CM8" s="1078">
        <v>69</v>
      </c>
      <c r="CN8" s="1079"/>
      <c r="CO8" s="1079"/>
      <c r="CP8" s="1079"/>
      <c r="CQ8" s="1080"/>
      <c r="CR8" s="1078">
        <v>27</v>
      </c>
      <c r="CS8" s="1079"/>
      <c r="CT8" s="1079"/>
      <c r="CU8" s="1079"/>
      <c r="CV8" s="1080"/>
      <c r="CW8" s="1078" t="s">
        <v>581</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57</v>
      </c>
      <c r="CI9" s="1079"/>
      <c r="CJ9" s="1079"/>
      <c r="CK9" s="1079"/>
      <c r="CL9" s="1080"/>
      <c r="CM9" s="1078">
        <v>697</v>
      </c>
      <c r="CN9" s="1079"/>
      <c r="CO9" s="1079"/>
      <c r="CP9" s="1079"/>
      <c r="CQ9" s="1080"/>
      <c r="CR9" s="1078">
        <v>25</v>
      </c>
      <c r="CS9" s="1079"/>
      <c r="CT9" s="1079"/>
      <c r="CU9" s="1079"/>
      <c r="CV9" s="1080"/>
      <c r="CW9" s="1078" t="s">
        <v>579</v>
      </c>
      <c r="CX9" s="1079"/>
      <c r="CY9" s="1079"/>
      <c r="CZ9" s="1079"/>
      <c r="DA9" s="1080"/>
      <c r="DB9" s="1078" t="s">
        <v>581</v>
      </c>
      <c r="DC9" s="1079"/>
      <c r="DD9" s="1079"/>
      <c r="DE9" s="1079"/>
      <c r="DF9" s="1080"/>
      <c r="DG9" s="1078"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597</v>
      </c>
      <c r="BT10" s="1104"/>
      <c r="BU10" s="1104"/>
      <c r="BV10" s="1104"/>
      <c r="BW10" s="1104"/>
      <c r="BX10" s="1104"/>
      <c r="BY10" s="1104"/>
      <c r="BZ10" s="1104"/>
      <c r="CA10" s="1104"/>
      <c r="CB10" s="1104"/>
      <c r="CC10" s="1104"/>
      <c r="CD10" s="1104"/>
      <c r="CE10" s="1104"/>
      <c r="CF10" s="1104"/>
      <c r="CG10" s="1105"/>
      <c r="CH10" s="1078">
        <v>5</v>
      </c>
      <c r="CI10" s="1079"/>
      <c r="CJ10" s="1079"/>
      <c r="CK10" s="1079"/>
      <c r="CL10" s="1080"/>
      <c r="CM10" s="1078">
        <v>177</v>
      </c>
      <c r="CN10" s="1079"/>
      <c r="CO10" s="1079"/>
      <c r="CP10" s="1079"/>
      <c r="CQ10" s="1080"/>
      <c r="CR10" s="1078">
        <v>23</v>
      </c>
      <c r="CS10" s="1079"/>
      <c r="CT10" s="1079"/>
      <c r="CU10" s="1079"/>
      <c r="CV10" s="1080"/>
      <c r="CW10" s="1078" t="s">
        <v>581</v>
      </c>
      <c r="CX10" s="1079"/>
      <c r="CY10" s="1079"/>
      <c r="CZ10" s="1079"/>
      <c r="DA10" s="1080"/>
      <c r="DB10" s="1078" t="s">
        <v>581</v>
      </c>
      <c r="DC10" s="1079"/>
      <c r="DD10" s="1079"/>
      <c r="DE10" s="1079"/>
      <c r="DF10" s="1080"/>
      <c r="DG10" s="1078" t="s">
        <v>579</v>
      </c>
      <c r="DH10" s="1079"/>
      <c r="DI10" s="1079"/>
      <c r="DJ10" s="1079"/>
      <c r="DK10" s="1080"/>
      <c r="DL10" s="1078" t="s">
        <v>581</v>
      </c>
      <c r="DM10" s="1079"/>
      <c r="DN10" s="1079"/>
      <c r="DO10" s="1079"/>
      <c r="DP10" s="1080"/>
      <c r="DQ10" s="1078" t="s">
        <v>581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598</v>
      </c>
      <c r="BT11" s="1104"/>
      <c r="BU11" s="1104"/>
      <c r="BV11" s="1104"/>
      <c r="BW11" s="1104"/>
      <c r="BX11" s="1104"/>
      <c r="BY11" s="1104"/>
      <c r="BZ11" s="1104"/>
      <c r="CA11" s="1104"/>
      <c r="CB11" s="1104"/>
      <c r="CC11" s="1104"/>
      <c r="CD11" s="1104"/>
      <c r="CE11" s="1104"/>
      <c r="CF11" s="1104"/>
      <c r="CG11" s="1105"/>
      <c r="CH11" s="1078">
        <v>-10</v>
      </c>
      <c r="CI11" s="1079"/>
      <c r="CJ11" s="1079"/>
      <c r="CK11" s="1079"/>
      <c r="CL11" s="1080"/>
      <c r="CM11" s="1078">
        <v>35</v>
      </c>
      <c r="CN11" s="1079"/>
      <c r="CO11" s="1079"/>
      <c r="CP11" s="1079"/>
      <c r="CQ11" s="1080"/>
      <c r="CR11" s="1078">
        <v>40</v>
      </c>
      <c r="CS11" s="1079"/>
      <c r="CT11" s="1079"/>
      <c r="CU11" s="1079"/>
      <c r="CV11" s="1080"/>
      <c r="CW11" s="1078" t="s">
        <v>581</v>
      </c>
      <c r="CX11" s="1079"/>
      <c r="CY11" s="1079"/>
      <c r="CZ11" s="1079"/>
      <c r="DA11" s="1080"/>
      <c r="DB11" s="1078" t="s">
        <v>579</v>
      </c>
      <c r="DC11" s="1079"/>
      <c r="DD11" s="1079"/>
      <c r="DE11" s="1079"/>
      <c r="DF11" s="1080"/>
      <c r="DG11" s="1078" t="s">
        <v>581</v>
      </c>
      <c r="DH11" s="1079"/>
      <c r="DI11" s="1079"/>
      <c r="DJ11" s="1079"/>
      <c r="DK11" s="1080"/>
      <c r="DL11" s="1078" t="s">
        <v>581</v>
      </c>
      <c r="DM11" s="1079"/>
      <c r="DN11" s="1079"/>
      <c r="DO11" s="1079"/>
      <c r="DP11" s="1080"/>
      <c r="DQ11" s="1078" t="s">
        <v>581</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599</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311</v>
      </c>
      <c r="CN12" s="1079"/>
      <c r="CO12" s="1079"/>
      <c r="CP12" s="1079"/>
      <c r="CQ12" s="1080"/>
      <c r="CR12" s="1078">
        <v>10</v>
      </c>
      <c r="CS12" s="1079"/>
      <c r="CT12" s="1079"/>
      <c r="CU12" s="1079"/>
      <c r="CV12" s="1080"/>
      <c r="CW12" s="1078" t="s">
        <v>581</v>
      </c>
      <c r="CX12" s="1079"/>
      <c r="CY12" s="1079"/>
      <c r="CZ12" s="1079"/>
      <c r="DA12" s="1080"/>
      <c r="DB12" s="1078" t="s">
        <v>581</v>
      </c>
      <c r="DC12" s="1079"/>
      <c r="DD12" s="1079"/>
      <c r="DE12" s="1079"/>
      <c r="DF12" s="1080"/>
      <c r="DG12" s="1078" t="s">
        <v>579</v>
      </c>
      <c r="DH12" s="1079"/>
      <c r="DI12" s="1079"/>
      <c r="DJ12" s="1079"/>
      <c r="DK12" s="1080"/>
      <c r="DL12" s="1078" t="s">
        <v>579</v>
      </c>
      <c r="DM12" s="1079"/>
      <c r="DN12" s="1079"/>
      <c r="DO12" s="1079"/>
      <c r="DP12" s="1080"/>
      <c r="DQ12" s="1078" t="s">
        <v>581</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39808</v>
      </c>
      <c r="R23" s="1158"/>
      <c r="S23" s="1158"/>
      <c r="T23" s="1158"/>
      <c r="U23" s="1158"/>
      <c r="V23" s="1158">
        <v>39038</v>
      </c>
      <c r="W23" s="1158"/>
      <c r="X23" s="1158"/>
      <c r="Y23" s="1158"/>
      <c r="Z23" s="1158"/>
      <c r="AA23" s="1158">
        <v>770</v>
      </c>
      <c r="AB23" s="1158"/>
      <c r="AC23" s="1158"/>
      <c r="AD23" s="1158"/>
      <c r="AE23" s="1159"/>
      <c r="AF23" s="1160">
        <v>716</v>
      </c>
      <c r="AG23" s="1158"/>
      <c r="AH23" s="1158"/>
      <c r="AI23" s="1158"/>
      <c r="AJ23" s="1161"/>
      <c r="AK23" s="1162"/>
      <c r="AL23" s="1163"/>
      <c r="AM23" s="1163"/>
      <c r="AN23" s="1163"/>
      <c r="AO23" s="1163"/>
      <c r="AP23" s="1158">
        <v>40741</v>
      </c>
      <c r="AQ23" s="1158"/>
      <c r="AR23" s="1158"/>
      <c r="AS23" s="1158"/>
      <c r="AT23" s="1158"/>
      <c r="AU23" s="1164"/>
      <c r="AV23" s="1164"/>
      <c r="AW23" s="1164"/>
      <c r="AX23" s="1164"/>
      <c r="AY23" s="1165"/>
      <c r="AZ23" s="1154" t="s">
        <v>580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10352</v>
      </c>
      <c r="R28" s="1143"/>
      <c r="S28" s="1143"/>
      <c r="T28" s="1143"/>
      <c r="U28" s="1143"/>
      <c r="V28" s="1143">
        <v>10259</v>
      </c>
      <c r="W28" s="1143"/>
      <c r="X28" s="1143"/>
      <c r="Y28" s="1143"/>
      <c r="Z28" s="1143"/>
      <c r="AA28" s="1143">
        <v>93</v>
      </c>
      <c r="AB28" s="1143"/>
      <c r="AC28" s="1143"/>
      <c r="AD28" s="1143"/>
      <c r="AE28" s="1144"/>
      <c r="AF28" s="1145">
        <v>93</v>
      </c>
      <c r="AG28" s="1143"/>
      <c r="AH28" s="1143"/>
      <c r="AI28" s="1143"/>
      <c r="AJ28" s="1146"/>
      <c r="AK28" s="1147">
        <v>661</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9098</v>
      </c>
      <c r="R29" s="1133"/>
      <c r="S29" s="1133"/>
      <c r="T29" s="1133"/>
      <c r="U29" s="1133"/>
      <c r="V29" s="1133">
        <v>8886</v>
      </c>
      <c r="W29" s="1133"/>
      <c r="X29" s="1133"/>
      <c r="Y29" s="1133"/>
      <c r="Z29" s="1133"/>
      <c r="AA29" s="1133">
        <v>212</v>
      </c>
      <c r="AB29" s="1133"/>
      <c r="AC29" s="1133"/>
      <c r="AD29" s="1133"/>
      <c r="AE29" s="1134"/>
      <c r="AF29" s="1108">
        <v>212</v>
      </c>
      <c r="AG29" s="1109"/>
      <c r="AH29" s="1109"/>
      <c r="AI29" s="1109"/>
      <c r="AJ29" s="1110"/>
      <c r="AK29" s="1069">
        <v>1180</v>
      </c>
      <c r="AL29" s="1060"/>
      <c r="AM29" s="1060"/>
      <c r="AN29" s="1060"/>
      <c r="AO29" s="1060"/>
      <c r="AP29" s="1060" t="s">
        <v>579</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1179</v>
      </c>
      <c r="R30" s="1133"/>
      <c r="S30" s="1133"/>
      <c r="T30" s="1133"/>
      <c r="U30" s="1133"/>
      <c r="V30" s="1133">
        <v>1153</v>
      </c>
      <c r="W30" s="1133"/>
      <c r="X30" s="1133"/>
      <c r="Y30" s="1133"/>
      <c r="Z30" s="1133"/>
      <c r="AA30" s="1133">
        <v>25</v>
      </c>
      <c r="AB30" s="1133"/>
      <c r="AC30" s="1133"/>
      <c r="AD30" s="1133"/>
      <c r="AE30" s="1134"/>
      <c r="AF30" s="1108">
        <v>25</v>
      </c>
      <c r="AG30" s="1109"/>
      <c r="AH30" s="1109"/>
      <c r="AI30" s="1109"/>
      <c r="AJ30" s="1110"/>
      <c r="AK30" s="1069">
        <v>283</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2186</v>
      </c>
      <c r="R31" s="1133"/>
      <c r="S31" s="1133"/>
      <c r="T31" s="1133"/>
      <c r="U31" s="1133"/>
      <c r="V31" s="1133">
        <v>1774</v>
      </c>
      <c r="W31" s="1133"/>
      <c r="X31" s="1133"/>
      <c r="Y31" s="1133"/>
      <c r="Z31" s="1133"/>
      <c r="AA31" s="1133">
        <v>412</v>
      </c>
      <c r="AB31" s="1133"/>
      <c r="AC31" s="1133"/>
      <c r="AD31" s="1133"/>
      <c r="AE31" s="1134"/>
      <c r="AF31" s="1108">
        <v>2943</v>
      </c>
      <c r="AG31" s="1109"/>
      <c r="AH31" s="1109"/>
      <c r="AI31" s="1109"/>
      <c r="AJ31" s="1110"/>
      <c r="AK31" s="1069">
        <v>64</v>
      </c>
      <c r="AL31" s="1060"/>
      <c r="AM31" s="1060"/>
      <c r="AN31" s="1060"/>
      <c r="AO31" s="1060"/>
      <c r="AP31" s="1060">
        <v>6604</v>
      </c>
      <c r="AQ31" s="1060"/>
      <c r="AR31" s="1060"/>
      <c r="AS31" s="1060"/>
      <c r="AT31" s="1060"/>
      <c r="AU31" s="1060">
        <v>277</v>
      </c>
      <c r="AV31" s="1060"/>
      <c r="AW31" s="1060"/>
      <c r="AX31" s="1060"/>
      <c r="AY31" s="1060"/>
      <c r="AZ31" s="1131" t="s">
        <v>581</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4446</v>
      </c>
      <c r="R32" s="1133"/>
      <c r="S32" s="1133"/>
      <c r="T32" s="1133"/>
      <c r="U32" s="1133"/>
      <c r="V32" s="1133">
        <v>3703</v>
      </c>
      <c r="W32" s="1133"/>
      <c r="X32" s="1133"/>
      <c r="Y32" s="1133"/>
      <c r="Z32" s="1133"/>
      <c r="AA32" s="1133">
        <v>743</v>
      </c>
      <c r="AB32" s="1133"/>
      <c r="AC32" s="1133"/>
      <c r="AD32" s="1133"/>
      <c r="AE32" s="1134"/>
      <c r="AF32" s="1108">
        <v>843</v>
      </c>
      <c r="AG32" s="1109"/>
      <c r="AH32" s="1109"/>
      <c r="AI32" s="1109"/>
      <c r="AJ32" s="1110"/>
      <c r="AK32" s="1069">
        <v>1881</v>
      </c>
      <c r="AL32" s="1060"/>
      <c r="AM32" s="1060"/>
      <c r="AN32" s="1060"/>
      <c r="AO32" s="1060"/>
      <c r="AP32" s="1060">
        <v>30964</v>
      </c>
      <c r="AQ32" s="1060"/>
      <c r="AR32" s="1060"/>
      <c r="AS32" s="1060"/>
      <c r="AT32" s="1060"/>
      <c r="AU32" s="1060">
        <v>22634</v>
      </c>
      <c r="AV32" s="1060"/>
      <c r="AW32" s="1060"/>
      <c r="AX32" s="1060"/>
      <c r="AY32" s="1060"/>
      <c r="AZ32" s="1131" t="s">
        <v>581</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19</v>
      </c>
      <c r="R33" s="1133"/>
      <c r="S33" s="1133"/>
      <c r="T33" s="1133"/>
      <c r="U33" s="1133"/>
      <c r="V33" s="1133">
        <v>19</v>
      </c>
      <c r="W33" s="1133"/>
      <c r="X33" s="1133"/>
      <c r="Y33" s="1133"/>
      <c r="Z33" s="1133"/>
      <c r="AA33" s="1133">
        <v>0</v>
      </c>
      <c r="AB33" s="1133"/>
      <c r="AC33" s="1133"/>
      <c r="AD33" s="1133"/>
      <c r="AE33" s="1134"/>
      <c r="AF33" s="1108">
        <v>0</v>
      </c>
      <c r="AG33" s="1109"/>
      <c r="AH33" s="1109"/>
      <c r="AI33" s="1109"/>
      <c r="AJ33" s="1110"/>
      <c r="AK33" s="1069">
        <v>15</v>
      </c>
      <c r="AL33" s="1060"/>
      <c r="AM33" s="1060"/>
      <c r="AN33" s="1060"/>
      <c r="AO33" s="1060"/>
      <c r="AP33" s="1060" t="s">
        <v>581</v>
      </c>
      <c r="AQ33" s="1060"/>
      <c r="AR33" s="1060"/>
      <c r="AS33" s="1060"/>
      <c r="AT33" s="1060"/>
      <c r="AU33" s="1060" t="s">
        <v>581</v>
      </c>
      <c r="AV33" s="1060"/>
      <c r="AW33" s="1060"/>
      <c r="AX33" s="1060"/>
      <c r="AY33" s="1060"/>
      <c r="AZ33" s="1131" t="s">
        <v>581</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1</v>
      </c>
      <c r="R34" s="1133"/>
      <c r="S34" s="1133"/>
      <c r="T34" s="1133"/>
      <c r="U34" s="1133"/>
      <c r="V34" s="1133">
        <v>0</v>
      </c>
      <c r="W34" s="1133"/>
      <c r="X34" s="1133"/>
      <c r="Y34" s="1133"/>
      <c r="Z34" s="1133"/>
      <c r="AA34" s="1133">
        <v>0</v>
      </c>
      <c r="AB34" s="1133"/>
      <c r="AC34" s="1133"/>
      <c r="AD34" s="1133"/>
      <c r="AE34" s="1134"/>
      <c r="AF34" s="1108">
        <v>0</v>
      </c>
      <c r="AG34" s="1109"/>
      <c r="AH34" s="1109"/>
      <c r="AI34" s="1109"/>
      <c r="AJ34" s="1110"/>
      <c r="AK34" s="1069">
        <v>0</v>
      </c>
      <c r="AL34" s="1060"/>
      <c r="AM34" s="1060"/>
      <c r="AN34" s="1060"/>
      <c r="AO34" s="1060"/>
      <c r="AP34" s="1060" t="s">
        <v>579</v>
      </c>
      <c r="AQ34" s="1060"/>
      <c r="AR34" s="1060"/>
      <c r="AS34" s="1060"/>
      <c r="AT34" s="1060"/>
      <c r="AU34" s="1060" t="s">
        <v>581</v>
      </c>
      <c r="AV34" s="1060"/>
      <c r="AW34" s="1060"/>
      <c r="AX34" s="1060"/>
      <c r="AY34" s="1060"/>
      <c r="AZ34" s="1131" t="s">
        <v>581</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4118</v>
      </c>
      <c r="AG63" s="1048"/>
      <c r="AH63" s="1048"/>
      <c r="AI63" s="1048"/>
      <c r="AJ63" s="1119"/>
      <c r="AK63" s="1120"/>
      <c r="AL63" s="1052"/>
      <c r="AM63" s="1052"/>
      <c r="AN63" s="1052"/>
      <c r="AO63" s="1052"/>
      <c r="AP63" s="1048">
        <f>AP31+AP32</f>
        <v>37568</v>
      </c>
      <c r="AQ63" s="1048"/>
      <c r="AR63" s="1048"/>
      <c r="AS63" s="1048"/>
      <c r="AT63" s="1048"/>
      <c r="AU63" s="1048">
        <f>AU31+AU32</f>
        <v>22911</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391</v>
      </c>
      <c r="AL66" s="1085"/>
      <c r="AM66" s="1085"/>
      <c r="AN66" s="1085"/>
      <c r="AO66" s="1086"/>
      <c r="AP66" s="1090" t="s">
        <v>414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607</v>
      </c>
      <c r="C68" s="1075"/>
      <c r="D68" s="1075"/>
      <c r="E68" s="1075"/>
      <c r="F68" s="1075"/>
      <c r="G68" s="1075"/>
      <c r="H68" s="1075"/>
      <c r="I68" s="1075"/>
      <c r="J68" s="1075"/>
      <c r="K68" s="1075"/>
      <c r="L68" s="1075"/>
      <c r="M68" s="1075"/>
      <c r="N68" s="1075"/>
      <c r="O68" s="1075"/>
      <c r="P68" s="1076"/>
      <c r="Q68" s="1077">
        <v>4446</v>
      </c>
      <c r="R68" s="1071"/>
      <c r="S68" s="1071"/>
      <c r="T68" s="1071"/>
      <c r="U68" s="1071"/>
      <c r="V68" s="1071">
        <v>4244</v>
      </c>
      <c r="W68" s="1071"/>
      <c r="X68" s="1071"/>
      <c r="Y68" s="1071"/>
      <c r="Z68" s="1071"/>
      <c r="AA68" s="1071">
        <v>202</v>
      </c>
      <c r="AB68" s="1071"/>
      <c r="AC68" s="1071"/>
      <c r="AD68" s="1071"/>
      <c r="AE68" s="1071"/>
      <c r="AF68" s="1071">
        <v>202</v>
      </c>
      <c r="AG68" s="1071"/>
      <c r="AH68" s="1071"/>
      <c r="AI68" s="1071"/>
      <c r="AJ68" s="1071"/>
      <c r="AK68" s="1071">
        <v>1</v>
      </c>
      <c r="AL68" s="1071"/>
      <c r="AM68" s="1071"/>
      <c r="AN68" s="1071"/>
      <c r="AO68" s="1071"/>
      <c r="AP68" s="1071">
        <v>466</v>
      </c>
      <c r="AQ68" s="1071"/>
      <c r="AR68" s="1071"/>
      <c r="AS68" s="1071"/>
      <c r="AT68" s="1071"/>
      <c r="AU68" s="1071">
        <v>115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608</v>
      </c>
      <c r="C69" s="1064"/>
      <c r="D69" s="1064"/>
      <c r="E69" s="1064"/>
      <c r="F69" s="1064"/>
      <c r="G69" s="1064"/>
      <c r="H69" s="1064"/>
      <c r="I69" s="1064"/>
      <c r="J69" s="1064"/>
      <c r="K69" s="1064"/>
      <c r="L69" s="1064"/>
      <c r="M69" s="1064"/>
      <c r="N69" s="1064"/>
      <c r="O69" s="1064"/>
      <c r="P69" s="1065"/>
      <c r="Q69" s="1066">
        <v>30</v>
      </c>
      <c r="R69" s="1060"/>
      <c r="S69" s="1060"/>
      <c r="T69" s="1060"/>
      <c r="U69" s="1060"/>
      <c r="V69" s="1060">
        <v>14</v>
      </c>
      <c r="W69" s="1060"/>
      <c r="X69" s="1060"/>
      <c r="Y69" s="1060"/>
      <c r="Z69" s="1060"/>
      <c r="AA69" s="1060">
        <v>16</v>
      </c>
      <c r="AB69" s="1060"/>
      <c r="AC69" s="1060"/>
      <c r="AD69" s="1060"/>
      <c r="AE69" s="1060"/>
      <c r="AF69" s="1060">
        <v>16</v>
      </c>
      <c r="AG69" s="1060"/>
      <c r="AH69" s="1060"/>
      <c r="AI69" s="1060"/>
      <c r="AJ69" s="1060"/>
      <c r="AK69" s="1060" t="s">
        <v>576</v>
      </c>
      <c r="AL69" s="1060"/>
      <c r="AM69" s="1060"/>
      <c r="AN69" s="1060"/>
      <c r="AO69" s="1060"/>
      <c r="AP69" s="1060" t="s">
        <v>605</v>
      </c>
      <c r="AQ69" s="1060"/>
      <c r="AR69" s="1060"/>
      <c r="AS69" s="1060"/>
      <c r="AT69" s="1060"/>
      <c r="AU69" s="1060" t="s">
        <v>606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v>1113</v>
      </c>
      <c r="R70" s="1060"/>
      <c r="S70" s="1060"/>
      <c r="T70" s="1060"/>
      <c r="U70" s="1060"/>
      <c r="V70" s="1060">
        <v>1097</v>
      </c>
      <c r="W70" s="1060"/>
      <c r="X70" s="1060"/>
      <c r="Y70" s="1060"/>
      <c r="Z70" s="1060"/>
      <c r="AA70" s="1060">
        <v>15</v>
      </c>
      <c r="AB70" s="1060"/>
      <c r="AC70" s="1060"/>
      <c r="AD70" s="1060"/>
      <c r="AE70" s="1060"/>
      <c r="AF70" s="1060">
        <v>15</v>
      </c>
      <c r="AG70" s="1060"/>
      <c r="AH70" s="1060"/>
      <c r="AI70" s="1060"/>
      <c r="AJ70" s="1060"/>
      <c r="AK70" s="1060" t="s">
        <v>609</v>
      </c>
      <c r="AL70" s="1060"/>
      <c r="AM70" s="1060"/>
      <c r="AN70" s="1060"/>
      <c r="AO70" s="1060"/>
      <c r="AP70" s="1060">
        <v>77</v>
      </c>
      <c r="AQ70" s="1060"/>
      <c r="AR70" s="1060"/>
      <c r="AS70" s="1060"/>
      <c r="AT70" s="1060"/>
      <c r="AU70" s="1060">
        <v>51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113</v>
      </c>
      <c r="R71" s="1060"/>
      <c r="S71" s="1060"/>
      <c r="T71" s="1060"/>
      <c r="U71" s="1060"/>
      <c r="V71" s="1060">
        <v>108</v>
      </c>
      <c r="W71" s="1060"/>
      <c r="X71" s="1060"/>
      <c r="Y71" s="1060"/>
      <c r="Z71" s="1060"/>
      <c r="AA71" s="1060">
        <v>5</v>
      </c>
      <c r="AB71" s="1060"/>
      <c r="AC71" s="1060"/>
      <c r="AD71" s="1060"/>
      <c r="AE71" s="1060"/>
      <c r="AF71" s="1060">
        <v>5</v>
      </c>
      <c r="AG71" s="1060"/>
      <c r="AH71" s="1060"/>
      <c r="AI71" s="1060"/>
      <c r="AJ71" s="1060"/>
      <c r="AK71" s="1060">
        <v>3</v>
      </c>
      <c r="AL71" s="1060"/>
      <c r="AM71" s="1060"/>
      <c r="AN71" s="1060"/>
      <c r="AO71" s="1060"/>
      <c r="AP71" s="1060" t="s">
        <v>581</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405</v>
      </c>
      <c r="R72" s="1060"/>
      <c r="S72" s="1060"/>
      <c r="T72" s="1060"/>
      <c r="U72" s="1060"/>
      <c r="V72" s="1060">
        <v>374</v>
      </c>
      <c r="W72" s="1060"/>
      <c r="X72" s="1060"/>
      <c r="Y72" s="1060"/>
      <c r="Z72" s="1060"/>
      <c r="AA72" s="1060">
        <v>31</v>
      </c>
      <c r="AB72" s="1060"/>
      <c r="AC72" s="1060"/>
      <c r="AD72" s="1060"/>
      <c r="AE72" s="1060"/>
      <c r="AF72" s="1060">
        <v>30</v>
      </c>
      <c r="AG72" s="1060"/>
      <c r="AH72" s="1060"/>
      <c r="AI72" s="1060"/>
      <c r="AJ72" s="1060"/>
      <c r="AK72" s="1060" t="s">
        <v>579</v>
      </c>
      <c r="AL72" s="1060"/>
      <c r="AM72" s="1060"/>
      <c r="AN72" s="1060"/>
      <c r="AO72" s="1060"/>
      <c r="AP72" s="1060">
        <v>463</v>
      </c>
      <c r="AQ72" s="1060"/>
      <c r="AR72" s="1060"/>
      <c r="AS72" s="1060"/>
      <c r="AT72" s="1060"/>
      <c r="AU72" s="1060">
        <v>94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585</v>
      </c>
      <c r="C73" s="1064"/>
      <c r="D73" s="1064"/>
      <c r="E73" s="1064"/>
      <c r="F73" s="1064"/>
      <c r="G73" s="1064"/>
      <c r="H73" s="1064"/>
      <c r="I73" s="1064"/>
      <c r="J73" s="1064"/>
      <c r="K73" s="1064"/>
      <c r="L73" s="1064"/>
      <c r="M73" s="1064"/>
      <c r="N73" s="1064"/>
      <c r="O73" s="1064"/>
      <c r="P73" s="1065"/>
      <c r="Q73" s="1066">
        <v>25</v>
      </c>
      <c r="R73" s="1060"/>
      <c r="S73" s="1060"/>
      <c r="T73" s="1060"/>
      <c r="U73" s="1060"/>
      <c r="V73" s="1060">
        <v>21</v>
      </c>
      <c r="W73" s="1060"/>
      <c r="X73" s="1060"/>
      <c r="Y73" s="1060"/>
      <c r="Z73" s="1060"/>
      <c r="AA73" s="1060">
        <v>3</v>
      </c>
      <c r="AB73" s="1060"/>
      <c r="AC73" s="1060"/>
      <c r="AD73" s="1060"/>
      <c r="AE73" s="1060"/>
      <c r="AF73" s="1060">
        <v>3</v>
      </c>
      <c r="AG73" s="1060"/>
      <c r="AH73" s="1060"/>
      <c r="AI73" s="1060"/>
      <c r="AJ73" s="1060"/>
      <c r="AK73" s="1060" t="s">
        <v>579</v>
      </c>
      <c r="AL73" s="1060"/>
      <c r="AM73" s="1060"/>
      <c r="AN73" s="1060"/>
      <c r="AO73" s="1060"/>
      <c r="AP73" s="1060" t="s">
        <v>579</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586</v>
      </c>
      <c r="C74" s="1064"/>
      <c r="D74" s="1064"/>
      <c r="E74" s="1064"/>
      <c r="F74" s="1064"/>
      <c r="G74" s="1064"/>
      <c r="H74" s="1064"/>
      <c r="I74" s="1064"/>
      <c r="J74" s="1064"/>
      <c r="K74" s="1064"/>
      <c r="L74" s="1064"/>
      <c r="M74" s="1064"/>
      <c r="N74" s="1064"/>
      <c r="O74" s="1064"/>
      <c r="P74" s="1065"/>
      <c r="Q74" s="1066">
        <v>1268</v>
      </c>
      <c r="R74" s="1060"/>
      <c r="S74" s="1060"/>
      <c r="T74" s="1060"/>
      <c r="U74" s="1060"/>
      <c r="V74" s="1060">
        <v>1133</v>
      </c>
      <c r="W74" s="1060"/>
      <c r="X74" s="1060"/>
      <c r="Y74" s="1060"/>
      <c r="Z74" s="1060"/>
      <c r="AA74" s="1060">
        <v>135</v>
      </c>
      <c r="AB74" s="1060"/>
      <c r="AC74" s="1060"/>
      <c r="AD74" s="1060"/>
      <c r="AE74" s="1060"/>
      <c r="AF74" s="1060">
        <v>135</v>
      </c>
      <c r="AG74" s="1060"/>
      <c r="AH74" s="1060"/>
      <c r="AI74" s="1060"/>
      <c r="AJ74" s="1060"/>
      <c r="AK74" s="1060" t="s">
        <v>579</v>
      </c>
      <c r="AL74" s="1060"/>
      <c r="AM74" s="1060"/>
      <c r="AN74" s="1060"/>
      <c r="AO74" s="1060"/>
      <c r="AP74" s="1060" t="s">
        <v>581</v>
      </c>
      <c r="AQ74" s="1060"/>
      <c r="AR74" s="1060"/>
      <c r="AS74" s="1060"/>
      <c r="AT74" s="1060"/>
      <c r="AU74" s="1060" t="s">
        <v>579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587</v>
      </c>
      <c r="C75" s="1064"/>
      <c r="D75" s="1064"/>
      <c r="E75" s="1064"/>
      <c r="F75" s="1064"/>
      <c r="G75" s="1064"/>
      <c r="H75" s="1064"/>
      <c r="I75" s="1064"/>
      <c r="J75" s="1064"/>
      <c r="K75" s="1064"/>
      <c r="L75" s="1064"/>
      <c r="M75" s="1064"/>
      <c r="N75" s="1064"/>
      <c r="O75" s="1064"/>
      <c r="P75" s="1065"/>
      <c r="Q75" s="1066">
        <v>285242</v>
      </c>
      <c r="R75" s="1060"/>
      <c r="S75" s="1060"/>
      <c r="T75" s="1060"/>
      <c r="U75" s="1060"/>
      <c r="V75" s="1060">
        <v>271656</v>
      </c>
      <c r="W75" s="1060"/>
      <c r="X75" s="1060"/>
      <c r="Y75" s="1060"/>
      <c r="Z75" s="1060"/>
      <c r="AA75" s="1060">
        <v>13586</v>
      </c>
      <c r="AB75" s="1060"/>
      <c r="AC75" s="1060"/>
      <c r="AD75" s="1060"/>
      <c r="AE75" s="1060"/>
      <c r="AF75" s="1060">
        <v>13586</v>
      </c>
      <c r="AG75" s="1060"/>
      <c r="AH75" s="1060"/>
      <c r="AI75" s="1060"/>
      <c r="AJ75" s="1060"/>
      <c r="AK75" s="1060">
        <v>983</v>
      </c>
      <c r="AL75" s="1060"/>
      <c r="AM75" s="1060"/>
      <c r="AN75" s="1060"/>
      <c r="AO75" s="1060"/>
      <c r="AP75" s="1060" t="s">
        <v>579</v>
      </c>
      <c r="AQ75" s="1060"/>
      <c r="AR75" s="1060"/>
      <c r="AS75" s="1060"/>
      <c r="AT75" s="1060"/>
      <c r="AU75" s="1060" t="s">
        <v>581</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588</v>
      </c>
      <c r="C76" s="1064"/>
      <c r="D76" s="1064"/>
      <c r="E76" s="1064"/>
      <c r="F76" s="1064"/>
      <c r="G76" s="1064"/>
      <c r="H76" s="1064"/>
      <c r="I76" s="1064"/>
      <c r="J76" s="1064"/>
      <c r="K76" s="1064"/>
      <c r="L76" s="1064"/>
      <c r="M76" s="1064"/>
      <c r="N76" s="1064"/>
      <c r="O76" s="1064"/>
      <c r="P76" s="1065"/>
      <c r="Q76" s="1070">
        <v>6381</v>
      </c>
      <c r="R76" s="1068"/>
      <c r="S76" s="1068"/>
      <c r="T76" s="1068"/>
      <c r="U76" s="1069"/>
      <c r="V76" s="1067">
        <v>6104</v>
      </c>
      <c r="W76" s="1068"/>
      <c r="X76" s="1068"/>
      <c r="Y76" s="1068"/>
      <c r="Z76" s="1069"/>
      <c r="AA76" s="1067">
        <v>277</v>
      </c>
      <c r="AB76" s="1068"/>
      <c r="AC76" s="1068"/>
      <c r="AD76" s="1068"/>
      <c r="AE76" s="1069"/>
      <c r="AF76" s="1067">
        <v>277</v>
      </c>
      <c r="AG76" s="1068"/>
      <c r="AH76" s="1068"/>
      <c r="AI76" s="1068"/>
      <c r="AJ76" s="1069"/>
      <c r="AK76" s="1067">
        <v>80</v>
      </c>
      <c r="AL76" s="1068"/>
      <c r="AM76" s="1068"/>
      <c r="AN76" s="1068"/>
      <c r="AO76" s="1069"/>
      <c r="AP76" s="1067" t="s">
        <v>581</v>
      </c>
      <c r="AQ76" s="1068"/>
      <c r="AR76" s="1068"/>
      <c r="AS76" s="1068"/>
      <c r="AT76" s="1069"/>
      <c r="AU76" s="1067" t="s">
        <v>579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589</v>
      </c>
      <c r="C77" s="1064"/>
      <c r="D77" s="1064"/>
      <c r="E77" s="1064"/>
      <c r="F77" s="1064"/>
      <c r="G77" s="1064"/>
      <c r="H77" s="1064"/>
      <c r="I77" s="1064"/>
      <c r="J77" s="1064"/>
      <c r="K77" s="1064"/>
      <c r="L77" s="1064"/>
      <c r="M77" s="1064"/>
      <c r="N77" s="1064"/>
      <c r="O77" s="1064"/>
      <c r="P77" s="1065"/>
      <c r="Q77" s="1070">
        <v>36</v>
      </c>
      <c r="R77" s="1068"/>
      <c r="S77" s="1068"/>
      <c r="T77" s="1068"/>
      <c r="U77" s="1069"/>
      <c r="V77" s="1067">
        <v>33</v>
      </c>
      <c r="W77" s="1068"/>
      <c r="X77" s="1068"/>
      <c r="Y77" s="1068"/>
      <c r="Z77" s="1069"/>
      <c r="AA77" s="1067">
        <v>3</v>
      </c>
      <c r="AB77" s="1068"/>
      <c r="AC77" s="1068"/>
      <c r="AD77" s="1068"/>
      <c r="AE77" s="1069"/>
      <c r="AF77" s="1067">
        <v>3</v>
      </c>
      <c r="AG77" s="1068"/>
      <c r="AH77" s="1068"/>
      <c r="AI77" s="1068"/>
      <c r="AJ77" s="1069"/>
      <c r="AK77" s="1067">
        <v>29</v>
      </c>
      <c r="AL77" s="1068"/>
      <c r="AM77" s="1068"/>
      <c r="AN77" s="1068"/>
      <c r="AO77" s="1069"/>
      <c r="AP77" s="1067" t="s">
        <v>581</v>
      </c>
      <c r="AQ77" s="1068"/>
      <c r="AR77" s="1068"/>
      <c r="AS77" s="1068"/>
      <c r="AT77" s="1069"/>
      <c r="AU77" s="1067" t="s">
        <v>579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590</v>
      </c>
      <c r="C78" s="1064"/>
      <c r="D78" s="1064"/>
      <c r="E78" s="1064"/>
      <c r="F78" s="1064"/>
      <c r="G78" s="1064"/>
      <c r="H78" s="1064"/>
      <c r="I78" s="1064"/>
      <c r="J78" s="1064"/>
      <c r="K78" s="1064"/>
      <c r="L78" s="1064"/>
      <c r="M78" s="1064"/>
      <c r="N78" s="1064"/>
      <c r="O78" s="1064"/>
      <c r="P78" s="1065"/>
      <c r="Q78" s="1070">
        <v>1048</v>
      </c>
      <c r="R78" s="1068"/>
      <c r="S78" s="1068"/>
      <c r="T78" s="1068"/>
      <c r="U78" s="1069"/>
      <c r="V78" s="1067">
        <v>1001</v>
      </c>
      <c r="W78" s="1068"/>
      <c r="X78" s="1068"/>
      <c r="Y78" s="1068"/>
      <c r="Z78" s="1069"/>
      <c r="AA78" s="1067">
        <v>47</v>
      </c>
      <c r="AB78" s="1068"/>
      <c r="AC78" s="1068"/>
      <c r="AD78" s="1068"/>
      <c r="AE78" s="1069"/>
      <c r="AF78" s="1067">
        <v>47</v>
      </c>
      <c r="AG78" s="1068"/>
      <c r="AH78" s="1068"/>
      <c r="AI78" s="1068"/>
      <c r="AJ78" s="1069"/>
      <c r="AK78" s="1067">
        <v>42</v>
      </c>
      <c r="AL78" s="1068"/>
      <c r="AM78" s="1068"/>
      <c r="AN78" s="1068"/>
      <c r="AO78" s="1069"/>
      <c r="AP78" s="1067" t="s">
        <v>581</v>
      </c>
      <c r="AQ78" s="1068"/>
      <c r="AR78" s="1068"/>
      <c r="AS78" s="1068"/>
      <c r="AT78" s="1069"/>
      <c r="AU78" s="1067" t="s">
        <v>579</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591</v>
      </c>
      <c r="C79" s="1064"/>
      <c r="D79" s="1064"/>
      <c r="E79" s="1064"/>
      <c r="F79" s="1064"/>
      <c r="G79" s="1064"/>
      <c r="H79" s="1064"/>
      <c r="I79" s="1064"/>
      <c r="J79" s="1064"/>
      <c r="K79" s="1064"/>
      <c r="L79" s="1064"/>
      <c r="M79" s="1064"/>
      <c r="N79" s="1064"/>
      <c r="O79" s="1064"/>
      <c r="P79" s="1065"/>
      <c r="Q79" s="1066">
        <v>191</v>
      </c>
      <c r="R79" s="1060"/>
      <c r="S79" s="1060"/>
      <c r="T79" s="1060"/>
      <c r="U79" s="1060"/>
      <c r="V79" s="1060">
        <v>182</v>
      </c>
      <c r="W79" s="1060"/>
      <c r="X79" s="1060"/>
      <c r="Y79" s="1060"/>
      <c r="Z79" s="1060"/>
      <c r="AA79" s="1060">
        <v>9</v>
      </c>
      <c r="AB79" s="1060"/>
      <c r="AC79" s="1060"/>
      <c r="AD79" s="1060"/>
      <c r="AE79" s="1060"/>
      <c r="AF79" s="1060">
        <v>9</v>
      </c>
      <c r="AG79" s="1060"/>
      <c r="AH79" s="1060"/>
      <c r="AI79" s="1060"/>
      <c r="AJ79" s="1060"/>
      <c r="AK79" s="1060" t="s">
        <v>579</v>
      </c>
      <c r="AL79" s="1060"/>
      <c r="AM79" s="1060"/>
      <c r="AN79" s="1060"/>
      <c r="AO79" s="1060"/>
      <c r="AP79" s="1060" t="s">
        <v>581</v>
      </c>
      <c r="AQ79" s="1060"/>
      <c r="AR79" s="1060"/>
      <c r="AS79" s="1060"/>
      <c r="AT79" s="1060"/>
      <c r="AU79" s="1060" t="s">
        <v>581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592</v>
      </c>
      <c r="C80" s="1064"/>
      <c r="D80" s="1064"/>
      <c r="E80" s="1064"/>
      <c r="F80" s="1064"/>
      <c r="G80" s="1064"/>
      <c r="H80" s="1064"/>
      <c r="I80" s="1064"/>
      <c r="J80" s="1064"/>
      <c r="K80" s="1064"/>
      <c r="L80" s="1064"/>
      <c r="M80" s="1064"/>
      <c r="N80" s="1064"/>
      <c r="O80" s="1064"/>
      <c r="P80" s="1065"/>
      <c r="Q80" s="1066">
        <v>4744</v>
      </c>
      <c r="R80" s="1060"/>
      <c r="S80" s="1060"/>
      <c r="T80" s="1060"/>
      <c r="U80" s="1060"/>
      <c r="V80" s="1060">
        <v>4690</v>
      </c>
      <c r="W80" s="1060"/>
      <c r="X80" s="1060"/>
      <c r="Y80" s="1060"/>
      <c r="Z80" s="1060"/>
      <c r="AA80" s="1060">
        <v>54</v>
      </c>
      <c r="AB80" s="1060"/>
      <c r="AC80" s="1060"/>
      <c r="AD80" s="1060"/>
      <c r="AE80" s="1060"/>
      <c r="AF80" s="1060">
        <v>54</v>
      </c>
      <c r="AG80" s="1060"/>
      <c r="AH80" s="1060"/>
      <c r="AI80" s="1060"/>
      <c r="AJ80" s="1060"/>
      <c r="AK80" s="1060">
        <v>195</v>
      </c>
      <c r="AL80" s="1060"/>
      <c r="AM80" s="1060"/>
      <c r="AN80" s="1060"/>
      <c r="AO80" s="1060"/>
      <c r="AP80" s="1060">
        <v>149</v>
      </c>
      <c r="AQ80" s="1060"/>
      <c r="AR80" s="1060"/>
      <c r="AS80" s="1060"/>
      <c r="AT80" s="1060"/>
      <c r="AU80" s="1060" t="s">
        <v>581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593</v>
      </c>
      <c r="C81" s="1064"/>
      <c r="D81" s="1064"/>
      <c r="E81" s="1064"/>
      <c r="F81" s="1064"/>
      <c r="G81" s="1064"/>
      <c r="H81" s="1064"/>
      <c r="I81" s="1064"/>
      <c r="J81" s="1064"/>
      <c r="K81" s="1064"/>
      <c r="L81" s="1064"/>
      <c r="M81" s="1064"/>
      <c r="N81" s="1064"/>
      <c r="O81" s="1064"/>
      <c r="P81" s="1065"/>
      <c r="Q81" s="1066">
        <v>17</v>
      </c>
      <c r="R81" s="1060"/>
      <c r="S81" s="1060"/>
      <c r="T81" s="1060"/>
      <c r="U81" s="1060"/>
      <c r="V81" s="1060">
        <v>14</v>
      </c>
      <c r="W81" s="1060"/>
      <c r="X81" s="1060"/>
      <c r="Y81" s="1060"/>
      <c r="Z81" s="1060"/>
      <c r="AA81" s="1060">
        <v>4</v>
      </c>
      <c r="AB81" s="1060"/>
      <c r="AC81" s="1060"/>
      <c r="AD81" s="1060"/>
      <c r="AE81" s="1060"/>
      <c r="AF81" s="1060">
        <v>4</v>
      </c>
      <c r="AG81" s="1060"/>
      <c r="AH81" s="1060"/>
      <c r="AI81" s="1060"/>
      <c r="AJ81" s="1060"/>
      <c r="AK81" s="1060" t="s">
        <v>579</v>
      </c>
      <c r="AL81" s="1060"/>
      <c r="AM81" s="1060"/>
      <c r="AN81" s="1060"/>
      <c r="AO81" s="1060"/>
      <c r="AP81" s="1060" t="s">
        <v>581</v>
      </c>
      <c r="AQ81" s="1060"/>
      <c r="AR81" s="1060"/>
      <c r="AS81" s="1060"/>
      <c r="AT81" s="1060"/>
      <c r="AU81" s="1060" t="s">
        <v>579</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14386</v>
      </c>
      <c r="AG88" s="1048"/>
      <c r="AH88" s="1048"/>
      <c r="AI88" s="1048"/>
      <c r="AJ88" s="1048"/>
      <c r="AK88" s="1052"/>
      <c r="AL88" s="1052"/>
      <c r="AM88" s="1052"/>
      <c r="AN88" s="1052"/>
      <c r="AO88" s="1052"/>
      <c r="AP88" s="1048">
        <f>SUM(AP68:AT87)</f>
        <v>1155</v>
      </c>
      <c r="AQ88" s="1048"/>
      <c r="AR88" s="1048"/>
      <c r="AS88" s="1048"/>
      <c r="AT88" s="1048"/>
      <c r="AU88" s="1048">
        <f>SUM(AU68:AY87)</f>
        <v>260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SUM(CR7:CV12)</f>
        <v>128</v>
      </c>
      <c r="CS102" s="1040"/>
      <c r="CT102" s="1040"/>
      <c r="CU102" s="1040"/>
      <c r="CV102" s="1041"/>
      <c r="CW102" s="1039" t="s">
        <v>512</v>
      </c>
      <c r="CX102" s="1040"/>
      <c r="CY102" s="1040"/>
      <c r="CZ102" s="1040"/>
      <c r="DA102" s="1041"/>
      <c r="DB102" s="1039" t="s">
        <v>512</v>
      </c>
      <c r="DC102" s="1040"/>
      <c r="DD102" s="1040"/>
      <c r="DE102" s="1040"/>
      <c r="DF102" s="1041"/>
      <c r="DG102" s="1039" t="s">
        <v>512</v>
      </c>
      <c r="DH102" s="1040"/>
      <c r="DI102" s="1040"/>
      <c r="DJ102" s="1040"/>
      <c r="DK102" s="1041"/>
      <c r="DL102" s="1039" t="s">
        <v>512</v>
      </c>
      <c r="DM102" s="1040"/>
      <c r="DN102" s="1040"/>
      <c r="DO102" s="1040"/>
      <c r="DP102" s="1041"/>
      <c r="DQ102" s="1039" t="s">
        <v>512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4784011</v>
      </c>
      <c r="AB110" s="976"/>
      <c r="AC110" s="976"/>
      <c r="AD110" s="976"/>
      <c r="AE110" s="977"/>
      <c r="AF110" s="978">
        <v>4503340</v>
      </c>
      <c r="AG110" s="976"/>
      <c r="AH110" s="976"/>
      <c r="AI110" s="976"/>
      <c r="AJ110" s="977"/>
      <c r="AK110" s="978">
        <v>4560027</v>
      </c>
      <c r="AL110" s="976"/>
      <c r="AM110" s="976"/>
      <c r="AN110" s="976"/>
      <c r="AO110" s="977"/>
      <c r="AP110" s="979">
        <v>21.9</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41756634</v>
      </c>
      <c r="BR110" s="923"/>
      <c r="BS110" s="923"/>
      <c r="BT110" s="923"/>
      <c r="BU110" s="923"/>
      <c r="BV110" s="923">
        <v>41382731</v>
      </c>
      <c r="BW110" s="923"/>
      <c r="BX110" s="923"/>
      <c r="BY110" s="923"/>
      <c r="BZ110" s="923"/>
      <c r="CA110" s="923">
        <v>40741296</v>
      </c>
      <c r="CB110" s="923"/>
      <c r="CC110" s="923"/>
      <c r="CD110" s="923"/>
      <c r="CE110" s="923"/>
      <c r="CF110" s="947">
        <v>195.6</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130</v>
      </c>
      <c r="DM110" s="923"/>
      <c r="DN110" s="923"/>
      <c r="DO110" s="923"/>
      <c r="DP110" s="923"/>
      <c r="DQ110" s="923" t="s">
        <v>433</v>
      </c>
      <c r="DR110" s="923"/>
      <c r="DS110" s="923"/>
      <c r="DT110" s="923"/>
      <c r="DU110" s="923"/>
      <c r="DV110" s="924" t="s">
        <v>432</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551484</v>
      </c>
      <c r="BR111" s="895"/>
      <c r="BS111" s="895"/>
      <c r="BT111" s="895"/>
      <c r="BU111" s="895"/>
      <c r="BV111" s="895">
        <v>554221</v>
      </c>
      <c r="BW111" s="895"/>
      <c r="BX111" s="895"/>
      <c r="BY111" s="895"/>
      <c r="BZ111" s="895"/>
      <c r="CA111" s="895">
        <v>419196</v>
      </c>
      <c r="CB111" s="895"/>
      <c r="CC111" s="895"/>
      <c r="CD111" s="895"/>
      <c r="CE111" s="895"/>
      <c r="CF111" s="956">
        <v>2</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437</v>
      </c>
      <c r="DM111" s="895"/>
      <c r="DN111" s="895"/>
      <c r="DO111" s="895"/>
      <c r="DP111" s="895"/>
      <c r="DQ111" s="895" t="s">
        <v>438</v>
      </c>
      <c r="DR111" s="895"/>
      <c r="DS111" s="895"/>
      <c r="DT111" s="895"/>
      <c r="DU111" s="895"/>
      <c r="DV111" s="872" t="s">
        <v>130</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437</v>
      </c>
      <c r="AL112" s="858"/>
      <c r="AM112" s="858"/>
      <c r="AN112" s="858"/>
      <c r="AO112" s="859"/>
      <c r="AP112" s="905" t="s">
        <v>438</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25454119</v>
      </c>
      <c r="BR112" s="895"/>
      <c r="BS112" s="895"/>
      <c r="BT112" s="895"/>
      <c r="BU112" s="895"/>
      <c r="BV112" s="895">
        <v>24241229</v>
      </c>
      <c r="BW112" s="895"/>
      <c r="BX112" s="895"/>
      <c r="BY112" s="895"/>
      <c r="BZ112" s="895"/>
      <c r="CA112" s="895">
        <v>22911839</v>
      </c>
      <c r="CB112" s="895"/>
      <c r="CC112" s="895"/>
      <c r="CD112" s="895"/>
      <c r="CE112" s="895"/>
      <c r="CF112" s="956">
        <v>110</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432</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2110172</v>
      </c>
      <c r="AB113" s="1004"/>
      <c r="AC113" s="1004"/>
      <c r="AD113" s="1004"/>
      <c r="AE113" s="1005"/>
      <c r="AF113" s="1006">
        <v>2153719</v>
      </c>
      <c r="AG113" s="1004"/>
      <c r="AH113" s="1004"/>
      <c r="AI113" s="1004"/>
      <c r="AJ113" s="1005"/>
      <c r="AK113" s="1006">
        <v>2141050</v>
      </c>
      <c r="AL113" s="1004"/>
      <c r="AM113" s="1004"/>
      <c r="AN113" s="1004"/>
      <c r="AO113" s="1005"/>
      <c r="AP113" s="1007">
        <v>10.3</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410507</v>
      </c>
      <c r="BR113" s="895"/>
      <c r="BS113" s="895"/>
      <c r="BT113" s="895"/>
      <c r="BU113" s="895"/>
      <c r="BV113" s="895">
        <v>311109</v>
      </c>
      <c r="BW113" s="895"/>
      <c r="BX113" s="895"/>
      <c r="BY113" s="895"/>
      <c r="BZ113" s="895"/>
      <c r="CA113" s="895">
        <v>269612</v>
      </c>
      <c r="CB113" s="895"/>
      <c r="CC113" s="895"/>
      <c r="CD113" s="895"/>
      <c r="CE113" s="895"/>
      <c r="CF113" s="956">
        <v>1.3</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432</v>
      </c>
      <c r="DR113" s="858"/>
      <c r="DS113" s="858"/>
      <c r="DT113" s="858"/>
      <c r="DU113" s="859"/>
      <c r="DV113" s="905" t="s">
        <v>438</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124576</v>
      </c>
      <c r="AB114" s="858"/>
      <c r="AC114" s="858"/>
      <c r="AD114" s="858"/>
      <c r="AE114" s="859"/>
      <c r="AF114" s="860">
        <v>124646</v>
      </c>
      <c r="AG114" s="858"/>
      <c r="AH114" s="858"/>
      <c r="AI114" s="858"/>
      <c r="AJ114" s="859"/>
      <c r="AK114" s="860">
        <v>90760</v>
      </c>
      <c r="AL114" s="858"/>
      <c r="AM114" s="858"/>
      <c r="AN114" s="858"/>
      <c r="AO114" s="859"/>
      <c r="AP114" s="905">
        <v>0.4</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6724492</v>
      </c>
      <c r="BR114" s="895"/>
      <c r="BS114" s="895"/>
      <c r="BT114" s="895"/>
      <c r="BU114" s="895"/>
      <c r="BV114" s="895">
        <v>6512610</v>
      </c>
      <c r="BW114" s="895"/>
      <c r="BX114" s="895"/>
      <c r="BY114" s="895"/>
      <c r="BZ114" s="895"/>
      <c r="CA114" s="895">
        <v>6489711</v>
      </c>
      <c r="CB114" s="895"/>
      <c r="CC114" s="895"/>
      <c r="CD114" s="895"/>
      <c r="CE114" s="895"/>
      <c r="CF114" s="956">
        <v>31.2</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183997</v>
      </c>
      <c r="AB115" s="1004"/>
      <c r="AC115" s="1004"/>
      <c r="AD115" s="1004"/>
      <c r="AE115" s="1005"/>
      <c r="AF115" s="1006">
        <v>130665</v>
      </c>
      <c r="AG115" s="1004"/>
      <c r="AH115" s="1004"/>
      <c r="AI115" s="1004"/>
      <c r="AJ115" s="1005"/>
      <c r="AK115" s="1006">
        <v>101068</v>
      </c>
      <c r="AL115" s="1004"/>
      <c r="AM115" s="1004"/>
      <c r="AN115" s="1004"/>
      <c r="AO115" s="1005"/>
      <c r="AP115" s="1007">
        <v>0.5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438</v>
      </c>
      <c r="BW115" s="895"/>
      <c r="BX115" s="895"/>
      <c r="BY115" s="895"/>
      <c r="BZ115" s="895"/>
      <c r="CA115" s="895" t="s">
        <v>432</v>
      </c>
      <c r="CB115" s="895"/>
      <c r="CC115" s="895"/>
      <c r="CD115" s="895"/>
      <c r="CE115" s="895"/>
      <c r="CF115" s="956" t="s">
        <v>130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140153</v>
      </c>
      <c r="DH115" s="858"/>
      <c r="DI115" s="858"/>
      <c r="DJ115" s="858"/>
      <c r="DK115" s="859"/>
      <c r="DL115" s="860">
        <v>281218</v>
      </c>
      <c r="DM115" s="858"/>
      <c r="DN115" s="858"/>
      <c r="DO115" s="858"/>
      <c r="DP115" s="859"/>
      <c r="DQ115" s="860">
        <v>239325</v>
      </c>
      <c r="DR115" s="858"/>
      <c r="DS115" s="858"/>
      <c r="DT115" s="858"/>
      <c r="DU115" s="859"/>
      <c r="DV115" s="905">
        <v>1.1000000000000001</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351</v>
      </c>
      <c r="AB116" s="858"/>
      <c r="AC116" s="858"/>
      <c r="AD116" s="858"/>
      <c r="AE116" s="859"/>
      <c r="AF116" s="860" t="s">
        <v>453</v>
      </c>
      <c r="AG116" s="858"/>
      <c r="AH116" s="858"/>
      <c r="AI116" s="858"/>
      <c r="AJ116" s="859"/>
      <c r="AK116" s="860" t="s">
        <v>130</v>
      </c>
      <c r="AL116" s="858"/>
      <c r="AM116" s="858"/>
      <c r="AN116" s="858"/>
      <c r="AO116" s="859"/>
      <c r="AP116" s="905" t="s">
        <v>432</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432</v>
      </c>
      <c r="CB116" s="895"/>
      <c r="CC116" s="895"/>
      <c r="CD116" s="895"/>
      <c r="CE116" s="895"/>
      <c r="CF116" s="956" t="s">
        <v>432</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3280</v>
      </c>
      <c r="DH116" s="858"/>
      <c r="DI116" s="858"/>
      <c r="DJ116" s="858"/>
      <c r="DK116" s="859"/>
      <c r="DL116" s="860" t="s">
        <v>438</v>
      </c>
      <c r="DM116" s="858"/>
      <c r="DN116" s="858"/>
      <c r="DO116" s="858"/>
      <c r="DP116" s="859"/>
      <c r="DQ116" s="860" t="s">
        <v>432</v>
      </c>
      <c r="DR116" s="858"/>
      <c r="DS116" s="858"/>
      <c r="DT116" s="858"/>
      <c r="DU116" s="859"/>
      <c r="DV116" s="905" t="s">
        <v>432</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7203107</v>
      </c>
      <c r="AB117" s="990"/>
      <c r="AC117" s="990"/>
      <c r="AD117" s="990"/>
      <c r="AE117" s="991"/>
      <c r="AF117" s="992">
        <v>6912370</v>
      </c>
      <c r="AG117" s="990"/>
      <c r="AH117" s="990"/>
      <c r="AI117" s="990"/>
      <c r="AJ117" s="991"/>
      <c r="AK117" s="992">
        <v>6892905</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453</v>
      </c>
      <c r="BR117" s="895"/>
      <c r="BS117" s="895"/>
      <c r="BT117" s="895"/>
      <c r="BU117" s="895"/>
      <c r="BV117" s="895" t="s">
        <v>432</v>
      </c>
      <c r="BW117" s="895"/>
      <c r="BX117" s="895"/>
      <c r="BY117" s="895"/>
      <c r="BZ117" s="895"/>
      <c r="CA117" s="895" t="s">
        <v>437</v>
      </c>
      <c r="CB117" s="895"/>
      <c r="CC117" s="895"/>
      <c r="CD117" s="895"/>
      <c r="CE117" s="895"/>
      <c r="CF117" s="956" t="s">
        <v>432</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453</v>
      </c>
      <c r="DM117" s="858"/>
      <c r="DN117" s="858"/>
      <c r="DO117" s="858"/>
      <c r="DP117" s="859"/>
      <c r="DQ117" s="860" t="s">
        <v>432</v>
      </c>
      <c r="DR117" s="858"/>
      <c r="DS117" s="858"/>
      <c r="DT117" s="858"/>
      <c r="DU117" s="859"/>
      <c r="DV117" s="905" t="s">
        <v>432</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432</v>
      </c>
      <c r="BR118" s="926"/>
      <c r="BS118" s="926"/>
      <c r="BT118" s="926"/>
      <c r="BU118" s="926"/>
      <c r="BV118" s="926" t="s">
        <v>437</v>
      </c>
      <c r="BW118" s="926"/>
      <c r="BX118" s="926"/>
      <c r="BY118" s="926"/>
      <c r="BZ118" s="926"/>
      <c r="CA118" s="926" t="s">
        <v>432</v>
      </c>
      <c r="CB118" s="926"/>
      <c r="CC118" s="926"/>
      <c r="CD118" s="926"/>
      <c r="CE118" s="926"/>
      <c r="CF118" s="956" t="s">
        <v>437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461</v>
      </c>
      <c r="DH118" s="858"/>
      <c r="DI118" s="858"/>
      <c r="DJ118" s="858"/>
      <c r="DK118" s="859"/>
      <c r="DL118" s="860" t="s">
        <v>437</v>
      </c>
      <c r="DM118" s="858"/>
      <c r="DN118" s="858"/>
      <c r="DO118" s="858"/>
      <c r="DP118" s="859"/>
      <c r="DQ118" s="860" t="s">
        <v>453</v>
      </c>
      <c r="DR118" s="858"/>
      <c r="DS118" s="858"/>
      <c r="DT118" s="858"/>
      <c r="DU118" s="859"/>
      <c r="DV118" s="905" t="s">
        <v>437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432</v>
      </c>
      <c r="AG119" s="976"/>
      <c r="AH119" s="976"/>
      <c r="AI119" s="976"/>
      <c r="AJ119" s="977"/>
      <c r="AK119" s="978" t="s">
        <v>432</v>
      </c>
      <c r="AL119" s="976"/>
      <c r="AM119" s="976"/>
      <c r="AN119" s="976"/>
      <c r="AO119" s="977"/>
      <c r="AP119" s="979" t="s">
        <v>437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462</v>
      </c>
      <c r="BP119" s="959"/>
      <c r="BQ119" s="963">
        <v>74897236</v>
      </c>
      <c r="BR119" s="926"/>
      <c r="BS119" s="926"/>
      <c r="BT119" s="926"/>
      <c r="BU119" s="926"/>
      <c r="BV119" s="926">
        <v>73001900</v>
      </c>
      <c r="BW119" s="926"/>
      <c r="BX119" s="926"/>
      <c r="BY119" s="926"/>
      <c r="BZ119" s="926"/>
      <c r="CA119" s="926">
        <v>70831654</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408051</v>
      </c>
      <c r="DH119" s="841"/>
      <c r="DI119" s="841"/>
      <c r="DJ119" s="841"/>
      <c r="DK119" s="842"/>
      <c r="DL119" s="843">
        <v>273003</v>
      </c>
      <c r="DM119" s="841"/>
      <c r="DN119" s="841"/>
      <c r="DO119" s="841"/>
      <c r="DP119" s="842"/>
      <c r="DQ119" s="843">
        <v>179871</v>
      </c>
      <c r="DR119" s="841"/>
      <c r="DS119" s="841"/>
      <c r="DT119" s="841"/>
      <c r="DU119" s="842"/>
      <c r="DV119" s="929">
        <v>0.9</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432</v>
      </c>
      <c r="AG120" s="858"/>
      <c r="AH120" s="858"/>
      <c r="AI120" s="858"/>
      <c r="AJ120" s="859"/>
      <c r="AK120" s="860" t="s">
        <v>432</v>
      </c>
      <c r="AL120" s="858"/>
      <c r="AM120" s="858"/>
      <c r="AN120" s="858"/>
      <c r="AO120" s="859"/>
      <c r="AP120" s="905" t="s">
        <v>432</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13166375</v>
      </c>
      <c r="BR120" s="923"/>
      <c r="BS120" s="923"/>
      <c r="BT120" s="923"/>
      <c r="BU120" s="923"/>
      <c r="BV120" s="923">
        <v>13657918</v>
      </c>
      <c r="BW120" s="923"/>
      <c r="BX120" s="923"/>
      <c r="BY120" s="923"/>
      <c r="BZ120" s="923"/>
      <c r="CA120" s="923">
        <v>14073360</v>
      </c>
      <c r="CB120" s="923"/>
      <c r="CC120" s="923"/>
      <c r="CD120" s="923"/>
      <c r="CE120" s="923"/>
      <c r="CF120" s="947">
        <v>67.599999999999994</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25157036</v>
      </c>
      <c r="DH120" s="923"/>
      <c r="DI120" s="923"/>
      <c r="DJ120" s="923"/>
      <c r="DK120" s="923"/>
      <c r="DL120" s="923">
        <v>23959052</v>
      </c>
      <c r="DM120" s="923"/>
      <c r="DN120" s="923"/>
      <c r="DO120" s="923"/>
      <c r="DP120" s="923"/>
      <c r="DQ120" s="923">
        <v>22634489</v>
      </c>
      <c r="DR120" s="923"/>
      <c r="DS120" s="923"/>
      <c r="DT120" s="923"/>
      <c r="DU120" s="923"/>
      <c r="DV120" s="924">
        <v>108.7</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130</v>
      </c>
      <c r="AG121" s="858"/>
      <c r="AH121" s="858"/>
      <c r="AI121" s="858"/>
      <c r="AJ121" s="859"/>
      <c r="AK121" s="860" t="s">
        <v>432</v>
      </c>
      <c r="AL121" s="858"/>
      <c r="AM121" s="858"/>
      <c r="AN121" s="858"/>
      <c r="AO121" s="859"/>
      <c r="AP121" s="905" t="s">
        <v>130</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156841</v>
      </c>
      <c r="BR121" s="895"/>
      <c r="BS121" s="895"/>
      <c r="BT121" s="895"/>
      <c r="BU121" s="895"/>
      <c r="BV121" s="895">
        <v>165750</v>
      </c>
      <c r="BW121" s="895"/>
      <c r="BX121" s="895"/>
      <c r="BY121" s="895"/>
      <c r="BZ121" s="895"/>
      <c r="CA121" s="895">
        <v>167235</v>
      </c>
      <c r="CB121" s="895"/>
      <c r="CC121" s="895"/>
      <c r="CD121" s="895"/>
      <c r="CE121" s="895"/>
      <c r="CF121" s="956">
        <v>0.8</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297083</v>
      </c>
      <c r="DH121" s="895"/>
      <c r="DI121" s="895"/>
      <c r="DJ121" s="895"/>
      <c r="DK121" s="895"/>
      <c r="DL121" s="895">
        <v>282177</v>
      </c>
      <c r="DM121" s="895"/>
      <c r="DN121" s="895"/>
      <c r="DO121" s="895"/>
      <c r="DP121" s="895"/>
      <c r="DQ121" s="895">
        <v>277350</v>
      </c>
      <c r="DR121" s="895"/>
      <c r="DS121" s="895"/>
      <c r="DT121" s="895"/>
      <c r="DU121" s="895"/>
      <c r="DV121" s="872">
        <v>1.3</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24745</v>
      </c>
      <c r="AB122" s="858"/>
      <c r="AC122" s="858"/>
      <c r="AD122" s="858"/>
      <c r="AE122" s="859"/>
      <c r="AF122" s="860" t="s">
        <v>437</v>
      </c>
      <c r="AG122" s="858"/>
      <c r="AH122" s="858"/>
      <c r="AI122" s="858"/>
      <c r="AJ122" s="859"/>
      <c r="AK122" s="860" t="s">
        <v>453</v>
      </c>
      <c r="AL122" s="858"/>
      <c r="AM122" s="858"/>
      <c r="AN122" s="858"/>
      <c r="AO122" s="859"/>
      <c r="AP122" s="905" t="s">
        <v>432</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56945067</v>
      </c>
      <c r="BR122" s="926"/>
      <c r="BS122" s="926"/>
      <c r="BT122" s="926"/>
      <c r="BU122" s="926"/>
      <c r="BV122" s="926">
        <v>55436109</v>
      </c>
      <c r="BW122" s="926"/>
      <c r="BX122" s="926"/>
      <c r="BY122" s="926"/>
      <c r="BZ122" s="926"/>
      <c r="CA122" s="926">
        <v>53906110</v>
      </c>
      <c r="CB122" s="926"/>
      <c r="CC122" s="926"/>
      <c r="CD122" s="926"/>
      <c r="CE122" s="926"/>
      <c r="CF122" s="927">
        <v>258.8</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453</v>
      </c>
      <c r="DH122" s="895"/>
      <c r="DI122" s="895"/>
      <c r="DJ122" s="895"/>
      <c r="DK122" s="895"/>
      <c r="DL122" s="895" t="s">
        <v>432</v>
      </c>
      <c r="DM122" s="895"/>
      <c r="DN122" s="895"/>
      <c r="DO122" s="895"/>
      <c r="DP122" s="895"/>
      <c r="DQ122" s="895" t="s">
        <v>432</v>
      </c>
      <c r="DR122" s="895"/>
      <c r="DS122" s="895"/>
      <c r="DT122" s="895"/>
      <c r="DU122" s="895"/>
      <c r="DV122" s="872" t="s">
        <v>437</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3483</v>
      </c>
      <c r="AB123" s="858"/>
      <c r="AC123" s="858"/>
      <c r="AD123" s="858"/>
      <c r="AE123" s="859"/>
      <c r="AF123" s="860">
        <v>3483</v>
      </c>
      <c r="AG123" s="858"/>
      <c r="AH123" s="858"/>
      <c r="AI123" s="858"/>
      <c r="AJ123" s="859"/>
      <c r="AK123" s="860" t="s">
        <v>432</v>
      </c>
      <c r="AL123" s="858"/>
      <c r="AM123" s="858"/>
      <c r="AN123" s="858"/>
      <c r="AO123" s="859"/>
      <c r="AP123" s="905" t="s">
        <v>437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473</v>
      </c>
      <c r="BP123" s="959"/>
      <c r="BQ123" s="913">
        <v>70268283</v>
      </c>
      <c r="BR123" s="914"/>
      <c r="BS123" s="914"/>
      <c r="BT123" s="914"/>
      <c r="BU123" s="914"/>
      <c r="BV123" s="914">
        <v>69259777</v>
      </c>
      <c r="BW123" s="914"/>
      <c r="BX123" s="914"/>
      <c r="BY123" s="914"/>
      <c r="BZ123" s="914"/>
      <c r="CA123" s="914">
        <v>68146705</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432</v>
      </c>
      <c r="DM123" s="858"/>
      <c r="DN123" s="858"/>
      <c r="DO123" s="858"/>
      <c r="DP123" s="859"/>
      <c r="DQ123" s="860" t="s">
        <v>437</v>
      </c>
      <c r="DR123" s="858"/>
      <c r="DS123" s="858"/>
      <c r="DT123" s="858"/>
      <c r="DU123" s="859"/>
      <c r="DV123" s="905" t="s">
        <v>453</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432</v>
      </c>
      <c r="AG124" s="858"/>
      <c r="AH124" s="858"/>
      <c r="AI124" s="858"/>
      <c r="AJ124" s="859"/>
      <c r="AK124" s="860" t="s">
        <v>432</v>
      </c>
      <c r="AL124" s="858"/>
      <c r="AM124" s="858"/>
      <c r="AN124" s="858"/>
      <c r="AO124" s="859"/>
      <c r="AP124" s="905" t="s">
        <v>437</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22.2</v>
      </c>
      <c r="BR124" s="912"/>
      <c r="BS124" s="912"/>
      <c r="BT124" s="912"/>
      <c r="BU124" s="912"/>
      <c r="BV124" s="912">
        <v>18.2</v>
      </c>
      <c r="BW124" s="912"/>
      <c r="BX124" s="912"/>
      <c r="BY124" s="912"/>
      <c r="BZ124" s="912"/>
      <c r="CA124" s="912">
        <v>12.8</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130</v>
      </c>
      <c r="DM124" s="841"/>
      <c r="DN124" s="841"/>
      <c r="DO124" s="841"/>
      <c r="DP124" s="842"/>
      <c r="DQ124" s="843" t="s">
        <v>437</v>
      </c>
      <c r="DR124" s="841"/>
      <c r="DS124" s="841"/>
      <c r="DT124" s="841"/>
      <c r="DU124" s="842"/>
      <c r="DV124" s="929" t="s">
        <v>130</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438</v>
      </c>
      <c r="AG125" s="858"/>
      <c r="AH125" s="858"/>
      <c r="AI125" s="858"/>
      <c r="AJ125" s="859"/>
      <c r="AK125" s="860" t="s">
        <v>432</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438</v>
      </c>
      <c r="DM125" s="923"/>
      <c r="DN125" s="923"/>
      <c r="DO125" s="923"/>
      <c r="DP125" s="923"/>
      <c r="DQ125" s="923" t="s">
        <v>437</v>
      </c>
      <c r="DR125" s="923"/>
      <c r="DS125" s="923"/>
      <c r="DT125" s="923"/>
      <c r="DU125" s="923"/>
      <c r="DV125" s="924" t="s">
        <v>130</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155629</v>
      </c>
      <c r="AB126" s="858"/>
      <c r="AC126" s="858"/>
      <c r="AD126" s="858"/>
      <c r="AE126" s="859"/>
      <c r="AF126" s="860">
        <v>127112</v>
      </c>
      <c r="AG126" s="858"/>
      <c r="AH126" s="858"/>
      <c r="AI126" s="858"/>
      <c r="AJ126" s="859"/>
      <c r="AK126" s="860">
        <v>101068</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130</v>
      </c>
      <c r="DM126" s="895"/>
      <c r="DN126" s="895"/>
      <c r="DO126" s="895"/>
      <c r="DP126" s="895"/>
      <c r="DQ126" s="895" t="s">
        <v>432</v>
      </c>
      <c r="DR126" s="895"/>
      <c r="DS126" s="895"/>
      <c r="DT126" s="895"/>
      <c r="DU126" s="895"/>
      <c r="DV126" s="872" t="s">
        <v>432</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140</v>
      </c>
      <c r="AB127" s="858"/>
      <c r="AC127" s="858"/>
      <c r="AD127" s="858"/>
      <c r="AE127" s="859"/>
      <c r="AF127" s="860">
        <v>70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438</v>
      </c>
      <c r="DM127" s="895"/>
      <c r="DN127" s="895"/>
      <c r="DO127" s="895"/>
      <c r="DP127" s="895"/>
      <c r="DQ127" s="895" t="s">
        <v>130</v>
      </c>
      <c r="DR127" s="895"/>
      <c r="DS127" s="895"/>
      <c r="DT127" s="895"/>
      <c r="DU127" s="895"/>
      <c r="DV127" s="872" t="s">
        <v>438</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33296</v>
      </c>
      <c r="AB128" s="879"/>
      <c r="AC128" s="879"/>
      <c r="AD128" s="879"/>
      <c r="AE128" s="880"/>
      <c r="AF128" s="881">
        <v>23638</v>
      </c>
      <c r="AG128" s="879"/>
      <c r="AH128" s="879"/>
      <c r="AI128" s="879"/>
      <c r="AJ128" s="880"/>
      <c r="AK128" s="881">
        <v>20604</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438</v>
      </c>
      <c r="BG128" s="865"/>
      <c r="BH128" s="865"/>
      <c r="BI128" s="865"/>
      <c r="BJ128" s="865"/>
      <c r="BK128" s="865"/>
      <c r="BL128" s="888"/>
      <c r="BM128" s="864">
        <v>12.04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432</v>
      </c>
      <c r="DH128" s="869"/>
      <c r="DI128" s="869"/>
      <c r="DJ128" s="869"/>
      <c r="DK128" s="869"/>
      <c r="DL128" s="869" t="s">
        <v>438</v>
      </c>
      <c r="DM128" s="869"/>
      <c r="DN128" s="869"/>
      <c r="DO128" s="869"/>
      <c r="DP128" s="869"/>
      <c r="DQ128" s="869" t="s">
        <v>432</v>
      </c>
      <c r="DR128" s="869"/>
      <c r="DS128" s="869"/>
      <c r="DT128" s="869"/>
      <c r="DU128" s="869"/>
      <c r="DV128" s="870" t="s">
        <v>432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25995733</v>
      </c>
      <c r="AB129" s="858"/>
      <c r="AC129" s="858"/>
      <c r="AD129" s="858"/>
      <c r="AE129" s="859"/>
      <c r="AF129" s="860">
        <v>25639818</v>
      </c>
      <c r="AG129" s="858"/>
      <c r="AH129" s="858"/>
      <c r="AI129" s="858"/>
      <c r="AJ129" s="859"/>
      <c r="AK129" s="860">
        <v>25627377</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130</v>
      </c>
      <c r="BG129" s="848"/>
      <c r="BH129" s="848"/>
      <c r="BI129" s="848"/>
      <c r="BJ129" s="848"/>
      <c r="BK129" s="848"/>
      <c r="BL129" s="849"/>
      <c r="BM129" s="847">
        <v>17.04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5222039</v>
      </c>
      <c r="AB130" s="858"/>
      <c r="AC130" s="858"/>
      <c r="AD130" s="858"/>
      <c r="AE130" s="859"/>
      <c r="AF130" s="860">
        <v>5081779</v>
      </c>
      <c r="AG130" s="858"/>
      <c r="AH130" s="858"/>
      <c r="AI130" s="858"/>
      <c r="AJ130" s="859"/>
      <c r="AK130" s="860">
        <v>4801800</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20773694</v>
      </c>
      <c r="AB131" s="841"/>
      <c r="AC131" s="841"/>
      <c r="AD131" s="841"/>
      <c r="AE131" s="842"/>
      <c r="AF131" s="843">
        <v>20558039</v>
      </c>
      <c r="AG131" s="841"/>
      <c r="AH131" s="841"/>
      <c r="AI131" s="841"/>
      <c r="AJ131" s="842"/>
      <c r="AK131" s="843">
        <v>20825577</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9.3761465820000005</v>
      </c>
      <c r="AB132" s="821"/>
      <c r="AC132" s="821"/>
      <c r="AD132" s="821"/>
      <c r="AE132" s="822"/>
      <c r="AF132" s="823">
        <v>8.7895202460000004</v>
      </c>
      <c r="AG132" s="821"/>
      <c r="AH132" s="821"/>
      <c r="AI132" s="821"/>
      <c r="AJ132" s="822"/>
      <c r="AK132" s="823">
        <v>9.9421058129999995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9.6</v>
      </c>
      <c r="AB133" s="800"/>
      <c r="AC133" s="800"/>
      <c r="AD133" s="800"/>
      <c r="AE133" s="801"/>
      <c r="AF133" s="799">
        <v>9.4</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WqDqDvJ/hrvipVKmhVW1z/f94dU8DMGpSSmnxt0iLIy87/fq2p/8/3kDiLlN5bOm9XOfB2OMX/1WoArfDnneQ==" saltValue="gfk8kASkuh4lj6zXrFL/sA==" spinCount="100000" sheet="1" objects="1" scenarios="1" formatRows="0"/>
  <mergeCells count="2033">
    <mergeCell ref="AK69:AO69"/>
    <mergeCell ref="AP69:AT69"/>
    <mergeCell ref="AU69:AY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1:P71"/>
    <mergeCell ref="Q71:U71"/>
    <mergeCell ref="V71:Z71"/>
    <mergeCell ref="AA71:AE71"/>
    <mergeCell ref="AF71:AJ71"/>
    <mergeCell ref="AK71:AO71"/>
    <mergeCell ref="BS69:CG69"/>
    <mergeCell ref="CH69:CL69"/>
    <mergeCell ref="CM69:CQ69"/>
    <mergeCell ref="CR69:CV69"/>
    <mergeCell ref="CW69:DA69"/>
    <mergeCell ref="DB69:DF69"/>
    <mergeCell ref="DV68:DZ68"/>
    <mergeCell ref="B70:P70"/>
    <mergeCell ref="Q70:U70"/>
    <mergeCell ref="V70:Z70"/>
    <mergeCell ref="AA70:AE70"/>
    <mergeCell ref="AF70:AJ70"/>
    <mergeCell ref="AK70:AO70"/>
    <mergeCell ref="AP70:AT70"/>
    <mergeCell ref="AU70:AY70"/>
    <mergeCell ref="AZ69:BD69"/>
    <mergeCell ref="CR68:CV68"/>
    <mergeCell ref="CW68:DA68"/>
    <mergeCell ref="DB68:DF68"/>
    <mergeCell ref="DG68:DK68"/>
    <mergeCell ref="DL68:DP68"/>
    <mergeCell ref="DQ68:DU68"/>
    <mergeCell ref="DV70:DZ70"/>
    <mergeCell ref="B72:P72"/>
    <mergeCell ref="Q72:U72"/>
    <mergeCell ref="V72:Z72"/>
    <mergeCell ref="AA72:AE72"/>
    <mergeCell ref="AF72:AJ72"/>
    <mergeCell ref="AK72:AO72"/>
    <mergeCell ref="AP72:AT72"/>
    <mergeCell ref="AU72:AY72"/>
    <mergeCell ref="AZ71:BD71"/>
    <mergeCell ref="CR70:CV70"/>
    <mergeCell ref="CW70:DA70"/>
    <mergeCell ref="DB70:DF70"/>
    <mergeCell ref="DG70:DK70"/>
    <mergeCell ref="DL70:DP70"/>
    <mergeCell ref="DQ70:DU70"/>
    <mergeCell ref="AP71:AT71"/>
    <mergeCell ref="AU71:AY71"/>
    <mergeCell ref="AZ70:BD70"/>
    <mergeCell ref="BS70:CG70"/>
    <mergeCell ref="CH70:CL70"/>
    <mergeCell ref="CM70:CQ70"/>
    <mergeCell ref="B69:P69"/>
    <mergeCell ref="Q69:U69"/>
    <mergeCell ref="V69:Z69"/>
    <mergeCell ref="AA69:AE69"/>
    <mergeCell ref="AF69:AJ69"/>
    <mergeCell ref="DG71:DK71"/>
    <mergeCell ref="DL71:DP71"/>
    <mergeCell ref="DQ71:DU71"/>
    <mergeCell ref="DV71:DZ71"/>
    <mergeCell ref="B73:P73"/>
    <mergeCell ref="Q73:U73"/>
    <mergeCell ref="V73:Z73"/>
    <mergeCell ref="AA73:AE73"/>
    <mergeCell ref="AF73:AJ73"/>
    <mergeCell ref="AK73:AO73"/>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V74:Z74"/>
    <mergeCell ref="AA74:AE74"/>
    <mergeCell ref="AF74:AJ74"/>
    <mergeCell ref="AK74:AO74"/>
    <mergeCell ref="AP74:AT74"/>
    <mergeCell ref="AU74:AY74"/>
    <mergeCell ref="AZ73:BD73"/>
    <mergeCell ref="CR72:CV72"/>
    <mergeCell ref="CW72:DA72"/>
    <mergeCell ref="DB72:DF72"/>
    <mergeCell ref="DG72:DK72"/>
    <mergeCell ref="DL72:DP72"/>
    <mergeCell ref="DQ72:DU72"/>
    <mergeCell ref="DV74:DZ74"/>
    <mergeCell ref="AP73:AT73"/>
    <mergeCell ref="AU73:AY73"/>
    <mergeCell ref="AZ72:BD72"/>
    <mergeCell ref="BS72:CG72"/>
    <mergeCell ref="CH72:CL72"/>
    <mergeCell ref="CM72:CQ72"/>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DG75:DK75"/>
    <mergeCell ref="DL75:DP75"/>
    <mergeCell ref="DQ75:DU75"/>
    <mergeCell ref="DV75:DZ75"/>
    <mergeCell ref="B77:P77"/>
    <mergeCell ref="Q77:U77"/>
    <mergeCell ref="V77:Z77"/>
    <mergeCell ref="AA77:AE77"/>
    <mergeCell ref="AF77:AJ77"/>
    <mergeCell ref="AK77:AO77"/>
    <mergeCell ref="BS75:CG75"/>
    <mergeCell ref="CH75:CL75"/>
    <mergeCell ref="CM75:CQ75"/>
    <mergeCell ref="CR75:CV75"/>
    <mergeCell ref="CW75:DA75"/>
    <mergeCell ref="DB75:DF75"/>
    <mergeCell ref="DG77:DK77"/>
    <mergeCell ref="DL77:DP77"/>
    <mergeCell ref="DQ77:DU77"/>
    <mergeCell ref="DV77:DZ77"/>
    <mergeCell ref="B74:P74"/>
    <mergeCell ref="Q74:U74"/>
    <mergeCell ref="AZ75:BD75"/>
    <mergeCell ref="BS77:CG77"/>
    <mergeCell ref="CH77:CL77"/>
    <mergeCell ref="CM77:CQ77"/>
    <mergeCell ref="CR77:CV77"/>
    <mergeCell ref="CW77:DA77"/>
    <mergeCell ref="DB77:DF77"/>
    <mergeCell ref="DV76:DZ76"/>
    <mergeCell ref="B78:P78"/>
    <mergeCell ref="Q78:U78"/>
    <mergeCell ref="V78:Z78"/>
    <mergeCell ref="AA78:AE78"/>
    <mergeCell ref="AF78:AJ78"/>
    <mergeCell ref="AK78:AO78"/>
    <mergeCell ref="AP78:AT78"/>
    <mergeCell ref="AU78:AY78"/>
    <mergeCell ref="AZ77:BD77"/>
    <mergeCell ref="CR76:CV76"/>
    <mergeCell ref="CW76:DA76"/>
    <mergeCell ref="DB76:DF76"/>
    <mergeCell ref="DG76:DK76"/>
    <mergeCell ref="DL76:DP76"/>
    <mergeCell ref="DQ76:DU76"/>
    <mergeCell ref="DV78:DZ78"/>
    <mergeCell ref="AP75:AT75"/>
    <mergeCell ref="AU75:AY75"/>
    <mergeCell ref="AZ76:BD76"/>
    <mergeCell ref="BS76:CG76"/>
    <mergeCell ref="CH76:CL76"/>
    <mergeCell ref="CM76:CQ76"/>
    <mergeCell ref="CR78:CV78"/>
    <mergeCell ref="CW78:DA78"/>
    <mergeCell ref="DB78:DF78"/>
    <mergeCell ref="DG78:DK78"/>
    <mergeCell ref="DL78:DP78"/>
    <mergeCell ref="DQ78:DU78"/>
    <mergeCell ref="AP79:AT79"/>
    <mergeCell ref="AU79:AY79"/>
    <mergeCell ref="AZ78:BD78"/>
    <mergeCell ref="BS78:CG78"/>
    <mergeCell ref="CH78:CL78"/>
    <mergeCell ref="CM78:CQ78"/>
    <mergeCell ref="B76:P76"/>
    <mergeCell ref="Q76:U76"/>
    <mergeCell ref="V76:Z76"/>
    <mergeCell ref="AA76:AE76"/>
    <mergeCell ref="AF76:AJ76"/>
    <mergeCell ref="AK76:AO76"/>
    <mergeCell ref="AP76:AT76"/>
    <mergeCell ref="AU76:AY76"/>
    <mergeCell ref="CH79:CL79"/>
    <mergeCell ref="CM79:CQ79"/>
    <mergeCell ref="CR79:CV79"/>
    <mergeCell ref="CW79:DA79"/>
    <mergeCell ref="DB79:DF79"/>
    <mergeCell ref="AK79:AO79"/>
    <mergeCell ref="DG79:DK79"/>
    <mergeCell ref="DL79:DP79"/>
    <mergeCell ref="DQ79:DU79"/>
    <mergeCell ref="DG81:DK81"/>
    <mergeCell ref="DL81:DP81"/>
    <mergeCell ref="DQ81:DU81"/>
    <mergeCell ref="DV81:DZ81"/>
    <mergeCell ref="B80:P80"/>
    <mergeCell ref="Q80:U80"/>
    <mergeCell ref="V80:Z80"/>
    <mergeCell ref="AA80:AE80"/>
    <mergeCell ref="AF80:AJ80"/>
    <mergeCell ref="AK80:AO80"/>
    <mergeCell ref="AP77:AT77"/>
    <mergeCell ref="AU77:AY77"/>
    <mergeCell ref="AZ79:BD79"/>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B79:P79"/>
    <mergeCell ref="Q79:U79"/>
    <mergeCell ref="V79:Z79"/>
    <mergeCell ref="AA79:AE79"/>
    <mergeCell ref="AF79:AJ79"/>
    <mergeCell ref="DV79:DZ79"/>
    <mergeCell ref="B81:P81"/>
    <mergeCell ref="Q81:U81"/>
    <mergeCell ref="V81:Z81"/>
    <mergeCell ref="AA81:AE81"/>
    <mergeCell ref="AF81:AJ81"/>
    <mergeCell ref="AK81:AO81"/>
    <mergeCell ref="BS79:CG79"/>
    <mergeCell ref="DV82:DZ82"/>
    <mergeCell ref="AP81:AT81"/>
    <mergeCell ref="AU81:AY81"/>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0:AT80"/>
    <mergeCell ref="AU80:AY80"/>
    <mergeCell ref="B82:P82"/>
    <mergeCell ref="Q82:U82"/>
    <mergeCell ref="V82:Z82"/>
    <mergeCell ref="AA82:AE82"/>
    <mergeCell ref="AF82:AJ82"/>
    <mergeCell ref="AK82:AO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k+NBUnNKhgoSg+B5ra03J3+jFt/0z00BoSoe1fBNMsLEWvfZNEQNTky86pUgjFXxRoPXKF4BwL8KpDPrDgvhA==" saltValue="yDQFBl2OH+qjuyzh1Ddj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UIG9muvLPqm6EjseIfyO7eiVijOnxwBCvS713MkpQJU4oj0CAaH1ozqvgGebWpscOIi9kGHGZOnn/QQGjVe7Q==" saltValue="jJ7sgcs1zNDvYopRM1nd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5104671</v>
      </c>
      <c r="AP9" s="312">
        <v>52195</v>
      </c>
      <c r="AQ9" s="313">
        <v>72852</v>
      </c>
      <c r="AR9" s="314">
        <v>-28.4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837200</v>
      </c>
      <c r="AP10" s="315">
        <v>8560</v>
      </c>
      <c r="AQ10" s="316">
        <v>5779</v>
      </c>
      <c r="AR10" s="317">
        <v>48.1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943579</v>
      </c>
      <c r="AP11" s="315">
        <v>9648</v>
      </c>
      <c r="AQ11" s="316">
        <v>5205</v>
      </c>
      <c r="AR11" s="317">
        <v>85.4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t="s">
        <v>512</v>
      </c>
      <c r="AP12" s="315" t="s">
        <v>512</v>
      </c>
      <c r="AQ12" s="316">
        <v>1186</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512</v>
      </c>
      <c r="AP13" s="315" t="s">
        <v>512</v>
      </c>
      <c r="AQ13" s="316">
        <v>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266814</v>
      </c>
      <c r="AP14" s="315">
        <v>2728</v>
      </c>
      <c r="AQ14" s="316">
        <v>3005</v>
      </c>
      <c r="AR14" s="317">
        <v>-9.1999999999999993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83893</v>
      </c>
      <c r="AP15" s="315">
        <v>858</v>
      </c>
      <c r="AQ15" s="316">
        <v>1720</v>
      </c>
      <c r="AR15" s="317">
        <v>-50.1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-411415</v>
      </c>
      <c r="AP16" s="315">
        <v>-4207</v>
      </c>
      <c r="AQ16" s="316">
        <v>-6900</v>
      </c>
      <c r="AR16" s="317">
        <v>-39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6824742</v>
      </c>
      <c r="AP17" s="315">
        <v>69783</v>
      </c>
      <c r="AQ17" s="316">
        <v>82850</v>
      </c>
      <c r="AR17" s="317">
        <v>-15.8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6.74</v>
      </c>
      <c r="AP21" s="328">
        <v>8.1999999999999993</v>
      </c>
      <c r="AQ21" s="329">
        <v>-1.46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96.8</v>
      </c>
      <c r="AP22" s="333">
        <v>97.9</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4560027</v>
      </c>
      <c r="AP32" s="342">
        <v>46626</v>
      </c>
      <c r="AQ32" s="343">
        <v>53769</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512</v>
      </c>
      <c r="AP34" s="342" t="s">
        <v>512</v>
      </c>
      <c r="AQ34" s="343">
        <v>30</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2141050</v>
      </c>
      <c r="AP35" s="342">
        <v>21892</v>
      </c>
      <c r="AQ35" s="343">
        <v>13935</v>
      </c>
      <c r="AR35" s="344">
        <v>57.1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90760</v>
      </c>
      <c r="AP36" s="342">
        <v>928</v>
      </c>
      <c r="AQ36" s="343">
        <v>1254</v>
      </c>
      <c r="AR36" s="344">
        <v>-26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101068</v>
      </c>
      <c r="AP37" s="342">
        <v>1033</v>
      </c>
      <c r="AQ37" s="343">
        <v>601</v>
      </c>
      <c r="AR37" s="344">
        <v>71.900000000000006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-20604</v>
      </c>
      <c r="AP39" s="342">
        <v>-211</v>
      </c>
      <c r="AQ39" s="343">
        <v>-4013</v>
      </c>
      <c r="AR39" s="344">
        <v>-94.7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-4801800</v>
      </c>
      <c r="AP40" s="342">
        <v>-49098</v>
      </c>
      <c r="AQ40" s="343">
        <v>-48341</v>
      </c>
      <c r="AR40" s="344">
        <v>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2070501</v>
      </c>
      <c r="AP41" s="342">
        <v>21171</v>
      </c>
      <c r="AQ41" s="343">
        <v>17235</v>
      </c>
      <c r="AR41" s="344">
        <v>22.8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9371531</v>
      </c>
      <c r="AN51" s="364">
        <v>95017</v>
      </c>
      <c r="AO51" s="365">
        <v>48.4</v>
      </c>
      <c r="AP51" s="366">
        <v>66255</v>
      </c>
      <c r="AQ51" s="367">
        <v>3.6</v>
      </c>
      <c r="AR51" s="368">
        <v>44.8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8201758</v>
      </c>
      <c r="AN52" s="372">
        <v>83157</v>
      </c>
      <c r="AO52" s="373">
        <v>69.400000000000006</v>
      </c>
      <c r="AP52" s="374">
        <v>31822</v>
      </c>
      <c r="AQ52" s="375">
        <v>8.8000000000000007</v>
      </c>
      <c r="AR52" s="376">
        <v>60.6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6937175</v>
      </c>
      <c r="AN53" s="364">
        <v>70418</v>
      </c>
      <c r="AO53" s="365">
        <v>-25.9</v>
      </c>
      <c r="AP53" s="366">
        <v>92247</v>
      </c>
      <c r="AQ53" s="367">
        <v>39.200000000000003</v>
      </c>
      <c r="AR53" s="368">
        <v>-65.099999999999994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4854092</v>
      </c>
      <c r="AN54" s="372">
        <v>49273</v>
      </c>
      <c r="AO54" s="373">
        <v>-40.700000000000003</v>
      </c>
      <c r="AP54" s="374">
        <v>37204</v>
      </c>
      <c r="AQ54" s="375">
        <v>16.899999999999999</v>
      </c>
      <c r="AR54" s="376">
        <v>-57.6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6201525</v>
      </c>
      <c r="AN55" s="364">
        <v>63217</v>
      </c>
      <c r="AO55" s="365">
        <v>-10.199999999999999</v>
      </c>
      <c r="AP55" s="366">
        <v>67319</v>
      </c>
      <c r="AQ55" s="367">
        <v>-27</v>
      </c>
      <c r="AR55" s="368">
        <v>16.8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4464505</v>
      </c>
      <c r="AN56" s="372">
        <v>45510</v>
      </c>
      <c r="AO56" s="373">
        <v>-7.6</v>
      </c>
      <c r="AP56" s="374">
        <v>38101</v>
      </c>
      <c r="AQ56" s="375">
        <v>2.4</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5546262</v>
      </c>
      <c r="AN57" s="364">
        <v>56562</v>
      </c>
      <c r="AO57" s="365">
        <v>-10.5</v>
      </c>
      <c r="AP57" s="366">
        <v>70615</v>
      </c>
      <c r="AQ57" s="367">
        <v>4.9000000000000004</v>
      </c>
      <c r="AR57" s="368">
        <v>-15.4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3680956</v>
      </c>
      <c r="AN58" s="372">
        <v>37539</v>
      </c>
      <c r="AO58" s="373">
        <v>-17.5</v>
      </c>
      <c r="AP58" s="374">
        <v>37382</v>
      </c>
      <c r="AQ58" s="375">
        <v>-1.9</v>
      </c>
      <c r="AR58" s="376">
        <v>-15.6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4845906</v>
      </c>
      <c r="AN59" s="364">
        <v>49549</v>
      </c>
      <c r="AO59" s="365">
        <v>-12.4</v>
      </c>
      <c r="AP59" s="366">
        <v>69185</v>
      </c>
      <c r="AQ59" s="367">
        <v>-2</v>
      </c>
      <c r="AR59" s="368">
        <v>-10.4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2460701</v>
      </c>
      <c r="AN60" s="372">
        <v>25161</v>
      </c>
      <c r="AO60" s="373">
        <v>-33</v>
      </c>
      <c r="AP60" s="374">
        <v>38519</v>
      </c>
      <c r="AQ60" s="375">
        <v>3</v>
      </c>
      <c r="AR60" s="376">
        <v>-36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6580480</v>
      </c>
      <c r="AN61" s="379">
        <v>66953</v>
      </c>
      <c r="AO61" s="380">
        <v>-2.1</v>
      </c>
      <c r="AP61" s="381">
        <v>73124</v>
      </c>
      <c r="AQ61" s="382">
        <v>3.7</v>
      </c>
      <c r="AR61" s="368">
        <v>-5.8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4732402</v>
      </c>
      <c r="AN62" s="372">
        <v>48128</v>
      </c>
      <c r="AO62" s="373">
        <v>-5.9</v>
      </c>
      <c r="AP62" s="374">
        <v>36606</v>
      </c>
      <c r="AQ62" s="375">
        <v>5.8</v>
      </c>
      <c r="AR62" s="376">
        <v>-11.7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cFP9oZsVHg5+zuDt+kd0o+5Ve7jZqOPR2mkNG+Ay1SnV1hVYSpppZzj2WYEIun433inzUmtDsGBwOPKTyQfKQ==" saltValue="F6UipSenJEWtdy86XcEM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HBo86zi45EmC8rDmehkPjjDEy5yeqshut4okUF2OOxiDSE7y6wry6N3L1O4OWqtSJuFuF8pn1283JXLlhbBCA==" saltValue="ZEug635fW8ZcbiQasHTg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az8KhvtTmvdYOKe7GgFZ2IzQSKPWgVUoX+IU3SD3UwzNFbuch3iAKF3MHS4VHZvp0Z8NCChspbNu0dToAidWA==" saltValue="wC3odYSPFwy/Oprn20Kk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20.02</v>
      </c>
      <c r="G47" s="12">
        <v>19.53</v>
      </c>
      <c r="H47" s="12">
        <v>19.04</v>
      </c>
      <c r="I47" s="12">
        <v>20.61</v>
      </c>
      <c r="J47" s="13">
        <v>20.9</v>
      </c>
    </row>
    <row r="48" spans="2:10" ht="57.75" customHeight="1" x14ac:dyDescent="0.15">
      <c r="B48" s="14"/>
      <c r="C48" s="1234" t="s">
        <v>4</v>
      </c>
      <c r="D48" s="1234"/>
      <c r="E48" s="1235"/>
      <c r="F48" s="15">
        <v>3.06</v>
      </c>
      <c r="G48" s="16">
        <v>2.57</v>
      </c>
      <c r="H48" s="16">
        <v>2.44</v>
      </c>
      <c r="I48" s="16">
        <v>2.62</v>
      </c>
      <c r="J48" s="17">
        <v>2.79</v>
      </c>
    </row>
    <row r="49" spans="2:10" ht="57.75" customHeight="1" thickBot="1" x14ac:dyDescent="0.2">
      <c r="B49" s="18"/>
      <c r="C49" s="1236" t="s">
        <v>5</v>
      </c>
      <c r="D49" s="1236"/>
      <c r="E49" s="1237"/>
      <c r="F49" s="19">
        <v>0.37</v>
      </c>
      <c r="G49" s="20" t="s">
        <v>559</v>
      </c>
      <c r="H49" s="20" t="s">
        <v>560</v>
      </c>
      <c r="I49" s="20">
        <v>1.45</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ElOpU7oRvIWRvgI0F6v4Os/v5ueFd4jvxrKQP4QmGCGGSdbiQg5jTDVMD+Y9yL0G/uoeMRs/dbgK+DNqKaVAA==" saltValue="MK/JK2H83E55LBF8F55N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2020-03-05T06:17:24Z</cp:lastPrinted>
  <dcterms:created xsi:type="dcterms:W3CDTF">2020-02-10T03:54:11Z</dcterms:created>
  <dcterms:modified xsi:type="dcterms:W3CDTF">2020-09-30T01:54:52Z</dcterms:modified>
  <cp:category/>
</cp:coreProperties>
</file>