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56E9420B-CCAC-4492-945D-DE2738980F7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l="1"/>
  <c r="AM35" i="10" s="1"/>
  <c r="BE34" i="10" l="1"/>
  <c r="BE35" i="10" l="1"/>
  <c r="BW34" i="10" s="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<sst xmlns="http://schemas.openxmlformats.org/spreadsheetml/2006/main" count="1119" uniqueCount="623">
  <si>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</si>
  <si>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</si>
  <si>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</si>
  <si>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</si>
  <si>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</si>
  <si>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</si>
  <si>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</si>
  <si>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</si>
  <si>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</si>
  <si>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</si>
  <si>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</si>
  <si>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</si>
  <si>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</si>
  <si>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</si>
  <si>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</si>
  <si>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</si>
  <si>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</si>
  <si>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</si>
  <si>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</si>
  <si>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</si>
  <si>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</si>
  <si>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</si>
  <si>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</si>
  <si>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</si>
  <si>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</si>
  <si>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</si>
  <si>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</si>
  <si>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</si>
  <si>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</si>
  <si>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</si>
  <si>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</si>
  <si>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</si>
  <si>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</si>
  <si>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</si>
  <si>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</si>
  <si>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</si>
  <si>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</si>
  <si>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</si>
  <si>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</si>
  <si>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</si>
  <si>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</si>
  <si>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</si>
  <si>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</si>
  <si>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</si>
  <si>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</si>
  <si>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</si>
  <si>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</si>
  <si>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</si>
  <si>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</si>
  <si>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</si>
  <si>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</si>
  <si>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</si>
  <si>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</si>
  <si>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</si>
  <si>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</si>
  <si>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</si>
  <si>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</si>
  <si>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</si>
  <si>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</si>
  <si>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</si>
  <si>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</si>
  <si>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</si>
  <si>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</si>
  <si>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</si>
  <si>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</si>
  <si>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</si>
  <si>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</si>
  <si>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</si>
  <si>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</si>
  <si>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</si>
  <si>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</si>
  <si>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</si>
  <si>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</si>
  <si>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</si>
  <si>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</si>
  <si>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</si>
  <si>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</si>
  <si>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</si>
  <si>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</si>
  <si>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</si>
  <si>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</si>
  <si>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</si>
  <si>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</si>
  <si>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</si>
  <si>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</si>
  <si>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</si>
  <si>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</si>
  <si>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</si>
  <si>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</si>
  <si>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</si>
  <si>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</si>
  <si>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</si>
  <si>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</si>
  <si>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</si>
  <si>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</si>
  <si>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</si>
  <si>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</si>
  <si>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</si>
  <si>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</si>
  <si>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</si>
  <si>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</si>
  <si>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</si>
  <si>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</si>
  <si>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</si>
  <si>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</si>
  <si>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</si>
  <si>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</si>
  <si>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</si>
  <si>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</si>
  <si>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</si>
  <si>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</si>
  <si>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</si>
  <si>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</si>
  <si>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</si>
  <si>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</si>
  <si>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</si>
  <si>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</si>
  <si>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</si>
  <si>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</si>
  <si>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</si>
  <si>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</si>
  <si>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</si>
  <si>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</si>
  <si>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</si>
  <si>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</si>
  <si>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</si>
  <si>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</si>
  <si>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</si>
  <si>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</si>
  <si>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</si>
  <si>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</si>
  <si>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</si>
  <si>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</si>
  <si>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</si>
  <si>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</si>
  <si>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</si>
  <si>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</si>
  <si>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</si>
  <si>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</si>
  <si>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</si>
  <si>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</si>
  <si>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</si>
  <si>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</si>
  <si>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</si>
  <si>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</si>
  <si>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</si>
  <si>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</si>
  <si>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</si>
  <si>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</si>
  <si>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</si>
  <si>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</si>
  <si>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</si>
  <si>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</si>
  <si>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</si>
  <si>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</si>
  <si>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</si>
  <si>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</si>
  <si>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</si>
  <si>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</si>
  <si>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</si>
  <si>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</si>
  <si>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</si>
  <si>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</si>
  <si>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</si>
  <si>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</si>
  <si>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</si>
  <si>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</si>
  <si>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</si>
  <si>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</si>
  <si>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</si>
  <si>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</si>
  <si>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</si>
  <si>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</si>
  <si>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</si>
  <si>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</si>
  <si>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</si>
  <si>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</si>
  <si>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</si>
  <si>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</si>
  <si>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</si>
  <si>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</si>
  <si>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</si>
  <si>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</si>
  <si>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</si>
  <si>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</si>
  <si>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</si>
  <si>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</si>
  <si>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</si>
  <si>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</si>
  <si>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</si>
  <si>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</si>
  <si>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</si>
  <si>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</si>
  <si>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</si>
  <si>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</si>
  <si>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</si>
  <si>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</si>
  <si>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</si>
  <si>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</si>
  <si>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</si>
  <si>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</si>
  <si>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</si>
  <si>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</si>
  <si>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</si>
  <si>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</si>
  <si>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</si>
  <si>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</si>
  <si>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</si>
  <si>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</si>
  <si>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</si>
  <si>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</si>
  <si>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</si>
  <si>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</si>
  <si>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長野県安曇野市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</si>
  <si>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</si>
  <si>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</si>
  <si>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</si>
  <si>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</si>
  <si>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</si>
  <si>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</si>
  <si>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</si>
  <si>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</si>
  <si>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</si>
  <si>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</si>
  <si>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</si>
  <si>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</si>
  <si>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</si>
  <si>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</si>
  <si>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</si>
  <si>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</si>
  <si>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</si>
  <si>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</si>
  <si>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</si>
  <si>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</si>
  <si>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</si>
  <si>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</si>
  <si>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</si>
  <si>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</si>
  <si>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</si>
  <si>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</si>
  <si>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</si>
  <si>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</si>
  <si>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</si>
  <si>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</si>
  <si>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</si>
  <si>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</si>
  <si>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</si>
  <si>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</si>
  <si>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</si>
  <si>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</si>
  <si>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</si>
  <si>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</si>
  <si>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</si>
  <si>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</si>
  <si>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</si>
  <si>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</si>
  <si>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</si>
  <si>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</si>
  <si>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</si>
  <si>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</si>
  <si>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</si>
  <si>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</si>
  <si>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</si>
  <si>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</si>
  <si>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</si>
  <si>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</si>
  <si>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</si>
  <si>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</si>
  <si>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</si>
  <si>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</si>
  <si>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</si>
  <si>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</si>
  <si>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</si>
  <si>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</si>
  <si>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</si>
  <si>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</si>
  <si>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</si>
  <si>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</si>
  <si>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</si>
  <si>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</si>
  <si>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</si>
  <si>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</si>
  <si>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</si>
  <si>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</si>
  <si>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</si>
  <si>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</si>
  <si>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</si>
  <si>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</si>
  <si>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</si>
  <si>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</si>
  <si>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</si>
  <si>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</si>
  <si>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</si>
  <si>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</si>
  <si>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</si>
  <si>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</si>
  <si>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</si>
  <si>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</si>
  <si>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</si>
  <si>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</si>
  <si>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</si>
  <si>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</si>
  <si>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</si>
  <si>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</si>
  <si>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</si>
  <si>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</si>
  <si>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</si>
  <si>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</si>
  <si>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</si>
  <si>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</si>
  <si>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</si>
  <si>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</si>
  <si>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</si>
  <si>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</si>
  <si>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</si>
  <si>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</si>
  <si>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</si>
  <si>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</si>
  <si>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</si>
  <si>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</si>
  <si>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</si>
  <si>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</si>
  <si>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</si>
  <si>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</si>
  <si>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</si>
  <si>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</si>
  <si>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</si>
  <si>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</si>
  <si>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</si>
  <si>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</si>
  <si>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</si>
  <si>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</si>
  <si>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</si>
  <si>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</si>
  <si>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</si>
  <si>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</si>
  <si>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</si>
  <si>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</si>
  <si>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</si>
  <si>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</si>
  <si>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</si>
  <si>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</si>
  <si>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</si>
  <si>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</si>
  <si>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</si>
  <si>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</si>
  <si>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</si>
  <si>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</si>
  <si>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</si>
  <si>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</si>
  <si>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</si>
  <si>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</si>
  <si>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</si>
  <si>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</si>
  <si>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</si>
  <si>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</si>
  <si>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</si>
  <si>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</si>
  <si>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</si>
  <si>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</si>
  <si>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</si>
  <si>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</si>
  <si>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</si>
  <si>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</si>
  <si>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</si>
  <si>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</si>
  <si>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</si>
  <si>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</si>
  <si>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長野県安曇野市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</si>
  <si>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</si>
  <si>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</si>
  <si>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</si>
  <si>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</si>
  <si>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</si>
  <si>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</si>
  <si>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</si>
  <si>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</si>
  <si>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</si>
  <si>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</si>
  <si>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</si>
  <si>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</si>
  <si>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</si>
  <si>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</si>
  <si>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</si>
  <si>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</si>
  <si>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</si>
  <si>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</si>
  <si>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</si>
  <si>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</si>
  <si>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</si>
  <si>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</si>
  <si>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</si>
  <si>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</si>
  <si>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</si>
  <si>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</si>
  <si>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</si>
  <si>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</si>
  <si>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</si>
  <si>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</si>
  <si>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</si>
  <si>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</si>
  <si>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</si>
  <si>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</si>
  <si>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</si>
  <si>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</si>
  <si>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</si>
  <si>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</si>
  <si>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</si>
  <si>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</si>
  <si>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</si>
  <si>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</si>
  <si>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</si>
  <si>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</si>
  <si>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</si>
  <si>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</si>
  <si>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</si>
  <si>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</si>
  <si>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</si>
  <si>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</si>
  <si>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</si>
  <si>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</si>
  <si>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</si>
  <si>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</si>
  <si>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</si>
  <si>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</si>
  <si>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</si>
  <si>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</si>
  <si>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</si>
  <si>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</si>
  <si>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</si>
  <si>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</si>
  <si>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</si>
  <si>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</si>
  <si>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</si>
  <si>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</si>
  <si>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</si>
  <si>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</si>
  <si>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</si>
  <si>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</si>
  <si>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</si>
  <si>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</si>
  <si>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</si>
  <si>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</si>
  <si>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</si>
  <si>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</si>
  <si>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</si>
  <si>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</si>
  <si>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</si>
  <si>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</si>
  <si>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</si>
  <si>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</si>
  <si>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</si>
  <si>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</si>
  <si>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</si>
  <si>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</si>
  <si>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</si>
  <si>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</si>
  <si>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</si>
  <si>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</si>
  <si>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</si>
  <si>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</si>
  <si>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</si>
  <si>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</si>
  <si>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</si>
  <si>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</si>
  <si>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</si>
  <si>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</si>
  <si>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</si>
  <si>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</si>
  <si>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</si>
  <si>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</si>
  <si>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</si>
  <si>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</si>
  <si>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</si>
  <si>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</si>
  <si>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</si>
  <si>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</si>
  <si>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</si>
  <si>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</si>
  <si>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</si>
  <si>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</si>
  <si>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</si>
  <si>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</si>
  <si>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</si>
  <si>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</si>
  <si>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</si>
  <si>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</si>
  <si>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</si>
  <si>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</si>
  <si>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</si>
  <si>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</si>
  <si>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</si>
  <si>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</si>
  <si>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</si>
  <si>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</si>
  <si>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</si>
  <si>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</si>
  <si>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</si>
  <si>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</si>
  <si>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</si>
  <si>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</si>
  <si>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</si>
  <si>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</si>
  <si>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</si>
  <si>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</si>
  <si>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</si>
  <si>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</si>
  <si>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</si>
  <si>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</si>
  <si>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</si>
  <si>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</si>
  <si>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</si>
  <si>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</si>
  <si>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</si>
  <si>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</si>
  <si>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</si>
  <si>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</si>
  <si>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</si>
  <si>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</si>
  <si>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</si>
  <si>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</si>
  <si>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</si>
  <si>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</si>
  <si>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</si>
  <si>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</si>
  <si>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</si>
  <si>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</si>
  <si>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</si>
  <si>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</si>
  <si>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</si>
  <si>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</si>
  <si>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</si>
  <si>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</si>
  <si>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</si>
  <si>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</si>
  <si>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</si>
  <si>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</si>
  <si>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</si>
  <si>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</si>
  <si>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</si>
  <si>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</si>
  <si>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</si>
  <si>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</si>
  <si>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</si>
  <si>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</si>
  <si>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</si>
  <si>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</si>
  <si>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</si>
  <si>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</si>
  <si>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</si>
  <si>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</si>
  <si>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</si>
  <si>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</si>
  <si>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</si>
  <si>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</si>
  <si>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</si>
  <si>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</si>
  <si>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</si>
  <si>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</si>
  <si>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</si>
  <si>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</si>
  <si>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</si>
  <si>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0.92</t>
  </si>
  <si>
    <t>▲ 0.43</t>
  </si>
  <si>
    <t>水道事業会計</t>
  </si>
  <si>
    <t>下水道事業会計</t>
  </si>
  <si>
    <t>一般会計</t>
  </si>
  <si>
    <t>介護保険特別会計</t>
  </si>
  <si>
    <t>国民健康保険特別会計</t>
  </si>
  <si>
    <t>後期高齢者医療特別会計</t>
  </si>
  <si>
    <t>有明荘特別会計</t>
  </si>
  <si>
    <t>産業団地造成事業特別会計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</si>
  <si>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</si>
  <si>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</si>
  <si>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</si>
  <si>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</si>
  <si>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</si>
  <si>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</si>
  <si>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</si>
  <si>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</si>
  <si>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社団法人豊科開発公社</t>
    <rPh sb="0" eb="2">
      <t>シャダン</t>
    </rPh>
    <rPh sb="2" eb="4">
      <t>ホウジン</t>
    </rPh>
    <rPh sb="4" eb="6">
      <t>トヨシナ</t>
    </rPh>
    <rPh sb="6" eb="8">
      <t>カイハツ</t>
    </rPh>
    <rPh sb="8" eb="10">
      <t>コウシャ</t>
    </rPh>
    <phoneticPr fontId="26"/>
  </si>
  <si>
    <t>ほりでーゆー四季の郷</t>
    <rPh sb="6" eb="8">
      <t>シキ</t>
    </rPh>
    <rPh sb="9" eb="10">
      <t>ゴウ</t>
    </rPh>
    <phoneticPr fontId="26"/>
  </si>
  <si>
    <t>穂高温泉供給株式会社</t>
    <rPh sb="0" eb="2">
      <t>ホタカ</t>
    </rPh>
    <rPh sb="2" eb="4">
      <t>オンセン</t>
    </rPh>
    <rPh sb="4" eb="6">
      <t>キョウキュウ</t>
    </rPh>
    <rPh sb="6" eb="8">
      <t>カブシキ</t>
    </rPh>
    <rPh sb="8" eb="10">
      <t>カイシャ</t>
    </rPh>
    <phoneticPr fontId="26"/>
  </si>
  <si>
    <t>ファインビュー室山</t>
    <rPh sb="7" eb="9">
      <t>ムロヤマ</t>
    </rPh>
    <phoneticPr fontId="26"/>
  </si>
  <si>
    <t>三郷農業振興公社</t>
    <rPh sb="0" eb="2">
      <t>ミサト</t>
    </rPh>
    <rPh sb="2" eb="4">
      <t>ノウギョウ</t>
    </rPh>
    <rPh sb="4" eb="6">
      <t>シンコウ</t>
    </rPh>
    <rPh sb="6" eb="8">
      <t>コウシャ</t>
    </rPh>
    <phoneticPr fontId="26"/>
  </si>
  <si>
    <t>安曇野市土地開発公社</t>
    <rPh sb="0" eb="3">
      <t>アズミノ</t>
    </rPh>
    <rPh sb="3" eb="4">
      <t>シ</t>
    </rPh>
    <rPh sb="4" eb="6">
      <t>トチ</t>
    </rPh>
    <rPh sb="6" eb="8">
      <t>カイハツ</t>
    </rPh>
    <rPh sb="8" eb="10">
      <t>コウシャ</t>
    </rPh>
    <phoneticPr fontId="26"/>
  </si>
  <si>
    <t>-</t>
    <phoneticPr fontId="2"/>
  </si>
  <si>
    <t>地域振興基金</t>
  </si>
  <si>
    <t>公共施設整備基金</t>
  </si>
  <si>
    <t>安曇野市ふるさと寄附基金</t>
  </si>
  <si>
    <t>福祉基金</t>
    <rPh sb="0" eb="4">
      <t>フクシキキン</t>
    </rPh>
    <phoneticPr fontId="2"/>
  </si>
  <si>
    <t>公式スポーツ施設整備基金</t>
    <phoneticPr fontId="2"/>
  </si>
  <si>
    <t>安曇野市・松本市山林組合</t>
  </si>
  <si>
    <t>松塩筑木曽老人福祉施設組合</t>
  </si>
  <si>
    <t>長野県地方税滞納整理機構</t>
  </si>
  <si>
    <t>長野県市町村自治振興組合</t>
  </si>
  <si>
    <t>長野県市町村総合事務組合（非常勤職員公務災害補償特別会計）</t>
  </si>
  <si>
    <t>長野県市町村総合事務組合（一般会計）</t>
  </si>
  <si>
    <t>長野県後期高齢者医療広域連合(後期高齢者医療事業会計）</t>
  </si>
  <si>
    <t>長野県後期高齢者医療広域連合(一般会計）</t>
  </si>
  <si>
    <t>安曇野・松本行政事務組合</t>
  </si>
  <si>
    <t>松塩安筑老人福祉施設組合</t>
  </si>
  <si>
    <t>安曇野松筑広域環境施設組合</t>
  </si>
  <si>
    <t>穂高広域施設組合</t>
  </si>
  <si>
    <t>松本広域連合</t>
    <rPh sb="0" eb="2">
      <t>マツモト</t>
    </rPh>
    <rPh sb="2" eb="4">
      <t>コウイキ</t>
    </rPh>
    <rPh sb="4" eb="6">
      <t>レンゴウ</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</si>
  <si>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</si>
  <si>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国民健康保険特別会計</t>
    <phoneticPr fontId="5"/>
  </si>
  <si>
    <t>法適用企業</t>
    <phoneticPr fontId="5"/>
  </si>
  <si>
    <t>有明荘特別会計</t>
    <phoneticPr fontId="5"/>
  </si>
  <si>
    <t>法非適用企業</t>
    <phoneticPr fontId="5"/>
  </si>
  <si>
    <t>産業団地造成事業特別会計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</si>
  <si>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</si>
  <si>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</si>
  <si>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</si>
  <si>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将来負担比率及び有形固定資産減価償却率ともに類似団体の平均値を下回っている。
有形固定資産減価償却率は、前年度より増加しているが、新総合体育館の建設、公共施設再配置計画に基づく資産の総量適正化及び学校施設等の長寿命化を推進することで減少を見込んでいる。</t>
    <rPh sb="0" eb="2">
      <t>ショウライ</t>
    </rPh>
    <rPh sb="2" eb="4">
      <t>フタン</t>
    </rPh>
    <rPh sb="4" eb="6">
      <t>ヒリツ</t>
    </rPh>
    <rPh sb="6" eb="7">
      <t>オヨ</t>
    </rPh>
    <rPh sb="8" eb="10">
      <t>ユウケイ</t>
    </rPh>
    <rPh sb="10" eb="14">
      <t>コテイシサン</t>
    </rPh>
    <rPh sb="14" eb="16">
      <t>ゲンカ</t>
    </rPh>
    <rPh sb="16" eb="19">
      <t>ショウキャクリツ</t>
    </rPh>
    <rPh sb="22" eb="26">
      <t>ルイジダンタイ</t>
    </rPh>
    <rPh sb="27" eb="30">
      <t>ヘイキンチ</t>
    </rPh>
    <rPh sb="31" eb="33">
      <t>シタマワ</t>
    </rPh>
    <rPh sb="39" eb="41">
      <t>ユウケイ</t>
    </rPh>
    <rPh sb="41" eb="45">
      <t>コテイシサン</t>
    </rPh>
    <rPh sb="45" eb="47">
      <t>ゲンカ</t>
    </rPh>
    <rPh sb="47" eb="50">
      <t>ショウキャクリツ</t>
    </rPh>
    <rPh sb="52" eb="55">
      <t>ゼンネンド</t>
    </rPh>
    <rPh sb="57" eb="59">
      <t>ゾウカ</t>
    </rPh>
    <rPh sb="65" eb="68">
      <t>シンソウゴウ</t>
    </rPh>
    <rPh sb="68" eb="71">
      <t>タイイクカン</t>
    </rPh>
    <rPh sb="72" eb="74">
      <t>ケンセツ</t>
    </rPh>
    <rPh sb="75" eb="77">
      <t>コウキョウ</t>
    </rPh>
    <rPh sb="77" eb="79">
      <t>シセツ</t>
    </rPh>
    <rPh sb="79" eb="82">
      <t>サイハイチ</t>
    </rPh>
    <rPh sb="82" eb="84">
      <t>ケイカク</t>
    </rPh>
    <rPh sb="85" eb="86">
      <t>モト</t>
    </rPh>
    <rPh sb="88" eb="90">
      <t>シサン</t>
    </rPh>
    <rPh sb="91" eb="93">
      <t>ソウリョウ</t>
    </rPh>
    <rPh sb="93" eb="96">
      <t>テキセイカ</t>
    </rPh>
    <rPh sb="96" eb="97">
      <t>オヨ</t>
    </rPh>
    <rPh sb="98" eb="100">
      <t>ガッコウ</t>
    </rPh>
    <rPh sb="100" eb="103">
      <t>シセツトウ</t>
    </rPh>
    <rPh sb="104" eb="108">
      <t>チョウジュミョウカ</t>
    </rPh>
    <rPh sb="109" eb="111">
      <t>スイシン</t>
    </rPh>
    <rPh sb="116" eb="118">
      <t>ゲンショウ</t>
    </rPh>
    <rPh sb="119" eb="121">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</si>
  <si>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</si>
  <si>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</si>
  <si>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</si>
  <si>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</si>
  <si>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</si>
  <si>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</si>
  <si>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将来負担比率、実質公債費比率ともに、年々、改善傾向にある。
将来負担比率は、充当可能特定歳入のうち、都市計画税の導入がない中、類似団体の平均値より低い水準で推移している。
今後も交付税措置率が高い起債を活用するなど、一般財源負担の軽減を図っていく。
実質公債費比率は、毎年度類似団体の平均値を上回っている。新本庁舎建設など必要不可欠な起債事業を旧合併特例事業債の発行可能期間に集中して実施してきたことが要因であり、充当可能な特定財源の確保が課題である。両比率のさらなる健全化に向け、今後も事業量の最適化による発行額抑制と公債負担の平準化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</si>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</sst>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8B1C-4232-BDE9-6EED240D76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63217</c:v>
                </c:pt>
                <c:pt idx="1">
                  <c:v>56562</c:v>
                </c:pt>
                <c:pt idx="2">
                  <c:v>49549</c:v>
                </c:pt>
                <c:pt idx="3">
                  <c:v>57362</c:v>
                </c:pt>
                <c:pt idx="4">
                  <c:v>44490</c:v>
                </c:pt>
              </c:numCache>
            </c:numRef>
          </c:val>
          <c:smooth val="0"/>
          <c:extLst>
            <c:ext xmlns:c16="http://schemas.microsoft.com/office/drawing/2014/chart" uri="{C3380CC4-5D6E-409C-BE32-E72D297353CC}">
              <c16:uniqueId val="{00000001-8B1C-4232-BDE9-6EED240D7696}"/>
            </c:ext>
          </c:extLst>
        </c:ser>
        <c:dLbls>
          <c:showLegendKey val="0"/>
          <c:showVal val="0"/>
          <c:showCatName val="0"/>
          <c:showSerName val="0"/>
          <c:showPercent val="0"/>
          <c:showBubbleSize val="0"/>
        </c:dLbls>
        <c:marker val="1"/>
        <c:smooth val="0"/>
        <c:axId val="468316240"/>
        <c:axId val="468316632"/>
      </c:lineChart>
      <c:catAx>
        <c:axId val="46831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316632"/>
        <c:crosses val="autoZero"/>
        <c:auto val="1"/>
        <c:lblAlgn val="ctr"/>
        <c:lblOffset val="100"/>
        <c:tickLblSkip val="1"/>
        <c:tickMarkSkip val="1"/>
        <c:noMultiLvlLbl val="0"/>
      </c:catAx>
      <c:valAx>
        <c:axId val="4683166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31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2.44</c:v>
                </c:pt>
                <c:pt idx="1">
                  <c:v>2.62</c:v>
                </c:pt>
                <c:pt idx="2">
                  <c:v>2.79</c:v>
                </c:pt>
                <c:pt idx="3">
                  <c:v>2.88</c:v>
                </c:pt>
                <c:pt idx="4">
                  <c:v>3.06</c:v>
                </c:pt>
              </c:numCache>
            </c:numRef>
          </c:val>
          <c:extLst>
            <c:ext xmlns:c16="http://schemas.microsoft.com/office/drawing/2014/chart" uri="{C3380CC4-5D6E-409C-BE32-E72D297353CC}">
              <c16:uniqueId val="{00000000-A7BC-44DB-BAF2-438AD4B8C5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19.04</c:v>
                </c:pt>
                <c:pt idx="1">
                  <c:v>20.61</c:v>
                </c:pt>
                <c:pt idx="2">
                  <c:v>20.9</c:v>
                </c:pt>
                <c:pt idx="3">
                  <c:v>20.2</c:v>
                </c:pt>
                <c:pt idx="4">
                  <c:v>19.2</c:v>
                </c:pt>
              </c:numCache>
            </c:numRef>
          </c:val>
          <c:extLst>
            <c:ext xmlns:c16="http://schemas.microsoft.com/office/drawing/2014/chart" uri="{C3380CC4-5D6E-409C-BE32-E72D297353CC}">
              <c16:uniqueId val="{00000001-A7BC-44DB-BAF2-438AD4B8C585}"/>
            </c:ext>
          </c:extLst>
        </c:ser>
        <c:dLbls>
          <c:showLegendKey val="0"/>
          <c:showVal val="0"/>
          <c:showCatName val="0"/>
          <c:showSerName val="0"/>
          <c:showPercent val="0"/>
          <c:showBubbleSize val="0"/>
        </c:dLbls>
        <c:gapWidth val="250"/>
        <c:overlap val="100"/>
        <c:axId val="468319376"/>
        <c:axId val="468318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-0.92</c:v>
                </c:pt>
                <c:pt idx="1">
                  <c:v>1.45</c:v>
                </c:pt>
                <c:pt idx="2">
                  <c:v>0.46</c:v>
                </c:pt>
                <c:pt idx="3">
                  <c:v>0.04</c:v>
                </c:pt>
                <c:pt idx="4">
                  <c:v>-0.43</c:v>
                </c:pt>
              </c:numCache>
            </c:numRef>
          </c:val>
          <c:smooth val="0"/>
          <c:extLst>
            <c:ext xmlns:c16="http://schemas.microsoft.com/office/drawing/2014/chart" uri="{C3380CC4-5D6E-409C-BE32-E72D297353CC}">
              <c16:uniqueId val="{00000002-A7BC-44DB-BAF2-438AD4B8C585}"/>
            </c:ext>
          </c:extLst>
        </c:ser>
        <c:dLbls>
          <c:showLegendKey val="0"/>
          <c:showVal val="0"/>
          <c:showCatName val="0"/>
          <c:showSerName val="0"/>
          <c:showPercent val="0"/>
          <c:showBubbleSize val="0"/>
        </c:dLbls>
        <c:marker val="1"/>
        <c:smooth val="0"/>
        <c:axId val="468319376"/>
        <c:axId val="468318984"/>
      </c:lineChart>
      <c:catAx>
        <c:axId val="46831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8318984"/>
        <c:crosses val="autoZero"/>
        <c:auto val="1"/>
        <c:lblAlgn val="ctr"/>
        <c:lblOffset val="100"/>
        <c:tickLblSkip val="1"/>
        <c:tickMarkSkip val="1"/>
        <c:noMultiLvlLbl val="0"/>
      </c:catAx>
      <c:valAx>
        <c:axId val="468318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1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853E-444E-A17C-3290E5445B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3E-444E-A17C-3290E5445B32}"/>
            </c:ext>
          </c:extLst>
        </c:ser>
        <c:ser>
          <c:idx val="2"/>
          <c:order val="2"/>
          <c:tx>
            <c:strRef>
              <c:f>データシート!$A$29</c:f>
              <c:strCache>
                <c:ptCount val="1"/>
                <c:pt idx="0">
                  <c:v>産業団地造成事業特別会計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3E-444E-A17C-3290E5445B32}"/>
            </c:ext>
          </c:extLst>
        </c:ser>
        <c:ser>
          <c:idx val="3"/>
          <c:order val="3"/>
          <c:tx>
            <c:strRef>
              <c:f>データシート!$A$30</c:f>
              <c:strCache>
                <c:ptCount val="1"/>
                <c:pt idx="0">
                  <c:v>有明荘特別会計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853E-444E-A17C-3290E5445B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0.08</c:v>
                </c:pt>
                <c:pt idx="4">
                  <c:v>#N/A</c:v>
                </c:pt>
                <c:pt idx="5">
                  <c:v>0.09</c:v>
                </c:pt>
                <c:pt idx="6">
                  <c:v>#N/A</c:v>
                </c:pt>
                <c:pt idx="7">
                  <c:v>0.1</c:v>
                </c:pt>
                <c:pt idx="8">
                  <c:v>#N/A</c:v>
                </c:pt>
                <c:pt idx="9">
                  <c:v>0.09</c:v>
                </c:pt>
              </c:numCache>
            </c:numRef>
          </c:val>
          <c:extLst>
            <c:ext xmlns:c16="http://schemas.microsoft.com/office/drawing/2014/chart" uri="{C3380CC4-5D6E-409C-BE32-E72D297353CC}">
              <c16:uniqueId val="{00000004-853E-444E-A17C-3290E5445B3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1.83</c:v>
                </c:pt>
                <c:pt idx="2">
                  <c:v>#N/A</c:v>
                </c:pt>
                <c:pt idx="3">
                  <c:v>1.1399999999999999</c:v>
                </c:pt>
                <c:pt idx="4">
                  <c:v>#N/A</c:v>
                </c:pt>
                <c:pt idx="5">
                  <c:v>0.36</c:v>
                </c:pt>
                <c:pt idx="6">
                  <c:v>#N/A</c:v>
                </c:pt>
                <c:pt idx="7">
                  <c:v>0.25</c:v>
                </c:pt>
                <c:pt idx="8">
                  <c:v>#N/A</c:v>
                </c:pt>
                <c:pt idx="9">
                  <c:v>0.28999999999999998</c:v>
                </c:pt>
              </c:numCache>
            </c:numRef>
          </c:val>
          <c:extLst>
            <c:ext xmlns:c16="http://schemas.microsoft.com/office/drawing/2014/chart" uri="{C3380CC4-5D6E-409C-BE32-E72D297353CC}">
              <c16:uniqueId val="{00000005-853E-444E-A17C-3290E5445B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0.57999999999999996</c:v>
                </c:pt>
                <c:pt idx="4">
                  <c:v>#N/A</c:v>
                </c:pt>
                <c:pt idx="5">
                  <c:v>0.82</c:v>
                </c:pt>
                <c:pt idx="6">
                  <c:v>#N/A</c:v>
                </c:pt>
                <c:pt idx="7">
                  <c:v>0.54</c:v>
                </c:pt>
                <c:pt idx="8">
                  <c:v>#N/A</c:v>
                </c:pt>
                <c:pt idx="9">
                  <c:v>0.54</c:v>
                </c:pt>
              </c:numCache>
            </c:numRef>
          </c:val>
          <c:extLst>
            <c:ext xmlns:c16="http://schemas.microsoft.com/office/drawing/2014/chart" uri="{C3380CC4-5D6E-409C-BE32-E72D297353CC}">
              <c16:uniqueId val="{00000006-853E-444E-A17C-3290E5445B3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2.44</c:v>
                </c:pt>
                <c:pt idx="2">
                  <c:v>#N/A</c:v>
                </c:pt>
                <c:pt idx="3">
                  <c:v>2.62</c:v>
                </c:pt>
                <c:pt idx="4">
                  <c:v>#N/A</c:v>
                </c:pt>
                <c:pt idx="5">
                  <c:v>2.79</c:v>
                </c:pt>
                <c:pt idx="6">
                  <c:v>#N/A</c:v>
                </c:pt>
                <c:pt idx="7">
                  <c:v>2.88</c:v>
                </c:pt>
                <c:pt idx="8">
                  <c:v>#N/A</c:v>
                </c:pt>
                <c:pt idx="9">
                  <c:v>3.05</c:v>
                </c:pt>
              </c:numCache>
            </c:numRef>
          </c:val>
          <c:extLst>
            <c:ext xmlns:c16="http://schemas.microsoft.com/office/drawing/2014/chart" uri="{C3380CC4-5D6E-409C-BE32-E72D297353CC}">
              <c16:uniqueId val="{00000007-853E-444E-A17C-3290E5445B3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2.76</c:v>
                </c:pt>
                <c:pt idx="2">
                  <c:v>#N/A</c:v>
                </c:pt>
                <c:pt idx="3">
                  <c:v>2.4500000000000002</c:v>
                </c:pt>
                <c:pt idx="4">
                  <c:v>#N/A</c:v>
                </c:pt>
                <c:pt idx="5">
                  <c:v>3.29</c:v>
                </c:pt>
                <c:pt idx="6">
                  <c:v>#N/A</c:v>
                </c:pt>
                <c:pt idx="7">
                  <c:v>3.68</c:v>
                </c:pt>
                <c:pt idx="8">
                  <c:v>#N/A</c:v>
                </c:pt>
                <c:pt idx="9">
                  <c:v>3.68</c:v>
                </c:pt>
              </c:numCache>
            </c:numRef>
          </c:val>
          <c:extLst>
            <c:ext xmlns:c16="http://schemas.microsoft.com/office/drawing/2014/chart" uri="{C3380CC4-5D6E-409C-BE32-E72D297353CC}">
              <c16:uniqueId val="{00000008-853E-444E-A17C-3290E5445B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12.51</c:v>
                </c:pt>
                <c:pt idx="2">
                  <c:v>#N/A</c:v>
                </c:pt>
                <c:pt idx="3">
                  <c:v>12.24</c:v>
                </c:pt>
                <c:pt idx="4">
                  <c:v>#N/A</c:v>
                </c:pt>
                <c:pt idx="5">
                  <c:v>11.48</c:v>
                </c:pt>
                <c:pt idx="6">
                  <c:v>#N/A</c:v>
                </c:pt>
                <c:pt idx="7">
                  <c:v>10.66</c:v>
                </c:pt>
                <c:pt idx="8">
                  <c:v>#N/A</c:v>
                </c:pt>
                <c:pt idx="9">
                  <c:v>9.7100000000000009</c:v>
                </c:pt>
              </c:numCache>
            </c:numRef>
          </c:val>
          <c:extLst>
            <c:ext xmlns:c16="http://schemas.microsoft.com/office/drawing/2014/chart" uri="{C3380CC4-5D6E-409C-BE32-E72D297353CC}">
              <c16:uniqueId val="{00000009-853E-444E-A17C-3290E5445B32}"/>
            </c:ext>
          </c:extLst>
        </c:ser>
        <c:dLbls>
          <c:showLegendKey val="0"/>
          <c:showVal val="0"/>
          <c:showCatName val="0"/>
          <c:showSerName val="0"/>
          <c:showPercent val="0"/>
          <c:showBubbleSize val="0"/>
        </c:dLbls>
        <c:gapWidth val="150"/>
        <c:overlap val="100"/>
        <c:axId val="310541744"/>
        <c:axId val="472227360"/>
      </c:barChart>
      <c:catAx>
        <c:axId val="31054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227360"/>
        <c:crosses val="autoZero"/>
        <c:auto val="1"/>
        <c:lblAlgn val="ctr"/>
        <c:lblOffset val="100"/>
        <c:tickLblSkip val="1"/>
        <c:tickMarkSkip val="1"/>
        <c:noMultiLvlLbl val="0"/>
      </c:catAx>
      <c:valAx>
        <c:axId val="47222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54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5255</c:v>
                </c:pt>
                <c:pt idx="5">
                  <c:v>5105</c:v>
                </c:pt>
                <c:pt idx="8">
                  <c:v>4822</c:v>
                </c:pt>
                <c:pt idx="11">
                  <c:v>5425</c:v>
                </c:pt>
                <c:pt idx="14">
                  <c:v>5222</c:v>
                </c:pt>
              </c:numCache>
            </c:numRef>
          </c:val>
          <c:extLst>
            <c:ext xmlns:c16="http://schemas.microsoft.com/office/drawing/2014/chart" uri="{C3380CC4-5D6E-409C-BE32-E72D297353CC}">
              <c16:uniqueId val="{00000000-C088-4350-8E02-1E4A467DC3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88-4350-8E02-1E4A467DC3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184</c:v>
                </c:pt>
                <c:pt idx="3">
                  <c:v>131</c:v>
                </c:pt>
                <c:pt idx="6">
                  <c:v>101</c:v>
                </c:pt>
                <c:pt idx="9">
                  <c:v>97</c:v>
                </c:pt>
                <c:pt idx="12">
                  <c:v>86</c:v>
                </c:pt>
              </c:numCache>
            </c:numRef>
          </c:val>
          <c:extLst>
            <c:ext xmlns:c16="http://schemas.microsoft.com/office/drawing/2014/chart" uri="{C3380CC4-5D6E-409C-BE32-E72D297353CC}">
              <c16:uniqueId val="{00000002-C088-4350-8E02-1E4A467DC3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125</c:v>
                </c:pt>
                <c:pt idx="3">
                  <c:v>125</c:v>
                </c:pt>
                <c:pt idx="6">
                  <c:v>91</c:v>
                </c:pt>
                <c:pt idx="9">
                  <c:v>95</c:v>
                </c:pt>
                <c:pt idx="12">
                  <c:v>39</c:v>
                </c:pt>
              </c:numCache>
            </c:numRef>
          </c:val>
          <c:extLst>
            <c:ext xmlns:c16="http://schemas.microsoft.com/office/drawing/2014/chart" uri="{C3380CC4-5D6E-409C-BE32-E72D297353CC}">
              <c16:uniqueId val="{00000003-C088-4350-8E02-1E4A467DC3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2110</c:v>
                </c:pt>
                <c:pt idx="3">
                  <c:v>2154</c:v>
                </c:pt>
                <c:pt idx="6">
                  <c:v>2141</c:v>
                </c:pt>
                <c:pt idx="9">
                  <c:v>2015</c:v>
                </c:pt>
                <c:pt idx="12">
                  <c:v>1969</c:v>
                </c:pt>
              </c:numCache>
            </c:numRef>
          </c:val>
          <c:extLst>
            <c:ext xmlns:c16="http://schemas.microsoft.com/office/drawing/2014/chart" uri="{C3380CC4-5D6E-409C-BE32-E72D297353CC}">
              <c16:uniqueId val="{00000004-C088-4350-8E02-1E4A467DC3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88-4350-8E02-1E4A467DC3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88-4350-8E02-1E4A467DC3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4784</c:v>
                </c:pt>
                <c:pt idx="3">
                  <c:v>4503</c:v>
                </c:pt>
                <c:pt idx="6">
                  <c:v>4560</c:v>
                </c:pt>
                <c:pt idx="9">
                  <c:v>5276</c:v>
                </c:pt>
                <c:pt idx="12">
                  <c:v>5072</c:v>
                </c:pt>
              </c:numCache>
            </c:numRef>
          </c:val>
          <c:extLst>
            <c:ext xmlns:c16="http://schemas.microsoft.com/office/drawing/2014/chart" uri="{C3380CC4-5D6E-409C-BE32-E72D297353CC}">
              <c16:uniqueId val="{00000007-C088-4350-8E02-1E4A467DC394}"/>
            </c:ext>
          </c:extLst>
        </c:ser>
        <c:dLbls>
          <c:showLegendKey val="0"/>
          <c:showVal val="0"/>
          <c:showCatName val="0"/>
          <c:showSerName val="0"/>
          <c:showPercent val="0"/>
          <c:showBubbleSize val="0"/>
        </c:dLbls>
        <c:gapWidth val="100"/>
        <c:overlap val="100"/>
        <c:axId val="472225792"/>
        <c:axId val="472226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1948</c:v>
                </c:pt>
                <c:pt idx="2">
                  <c:v>#N/A</c:v>
                </c:pt>
                <c:pt idx="3">
                  <c:v>#N/A</c:v>
                </c:pt>
                <c:pt idx="4">
                  <c:v>1808</c:v>
                </c:pt>
                <c:pt idx="5">
                  <c:v>#N/A</c:v>
                </c:pt>
                <c:pt idx="6">
                  <c:v>#N/A</c:v>
                </c:pt>
                <c:pt idx="7">
                  <c:v>2071</c:v>
                </c:pt>
                <c:pt idx="8">
                  <c:v>#N/A</c:v>
                </c:pt>
                <c:pt idx="9">
                  <c:v>#N/A</c:v>
                </c:pt>
                <c:pt idx="10">
                  <c:v>2058</c:v>
                </c:pt>
                <c:pt idx="11">
                  <c:v>#N/A</c:v>
                </c:pt>
                <c:pt idx="12">
                  <c:v>#N/A</c:v>
                </c:pt>
                <c:pt idx="13">
                  <c:v>1944</c:v>
                </c:pt>
                <c:pt idx="14">
                  <c:v>#N/A</c:v>
                </c:pt>
              </c:numCache>
            </c:numRef>
          </c:val>
          <c:smooth val="0"/>
          <c:extLst>
            <c:ext xmlns:c16="http://schemas.microsoft.com/office/drawing/2014/chart" uri="{C3380CC4-5D6E-409C-BE32-E72D297353CC}">
              <c16:uniqueId val="{00000008-C088-4350-8E02-1E4A467DC394}"/>
            </c:ext>
          </c:extLst>
        </c:ser>
        <c:dLbls>
          <c:showLegendKey val="0"/>
          <c:showVal val="0"/>
          <c:showCatName val="0"/>
          <c:showSerName val="0"/>
          <c:showPercent val="0"/>
          <c:showBubbleSize val="0"/>
        </c:dLbls>
        <c:marker val="1"/>
        <c:smooth val="0"/>
        <c:axId val="472225792"/>
        <c:axId val="472226184"/>
      </c:lineChart>
      <c:catAx>
        <c:axId val="4722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226184"/>
        <c:crosses val="autoZero"/>
        <c:auto val="1"/>
        <c:lblAlgn val="ctr"/>
        <c:lblOffset val="100"/>
        <c:tickLblSkip val="1"/>
        <c:tickMarkSkip val="1"/>
        <c:noMultiLvlLbl val="0"/>
      </c:catAx>
      <c:valAx>
        <c:axId val="472226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2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56945</c:v>
                </c:pt>
                <c:pt idx="5">
                  <c:v>55436</c:v>
                </c:pt>
                <c:pt idx="8">
                  <c:v>53906</c:v>
                </c:pt>
                <c:pt idx="11">
                  <c:v>51913</c:v>
                </c:pt>
                <c:pt idx="14">
                  <c:v>51283</c:v>
                </c:pt>
              </c:numCache>
            </c:numRef>
          </c:val>
          <c:extLst>
            <c:ext xmlns:c16="http://schemas.microsoft.com/office/drawing/2014/chart" uri="{C3380CC4-5D6E-409C-BE32-E72D297353CC}">
              <c16:uniqueId val="{00000000-5A51-429E-9816-EE5FBC9E17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157</c:v>
                </c:pt>
                <c:pt idx="5">
                  <c:v>166</c:v>
                </c:pt>
                <c:pt idx="8">
                  <c:v>167</c:v>
                </c:pt>
                <c:pt idx="11">
                  <c:v>154</c:v>
                </c:pt>
                <c:pt idx="14">
                  <c:v>132</c:v>
                </c:pt>
              </c:numCache>
            </c:numRef>
          </c:val>
          <c:extLst>
            <c:ext xmlns:c16="http://schemas.microsoft.com/office/drawing/2014/chart" uri="{C3380CC4-5D6E-409C-BE32-E72D297353CC}">
              <c16:uniqueId val="{00000001-5A51-429E-9816-EE5FBC9E17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13166</c:v>
                </c:pt>
                <c:pt idx="5">
                  <c:v>13658</c:v>
                </c:pt>
                <c:pt idx="8">
                  <c:v>14073</c:v>
                </c:pt>
                <c:pt idx="11">
                  <c:v>14136</c:v>
                </c:pt>
                <c:pt idx="14">
                  <c:v>13818</c:v>
                </c:pt>
              </c:numCache>
            </c:numRef>
          </c:val>
          <c:extLst>
            <c:ext xmlns:c16="http://schemas.microsoft.com/office/drawing/2014/chart" uri="{C3380CC4-5D6E-409C-BE32-E72D297353CC}">
              <c16:uniqueId val="{00000002-5A51-429E-9816-EE5FBC9E17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51-429E-9816-EE5FBC9E17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51-429E-9816-EE5FBC9E17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51-429E-9816-EE5FBC9E17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6724</c:v>
                </c:pt>
                <c:pt idx="3">
                  <c:v>6513</c:v>
                </c:pt>
                <c:pt idx="6">
                  <c:v>6490</c:v>
                </c:pt>
                <c:pt idx="9">
                  <c:v>6470</c:v>
                </c:pt>
                <c:pt idx="12">
                  <c:v>6423</c:v>
                </c:pt>
              </c:numCache>
            </c:numRef>
          </c:val>
          <c:extLst>
            <c:ext xmlns:c16="http://schemas.microsoft.com/office/drawing/2014/chart" uri="{C3380CC4-5D6E-409C-BE32-E72D297353CC}">
              <c16:uniqueId val="{00000006-5A51-429E-9816-EE5FBC9E17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411</c:v>
                </c:pt>
                <c:pt idx="3">
                  <c:v>311</c:v>
                </c:pt>
                <c:pt idx="6">
                  <c:v>270</c:v>
                </c:pt>
                <c:pt idx="9">
                  <c:v>206</c:v>
                </c:pt>
                <c:pt idx="12">
                  <c:v>218</c:v>
                </c:pt>
              </c:numCache>
            </c:numRef>
          </c:val>
          <c:extLst>
            <c:ext xmlns:c16="http://schemas.microsoft.com/office/drawing/2014/chart" uri="{C3380CC4-5D6E-409C-BE32-E72D297353CC}">
              <c16:uniqueId val="{00000007-5A51-429E-9816-EE5FBC9E17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25454</c:v>
                </c:pt>
                <c:pt idx="3">
                  <c:v>24241</c:v>
                </c:pt>
                <c:pt idx="6">
                  <c:v>22912</c:v>
                </c:pt>
                <c:pt idx="9">
                  <c:v>21114</c:v>
                </c:pt>
                <c:pt idx="12">
                  <c:v>19009</c:v>
                </c:pt>
              </c:numCache>
            </c:numRef>
          </c:val>
          <c:extLst>
            <c:ext xmlns:c16="http://schemas.microsoft.com/office/drawing/2014/chart" uri="{C3380CC4-5D6E-409C-BE32-E72D297353CC}">
              <c16:uniqueId val="{00000008-5A51-429E-9816-EE5FBC9E17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551</c:v>
                </c:pt>
                <c:pt idx="3">
                  <c:v>554</c:v>
                </c:pt>
                <c:pt idx="6">
                  <c:v>419</c:v>
                </c:pt>
                <c:pt idx="9">
                  <c:v>261</c:v>
                </c:pt>
                <c:pt idx="12">
                  <c:v>143</c:v>
                </c:pt>
              </c:numCache>
            </c:numRef>
          </c:val>
          <c:extLst>
            <c:ext xmlns:c16="http://schemas.microsoft.com/office/drawing/2014/chart" uri="{C3380CC4-5D6E-409C-BE32-E72D297353CC}">
              <c16:uniqueId val="{00000009-5A51-429E-9816-EE5FBC9E17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41757</c:v>
                </c:pt>
                <c:pt idx="3">
                  <c:v>41383</c:v>
                </c:pt>
                <c:pt idx="6">
                  <c:v>40741</c:v>
                </c:pt>
                <c:pt idx="9">
                  <c:v>40343</c:v>
                </c:pt>
                <c:pt idx="12">
                  <c:v>40351</c:v>
                </c:pt>
              </c:numCache>
            </c:numRef>
          </c:val>
          <c:extLst>
            <c:ext xmlns:c16="http://schemas.microsoft.com/office/drawing/2014/chart" uri="{C3380CC4-5D6E-409C-BE32-E72D297353CC}">
              <c16:uniqueId val="{0000000A-5A51-429E-9816-EE5FBC9E17BE}"/>
            </c:ext>
          </c:extLst>
        </c:ser>
        <c:dLbls>
          <c:showLegendKey val="0"/>
          <c:showVal val="0"/>
          <c:showCatName val="0"/>
          <c:showSerName val="0"/>
          <c:showPercent val="0"/>
          <c:showBubbleSize val="0"/>
        </c:dLbls>
        <c:gapWidth val="100"/>
        <c:overlap val="100"/>
        <c:axId val="472223832"/>
        <c:axId val="47222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4629</c:v>
                </c:pt>
                <c:pt idx="2">
                  <c:v>#N/A</c:v>
                </c:pt>
                <c:pt idx="3">
                  <c:v>#N/A</c:v>
                </c:pt>
                <c:pt idx="4">
                  <c:v>3742</c:v>
                </c:pt>
                <c:pt idx="5">
                  <c:v>#N/A</c:v>
                </c:pt>
                <c:pt idx="6">
                  <c:v>#N/A</c:v>
                </c:pt>
                <c:pt idx="7">
                  <c:v>2685</c:v>
                </c:pt>
                <c:pt idx="8">
                  <c:v>#N/A</c:v>
                </c:pt>
                <c:pt idx="9">
                  <c:v>#N/A</c:v>
                </c:pt>
                <c:pt idx="10">
                  <c:v>2189</c:v>
                </c:pt>
                <c:pt idx="11">
                  <c:v>#N/A</c:v>
                </c:pt>
                <c:pt idx="12">
                  <c:v>#N/A</c:v>
                </c:pt>
                <c:pt idx="13">
                  <c:v>912</c:v>
                </c:pt>
                <c:pt idx="14">
                  <c:v>#N/A</c:v>
                </c:pt>
              </c:numCache>
            </c:numRef>
          </c:val>
          <c:smooth val="0"/>
          <c:extLst>
            <c:ext xmlns:c16="http://schemas.microsoft.com/office/drawing/2014/chart" uri="{C3380CC4-5D6E-409C-BE32-E72D297353CC}">
              <c16:uniqueId val="{0000000B-5A51-429E-9816-EE5FBC9E17BE}"/>
            </c:ext>
          </c:extLst>
        </c:ser>
        <c:dLbls>
          <c:showLegendKey val="0"/>
          <c:showVal val="0"/>
          <c:showCatName val="0"/>
          <c:showSerName val="0"/>
          <c:showPercent val="0"/>
          <c:showBubbleSize val="0"/>
        </c:dLbls>
        <c:marker val="1"/>
        <c:smooth val="0"/>
        <c:axId val="472223832"/>
        <c:axId val="472226576"/>
      </c:lineChart>
      <c:catAx>
        <c:axId val="47222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226576"/>
        <c:crosses val="autoZero"/>
        <c:auto val="1"/>
        <c:lblAlgn val="ctr"/>
        <c:lblOffset val="100"/>
        <c:tickLblSkip val="1"/>
        <c:tickMarkSkip val="1"/>
        <c:noMultiLvlLbl val="0"/>
      </c:catAx>
      <c:valAx>
        <c:axId val="47222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22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5357</c:v>
                </c:pt>
                <c:pt idx="1">
                  <c:v>5325</c:v>
                </c:pt>
                <c:pt idx="2">
                  <c:v>5150</c:v>
                </c:pt>
              </c:numCache>
            </c:numRef>
          </c:val>
          <c:extLst>
            <c:ext xmlns:c16="http://schemas.microsoft.com/office/drawing/2014/chart" uri="{C3380CC4-5D6E-409C-BE32-E72D297353CC}">
              <c16:uniqueId val="{00000000-878F-458D-8CDB-01F071C10D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1513</c:v>
                </c:pt>
                <c:pt idx="1">
                  <c:v>1517</c:v>
                </c:pt>
                <c:pt idx="2">
                  <c:v>1521</c:v>
                </c:pt>
              </c:numCache>
            </c:numRef>
          </c:val>
          <c:extLst>
            <c:ext xmlns:c16="http://schemas.microsoft.com/office/drawing/2014/chart" uri="{C3380CC4-5D6E-409C-BE32-E72D297353CC}">
              <c16:uniqueId val="{00000001-878F-458D-8CDB-01F071C10D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8557</c:v>
                </c:pt>
                <c:pt idx="1">
                  <c:v>8701</c:v>
                </c:pt>
                <c:pt idx="2">
                  <c:v>8313</c:v>
                </c:pt>
              </c:numCache>
            </c:numRef>
          </c:val>
          <c:extLst>
            <c:ext xmlns:c16="http://schemas.microsoft.com/office/drawing/2014/chart" uri="{C3380CC4-5D6E-409C-BE32-E72D297353CC}">
              <c16:uniqueId val="{00000002-878F-458D-8CDB-01F071C10D96}"/>
            </c:ext>
          </c:extLst>
        </c:ser>
        <c:dLbls>
          <c:showLegendKey val="0"/>
          <c:showVal val="0"/>
          <c:showCatName val="0"/>
          <c:showSerName val="0"/>
          <c:showPercent val="0"/>
          <c:showBubbleSize val="0"/>
        </c:dLbls>
        <c:gapWidth val="120"/>
        <c:overlap val="100"/>
        <c:axId val="472228536"/>
        <c:axId val="472229712"/>
      </c:barChart>
      <c:catAx>
        <c:axId val="47222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229712"/>
        <c:crosses val="autoZero"/>
        <c:auto val="1"/>
        <c:lblAlgn val="ctr"/>
        <c:lblOffset val="100"/>
        <c:tickLblSkip val="1"/>
        <c:tickMarkSkip val="1"/>
        <c:noMultiLvlLbl val="0"/>
      </c:catAx>
      <c:valAx>
        <c:axId val="472229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228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{30F807C8-DCBC-4A33-A037-4B65F763A6D7}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05B-4F73-B830-3BC3C2BBEE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{2A8A2A8A-74B1-46AD-BE15-F4B51B6E2961}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5B-4F73-B830-3BC3C2BBEE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{A5EBD6A2-4B56-4B06-B210-A70D12CCAE0B}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5B-4F73-B830-3BC3C2BBEE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{6E5BF05D-48B2-4EB9-A60E-22443A53A1C9}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5B-4F73-B830-3BC3C2BBEE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{20A9260F-0307-4DC7-B822-6E52FBBAAB44}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5B-4F73-B830-3BC3C2BBEE0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{5D0910FD-E8F0-4866-84B7-D10867A4F63F}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05B-4F73-B830-3BC3C2BBEE0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{43B95878-D5A9-4629-A6EF-252086DD03A4}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05B-4F73-B830-3BC3C2BBEE0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{52E81130-5E07-487C-8D55-21173E38F0CB}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05B-4F73-B830-3BC3C2BBEE0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{FBF177B6-41D4-4986-AC49-3DB4D522BFBC}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05B-4F73-B830-3BC3C2BBEE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c:v>
                </c:pt>
                <c:pt idx="16">
                  <c:v>53.8</c:v>
                </c:pt>
                <c:pt idx="24">
                  <c:v>55.4</c:v>
                </c:pt>
                <c:pt idx="32">
                  <c:v>57.4</c:v>
                </c:pt>
              </c:numCache>
            </c:numRef>
          </c:xVal>
          <c:yVal>
            <c:numRef>
              <c:f>公会計指標分析・財政指標組合せ分析表!$BP$51:$DC$51</c:f>
              <c:numCache>
                <c:formatCode>#,##0.0;"▲ "#,##0.0</c:formatCode>
                <c:ptCount val="40"/>
                <c:pt idx="0">
                  <c:v>22.2</c:v>
                </c:pt>
                <c:pt idx="8">
                  <c:v>18.2</c:v>
                </c:pt>
                <c:pt idx="16">
                  <c:v>12.8</c:v>
                </c:pt>
                <c:pt idx="24">
                  <c:v>10.4</c:v>
                </c:pt>
                <c:pt idx="32">
                  <c:v>4.2</c:v>
                </c:pt>
              </c:numCache>
            </c:numRef>
          </c:yVal>
          <c:smooth val="0"/>
          <c:extLst>
            <c:ext xmlns:c16="http://schemas.microsoft.com/office/drawing/2014/chart" uri="{C3380CC4-5D6E-409C-BE32-E72D297353CC}">
              <c16:uniqueId val="{00000009-F05B-4F73-B830-3BC3C2BBEE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{AE832D3F-71F6-4EBA-A6D8-C6E9A0E8AC54}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05B-4F73-B830-3BC3C2BBEE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{08809042-0219-4A5F-9221-3E01C58F1C3A}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5B-4F73-B830-3BC3C2BBEE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{A22BBF86-6B33-49C0-9238-769A7334D3B0}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5B-4F73-B830-3BC3C2BBEE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{F73AA690-A8C8-4F74-8FC4-EE65972BDCAC}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5B-4F73-B830-3BC3C2BBEE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{5CD9C005-4B1B-4590-93F6-15B873590198}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5B-4F73-B830-3BC3C2BBEE0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{341248CC-1F8F-4DF5-B5CA-D86448E51E28}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05B-4F73-B830-3BC3C2BBEE03}"/>
                </c:ext>
              </c:extLst>
            </c:dLbl>
            <c:dLbl>
              <c:idx val="16"/>
              <c:layout>
                <c:manualLayout>
                  <c:x val="-2.70057222935887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{8727AE06-BBC8-437B-BEF9-2898BF26E4BB}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05B-4F73-B830-3BC3C2BBEE03}"/>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{073079CD-4F68-49CC-B914-835C94C9A6D3}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05B-4F73-B830-3BC3C2BBEE0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{68A93E55-AF3D-412A-B7B7-41810A025AC6}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05B-4F73-B830-3BC3C2BBEE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F05B-4F73-B830-3BC3C2BBEE0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{9E8237D9-7B7A-478A-95A5-DE291530E7AD}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89C-42F6-B6D7-12A3E8250C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{5CE963B1-5A99-40FA-8DF5-EB8F0DCFDD69}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9C-42F6-B6D7-12A3E8250C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{703331F3-4423-4092-8109-C2C4ABE6B741}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9C-42F6-B6D7-12A3E8250C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{818B0A2E-7D0E-4F35-A8F5-62AD2AE35739}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9C-42F6-B6D7-12A3E8250C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{65301643-2A61-4FC9-941C-F80A24BF4B81}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9C-42F6-B6D7-12A3E8250C1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{4A7ED8FC-51BC-4404-9B49-CB81E4E0742D}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89C-42F6-B6D7-12A3E8250C1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{F1D7C3A3-7622-4185-B252-2B7911B080BF}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89C-42F6-B6D7-12A3E8250C1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{E3375B2E-F5F6-4036-A14F-EDF6F58E1C7D}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89C-42F6-B6D7-12A3E8250C1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{8DB3CA05-D7E6-4FA7-8342-9D97D49D6C8C}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89C-42F6-B6D7-12A3E8250C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9.4</c:v>
                </c:pt>
                <c:pt idx="16">
                  <c:v>9.3000000000000007</c:v>
                </c:pt>
                <c:pt idx="24">
                  <c:v>9.5</c:v>
                </c:pt>
                <c:pt idx="32">
                  <c:v>9.5</c:v>
                </c:pt>
              </c:numCache>
            </c:numRef>
          </c:xVal>
          <c:yVal>
            <c:numRef>
              <c:f>公会計指標分析・財政指標組合せ分析表!$BP$73:$DC$73</c:f>
              <c:numCache>
                <c:formatCode>#,##0.0;"▲ "#,##0.0</c:formatCode>
                <c:ptCount val="40"/>
                <c:pt idx="0">
                  <c:v>22.2</c:v>
                </c:pt>
                <c:pt idx="8">
                  <c:v>18.2</c:v>
                </c:pt>
                <c:pt idx="16">
                  <c:v>12.8</c:v>
                </c:pt>
                <c:pt idx="24">
                  <c:v>10.4</c:v>
                </c:pt>
                <c:pt idx="32">
                  <c:v>4.2</c:v>
                </c:pt>
              </c:numCache>
            </c:numRef>
          </c:yVal>
          <c:smooth val="0"/>
          <c:extLst>
            <c:ext xmlns:c16="http://schemas.microsoft.com/office/drawing/2014/chart" uri="{C3380CC4-5D6E-409C-BE32-E72D297353CC}">
              <c16:uniqueId val="{00000009-089C-42F6-B6D7-12A3E8250C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{F78F33D5-835C-488F-A3B6-39DCD963C700}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89C-42F6-B6D7-12A3E8250C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{7837D14A-5B8E-495F-AC8D-6BEA24EEB20E}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9C-42F6-B6D7-12A3E8250C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{E9258A79-3A7A-44F5-8151-D6D429F0429D}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9C-42F6-B6D7-12A3E8250C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{7B250010-034F-4DA1-9D56-F2252E915302}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9C-42F6-B6D7-12A3E8250C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{5733830A-D9A9-4C88-87DD-CA2BFDC3C89D}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9C-42F6-B6D7-12A3E8250C1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{B43702C3-1C11-4D65-A059-63D8C72DB10C}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89C-42F6-B6D7-12A3E8250C1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{AAC15065-9549-43B0-AB57-6C24DC72C296}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89C-42F6-B6D7-12A3E8250C1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{7794840A-67D7-49F8-A2C8-DBBF5F36A9A3}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89C-42F6-B6D7-12A3E8250C1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{15E5BAA9-7782-4044-8F2E-3DFF1C2BF05A}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89C-42F6-B6D7-12A3E8250C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089C-42F6-B6D7-12A3E8250C13}"/>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en-US" sz="1000">
              <a:solidFill>
                <a:schemeClr val="tx1"/>
              </a:solidFill>
              <a:effectLst/>
              <a:latin typeface="+mn-lt"/>
              <a:ea typeface="+mn-ea"/>
              <a:cs typeface="+mn-cs"/>
            </a:rPr>
            <a:t>令和元年度に比べ令和２年度の元利償還金は</a:t>
          </a:r>
          <a:r>
            <a:rPr lang="en-US" altLang="ja-JP" sz="1000">
              <a:solidFill>
                <a:schemeClr val="tx1"/>
              </a:solidFill>
              <a:effectLst/>
              <a:latin typeface="+mn-lt"/>
              <a:ea typeface="+mn-ea"/>
              <a:cs typeface="+mn-cs"/>
            </a:rPr>
            <a:t>2</a:t>
          </a:r>
          <a:r>
            <a:rPr lang="ja-JP" altLang="en-US" sz="1000">
              <a:solidFill>
                <a:schemeClr val="tx1"/>
              </a:solidFill>
              <a:effectLst/>
              <a:latin typeface="+mn-lt"/>
              <a:ea typeface="+mn-ea"/>
              <a:cs typeface="+mn-cs"/>
            </a:rPr>
            <a:t>億</a:t>
          </a:r>
          <a:r>
            <a:rPr lang="en-US" altLang="ja-JP" sz="1000">
              <a:solidFill>
                <a:schemeClr val="tx1"/>
              </a:solidFill>
              <a:effectLst/>
              <a:latin typeface="+mn-lt"/>
              <a:ea typeface="+mn-ea"/>
              <a:cs typeface="+mn-cs"/>
            </a:rPr>
            <a:t>422</a:t>
          </a:r>
          <a:r>
            <a:rPr lang="ja-JP" altLang="en-US" sz="1000">
              <a:solidFill>
                <a:schemeClr val="tx1"/>
              </a:solidFill>
              <a:effectLst/>
              <a:latin typeface="+mn-lt"/>
              <a:ea typeface="+mn-ea"/>
              <a:cs typeface="+mn-cs"/>
            </a:rPr>
            <a:t>万</a:t>
          </a:r>
          <a:r>
            <a:rPr lang="en-US" altLang="ja-JP" sz="1000">
              <a:solidFill>
                <a:schemeClr val="tx1"/>
              </a:solidFill>
              <a:effectLst/>
              <a:latin typeface="+mn-lt"/>
              <a:ea typeface="+mn-ea"/>
              <a:cs typeface="+mn-cs"/>
            </a:rPr>
            <a:t>2</a:t>
          </a:r>
          <a:r>
            <a:rPr lang="ja-JP" altLang="en-US" sz="1000">
              <a:solidFill>
                <a:schemeClr val="tx1"/>
              </a:solidFill>
              <a:effectLst/>
              <a:latin typeface="+mn-lt"/>
              <a:ea typeface="+mn-ea"/>
              <a:cs typeface="+mn-cs"/>
            </a:rPr>
            <a:t>千円減額、準元利償還金は</a:t>
          </a:r>
          <a:r>
            <a:rPr lang="en-US" altLang="ja-JP" sz="1000">
              <a:solidFill>
                <a:schemeClr val="tx1"/>
              </a:solidFill>
              <a:effectLst/>
              <a:latin typeface="+mn-lt"/>
              <a:ea typeface="+mn-ea"/>
              <a:cs typeface="+mn-cs"/>
            </a:rPr>
            <a:t>1</a:t>
          </a:r>
          <a:r>
            <a:rPr lang="ja-JP" altLang="en-US" sz="1000">
              <a:solidFill>
                <a:schemeClr val="tx1"/>
              </a:solidFill>
              <a:effectLst/>
              <a:latin typeface="+mn-lt"/>
              <a:ea typeface="+mn-ea"/>
              <a:cs typeface="+mn-cs"/>
            </a:rPr>
            <a:t>億</a:t>
          </a:r>
          <a:r>
            <a:rPr lang="en-US" altLang="ja-JP" sz="1000">
              <a:solidFill>
                <a:schemeClr val="tx1"/>
              </a:solidFill>
              <a:effectLst/>
              <a:latin typeface="+mn-lt"/>
              <a:ea typeface="+mn-ea"/>
              <a:cs typeface="+mn-cs"/>
            </a:rPr>
            <a:t>1,304</a:t>
          </a:r>
          <a:r>
            <a:rPr lang="ja-JP" altLang="en-US" sz="1000">
              <a:solidFill>
                <a:schemeClr val="tx1"/>
              </a:solidFill>
              <a:effectLst/>
              <a:latin typeface="+mn-lt"/>
              <a:ea typeface="+mn-ea"/>
              <a:cs typeface="+mn-cs"/>
            </a:rPr>
            <a:t>万</a:t>
          </a:r>
          <a:r>
            <a:rPr lang="en-US" altLang="ja-JP" sz="1000">
              <a:solidFill>
                <a:schemeClr val="tx1"/>
              </a:solidFill>
              <a:effectLst/>
              <a:latin typeface="+mn-lt"/>
              <a:ea typeface="+mn-ea"/>
              <a:cs typeface="+mn-cs"/>
            </a:rPr>
            <a:t>5</a:t>
          </a:r>
          <a:r>
            <a:rPr lang="ja-JP" altLang="en-US" sz="1000">
              <a:solidFill>
                <a:schemeClr val="tx1"/>
              </a:solidFill>
              <a:effectLst/>
              <a:latin typeface="+mn-lt"/>
              <a:ea typeface="+mn-ea"/>
              <a:cs typeface="+mn-cs"/>
            </a:rPr>
            <a:t>千円減額となり、合計で</a:t>
          </a:r>
          <a:r>
            <a:rPr lang="en-US" altLang="ja-JP" sz="1000">
              <a:solidFill>
                <a:schemeClr val="tx1"/>
              </a:solidFill>
              <a:effectLst/>
              <a:latin typeface="+mn-lt"/>
              <a:ea typeface="+mn-ea"/>
              <a:cs typeface="+mn-cs"/>
            </a:rPr>
            <a:t>3</a:t>
          </a:r>
          <a:r>
            <a:rPr lang="ja-JP" altLang="en-US" sz="1000">
              <a:solidFill>
                <a:schemeClr val="tx1"/>
              </a:solidFill>
              <a:effectLst/>
              <a:latin typeface="+mn-lt"/>
              <a:ea typeface="+mn-ea"/>
              <a:cs typeface="+mn-cs"/>
            </a:rPr>
            <a:t>億</a:t>
          </a:r>
          <a:r>
            <a:rPr lang="en-US" altLang="ja-JP" sz="1000">
              <a:solidFill>
                <a:schemeClr val="tx1"/>
              </a:solidFill>
              <a:effectLst/>
              <a:latin typeface="+mn-lt"/>
              <a:ea typeface="+mn-ea"/>
              <a:cs typeface="+mn-cs"/>
            </a:rPr>
            <a:t>1,726</a:t>
          </a:r>
          <a:r>
            <a:rPr lang="ja-JP" altLang="en-US" sz="1000">
              <a:solidFill>
                <a:schemeClr val="tx1"/>
              </a:solidFill>
              <a:effectLst/>
              <a:latin typeface="+mn-lt"/>
              <a:ea typeface="+mn-ea"/>
              <a:cs typeface="+mn-cs"/>
            </a:rPr>
            <a:t>万</a:t>
          </a:r>
          <a:r>
            <a:rPr lang="en-US" altLang="ja-JP" sz="1000">
              <a:solidFill>
                <a:schemeClr val="tx1"/>
              </a:solidFill>
              <a:effectLst/>
              <a:latin typeface="+mn-lt"/>
              <a:ea typeface="+mn-ea"/>
              <a:cs typeface="+mn-cs"/>
            </a:rPr>
            <a:t>7</a:t>
          </a:r>
          <a:r>
            <a:rPr lang="ja-JP" altLang="en-US" sz="1000">
              <a:solidFill>
                <a:schemeClr val="tx1"/>
              </a:solidFill>
              <a:effectLst/>
              <a:latin typeface="+mn-lt"/>
              <a:ea typeface="+mn-ea"/>
              <a:cs typeface="+mn-cs"/>
            </a:rPr>
            <a:t>千円の減額となった。また、元利償還金及び準元利償還金等、公債費負担となる合計から、特定財源及び交付税算入分を引いた後の実負担額については、</a:t>
          </a:r>
          <a:r>
            <a:rPr lang="en-US" altLang="ja-JP" sz="1000">
              <a:solidFill>
                <a:schemeClr val="tx1"/>
              </a:solidFill>
              <a:effectLst/>
              <a:latin typeface="+mn-lt"/>
              <a:ea typeface="+mn-ea"/>
              <a:cs typeface="+mn-cs"/>
            </a:rPr>
            <a:t>19</a:t>
          </a:r>
          <a:r>
            <a:rPr lang="ja-JP" altLang="en-US" sz="1000">
              <a:solidFill>
                <a:schemeClr val="tx1"/>
              </a:solidFill>
              <a:effectLst/>
              <a:latin typeface="+mn-lt"/>
              <a:ea typeface="+mn-ea"/>
              <a:cs typeface="+mn-cs"/>
            </a:rPr>
            <a:t>億</a:t>
          </a:r>
          <a:r>
            <a:rPr lang="en-US" altLang="ja-JP" sz="1000">
              <a:solidFill>
                <a:schemeClr val="tx1"/>
              </a:solidFill>
              <a:effectLst/>
              <a:latin typeface="+mn-lt"/>
              <a:ea typeface="+mn-ea"/>
              <a:cs typeface="+mn-cs"/>
            </a:rPr>
            <a:t>4,375</a:t>
          </a:r>
          <a:r>
            <a:rPr lang="ja-JP" altLang="en-US" sz="1000">
              <a:solidFill>
                <a:schemeClr val="tx1"/>
              </a:solidFill>
              <a:effectLst/>
              <a:latin typeface="+mn-lt"/>
              <a:ea typeface="+mn-ea"/>
              <a:cs typeface="+mn-cs"/>
            </a:rPr>
            <a:t>万</a:t>
          </a:r>
          <a:r>
            <a:rPr lang="en-US" altLang="ja-JP" sz="1000">
              <a:solidFill>
                <a:schemeClr val="tx1"/>
              </a:solidFill>
              <a:effectLst/>
              <a:latin typeface="+mn-lt"/>
              <a:ea typeface="+mn-ea"/>
              <a:cs typeface="+mn-cs"/>
            </a:rPr>
            <a:t>8</a:t>
          </a:r>
          <a:r>
            <a:rPr lang="ja-JP" altLang="en-US" sz="1000">
              <a:solidFill>
                <a:schemeClr val="tx1"/>
              </a:solidFill>
              <a:effectLst/>
              <a:latin typeface="+mn-lt"/>
              <a:ea typeface="+mn-ea"/>
              <a:cs typeface="+mn-cs"/>
            </a:rPr>
            <a:t>千円となり、前年度より</a:t>
          </a:r>
          <a:r>
            <a:rPr lang="en-US" altLang="ja-JP" sz="1000">
              <a:solidFill>
                <a:schemeClr val="tx1"/>
              </a:solidFill>
              <a:effectLst/>
              <a:latin typeface="+mn-lt"/>
              <a:ea typeface="+mn-ea"/>
              <a:cs typeface="+mn-cs"/>
            </a:rPr>
            <a:t>1</a:t>
          </a:r>
          <a:r>
            <a:rPr lang="ja-JP" altLang="en-US" sz="1000">
              <a:solidFill>
                <a:schemeClr val="tx1"/>
              </a:solidFill>
              <a:effectLst/>
              <a:latin typeface="+mn-lt"/>
              <a:ea typeface="+mn-ea"/>
              <a:cs typeface="+mn-cs"/>
            </a:rPr>
            <a:t>億</a:t>
          </a:r>
          <a:r>
            <a:rPr lang="en-US" altLang="ja-JP" sz="1000">
              <a:solidFill>
                <a:schemeClr val="tx1"/>
              </a:solidFill>
              <a:effectLst/>
              <a:latin typeface="+mn-lt"/>
              <a:ea typeface="+mn-ea"/>
              <a:cs typeface="+mn-cs"/>
            </a:rPr>
            <a:t>1,398</a:t>
          </a:r>
          <a:r>
            <a:rPr lang="ja-JP" altLang="en-US" sz="1000">
              <a:solidFill>
                <a:schemeClr val="tx1"/>
              </a:solidFill>
              <a:effectLst/>
              <a:latin typeface="+mn-lt"/>
              <a:ea typeface="+mn-ea"/>
              <a:cs typeface="+mn-cs"/>
            </a:rPr>
            <a:t>万</a:t>
          </a:r>
          <a:r>
            <a:rPr lang="en-US" altLang="ja-JP" sz="1000">
              <a:solidFill>
                <a:schemeClr val="tx1"/>
              </a:solidFill>
              <a:effectLst/>
              <a:latin typeface="+mn-lt"/>
              <a:ea typeface="+mn-ea"/>
              <a:cs typeface="+mn-cs"/>
            </a:rPr>
            <a:t>4</a:t>
          </a:r>
          <a:r>
            <a:rPr lang="ja-JP" altLang="en-US" sz="1000">
              <a:solidFill>
                <a:schemeClr val="tx1"/>
              </a:solidFill>
              <a:effectLst/>
              <a:latin typeface="+mn-lt"/>
              <a:ea typeface="+mn-ea"/>
              <a:cs typeface="+mn-cs"/>
            </a:rPr>
            <a:t>千円減額となった。</a:t>
          </a:r>
        </a:p>
        <a:p>
          <a:r>
            <a:rPr lang="ja-JP" altLang="en-US" sz="1000">
              <a:solidFill>
                <a:srgbClr val="FF0000"/>
              </a:solidFill>
              <a:effectLst/>
              <a:latin typeface="+mn-lt"/>
              <a:ea typeface="+mn-ea"/>
              <a:cs typeface="+mn-cs"/>
            </a:rPr>
            <a:t>　</a:t>
          </a:r>
          <a:r>
            <a:rPr lang="ja-JP" altLang="en-US" sz="1000">
              <a:solidFill>
                <a:schemeClr val="tx1"/>
              </a:solidFill>
              <a:effectLst/>
              <a:latin typeface="+mn-lt"/>
              <a:ea typeface="+mn-ea"/>
              <a:cs typeface="+mn-cs"/>
            </a:rPr>
            <a:t>元利償還金及び準元利償還金等、公債費負担の合計に対する交付税算入分は、</a:t>
          </a:r>
          <a:r>
            <a:rPr lang="en-US" altLang="ja-JP" sz="1000">
              <a:solidFill>
                <a:schemeClr val="tx1"/>
              </a:solidFill>
              <a:effectLst/>
              <a:latin typeface="+mn-lt"/>
              <a:ea typeface="+mn-ea"/>
              <a:cs typeface="+mn-cs"/>
            </a:rPr>
            <a:t>72.7%</a:t>
          </a:r>
          <a:r>
            <a:rPr lang="ja-JP" altLang="en-US" sz="1000">
              <a:solidFill>
                <a:schemeClr val="tx1"/>
              </a:solidFill>
              <a:effectLst/>
              <a:latin typeface="+mn-lt"/>
              <a:ea typeface="+mn-ea"/>
              <a:cs typeface="+mn-cs"/>
            </a:rPr>
            <a:t>となり、市税等で賄う額が約</a:t>
          </a:r>
          <a:r>
            <a:rPr lang="en-US" altLang="ja-JP" sz="1000">
              <a:solidFill>
                <a:schemeClr val="tx1"/>
              </a:solidFill>
              <a:effectLst/>
              <a:latin typeface="+mn-lt"/>
              <a:ea typeface="+mn-ea"/>
              <a:cs typeface="+mn-cs"/>
            </a:rPr>
            <a:t>30</a:t>
          </a:r>
          <a:r>
            <a:rPr lang="ja-JP" altLang="en-US" sz="1000">
              <a:solidFill>
                <a:schemeClr val="tx1"/>
              </a:solidFill>
              <a:effectLst/>
              <a:latin typeface="+mn-lt"/>
              <a:ea typeface="+mn-ea"/>
              <a:cs typeface="+mn-cs"/>
            </a:rPr>
            <a:t>％となっている。合併以降に借入れた地方債は、臨時財政対策債（交付税算入</a:t>
          </a:r>
          <a:r>
            <a:rPr lang="en-US" altLang="ja-JP" sz="1000">
              <a:solidFill>
                <a:schemeClr val="tx1"/>
              </a:solidFill>
              <a:effectLst/>
              <a:latin typeface="+mn-lt"/>
              <a:ea typeface="+mn-ea"/>
              <a:cs typeface="+mn-cs"/>
            </a:rPr>
            <a:t>100</a:t>
          </a:r>
          <a:r>
            <a:rPr lang="ja-JP" altLang="en-US" sz="1000">
              <a:solidFill>
                <a:schemeClr val="tx1"/>
              </a:solidFill>
              <a:effectLst/>
              <a:latin typeface="+mn-lt"/>
              <a:ea typeface="+mn-ea"/>
              <a:cs typeface="+mn-cs"/>
            </a:rPr>
            <a:t>％）と合併特例債（交付税算入</a:t>
          </a:r>
          <a:r>
            <a:rPr lang="en-US" altLang="ja-JP" sz="1000">
              <a:solidFill>
                <a:schemeClr val="tx1"/>
              </a:solidFill>
              <a:effectLst/>
              <a:latin typeface="+mn-lt"/>
              <a:ea typeface="+mn-ea"/>
              <a:cs typeface="+mn-cs"/>
            </a:rPr>
            <a:t>70</a:t>
          </a:r>
          <a:r>
            <a:rPr lang="ja-JP" altLang="en-US" sz="1000">
              <a:solidFill>
                <a:schemeClr val="tx1"/>
              </a:solidFill>
              <a:effectLst/>
              <a:latin typeface="+mn-lt"/>
              <a:ea typeface="+mn-ea"/>
              <a:cs typeface="+mn-cs"/>
            </a:rPr>
            <a:t>％）が全体の大部分を占めており、旧町村で借入れた地方債の償還が終了する一方、合併以降に借入れた地方債の元利償還金が増加し、合併特例債や臨時財政対策債の占める割合が増加したことによる。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将来負担額は昨年度比で</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4,801</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千円減額となった。項目ごとにみると、地方債新規発行額</a:t>
          </a:r>
          <a:r>
            <a:rPr kumimoji="1" lang="en-US" altLang="ja-JP" sz="1050">
              <a:latin typeface="ＭＳ ゴシック" pitchFamily="49" charset="-128"/>
              <a:ea typeface="ＭＳ ゴシック" pitchFamily="49" charset="-128"/>
            </a:rPr>
            <a:t>49</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4,602</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千円（借換債を除く）に対し、地方債償還額（元金分）</a:t>
          </a:r>
          <a:r>
            <a:rPr kumimoji="1" lang="en-US" altLang="ja-JP" sz="1050">
              <a:latin typeface="ＭＳ ゴシック" pitchFamily="49" charset="-128"/>
              <a:ea typeface="ＭＳ ゴシック" pitchFamily="49" charset="-128"/>
            </a:rPr>
            <a:t>49</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3,756</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千円であったことから、地方債の現在高は</a:t>
          </a:r>
          <a:r>
            <a:rPr kumimoji="1" lang="en-US" altLang="ja-JP" sz="1050">
              <a:latin typeface="ＭＳ ゴシック" pitchFamily="49" charset="-128"/>
              <a:ea typeface="ＭＳ ゴシック" pitchFamily="49" charset="-128"/>
            </a:rPr>
            <a:t>845</a:t>
          </a:r>
          <a:r>
            <a:rPr kumimoji="1" lang="ja-JP" altLang="en-US" sz="1050">
              <a:latin typeface="ＭＳ ゴシック" pitchFamily="49" charset="-128"/>
              <a:ea typeface="ＭＳ ゴシック" pitchFamily="49" charset="-128"/>
            </a:rPr>
            <a:t>万６千円増額となった。公営企業債等繰入見込額は</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451</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千円減額となり、これは下水道事業の地方債残高が</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1,003</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千円減少したことが大きく起因している。また、組合負担等見込額は一部事務組合の緊急防災・減災事業のための起債が増え、</a:t>
          </a:r>
          <a:r>
            <a:rPr kumimoji="1" lang="en-US" altLang="ja-JP" sz="1050">
              <a:latin typeface="ＭＳ ゴシック" pitchFamily="49" charset="-128"/>
              <a:ea typeface="ＭＳ ゴシック" pitchFamily="49" charset="-128"/>
            </a:rPr>
            <a:t>1,264</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千円増額となっている。退職手当負担見込額は</a:t>
          </a:r>
          <a:r>
            <a:rPr kumimoji="1" lang="en-US" altLang="ja-JP" sz="1050">
              <a:latin typeface="ＭＳ ゴシック" pitchFamily="49" charset="-128"/>
              <a:ea typeface="ＭＳ ゴシック" pitchFamily="49" charset="-128"/>
            </a:rPr>
            <a:t>4,683</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千円減額となった。債務負担行為に基づく支出予定額の</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1,771</a:t>
          </a:r>
          <a:r>
            <a:rPr kumimoji="1" lang="ja-JP" altLang="en-US" sz="1050">
              <a:latin typeface="ＭＳ ゴシック" pitchFamily="49" charset="-128"/>
              <a:ea typeface="ＭＳ ゴシック" pitchFamily="49" charset="-128"/>
            </a:rPr>
            <a:t>万円減額をあわせて、将来負担額の総額は</a:t>
          </a:r>
          <a:r>
            <a:rPr kumimoji="1" lang="en-US" altLang="ja-JP" sz="1050">
              <a:latin typeface="ＭＳ ゴシック" pitchFamily="49" charset="-128"/>
              <a:ea typeface="ＭＳ ゴシック" pitchFamily="49" charset="-128"/>
            </a:rPr>
            <a:t>661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4,498</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千円となり、昨年度より、</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4,801</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千円減となった。</a:t>
          </a:r>
        </a:p>
        <a:p>
          <a:r>
            <a:rPr kumimoji="1" lang="ja-JP" altLang="en-US" sz="1050">
              <a:latin typeface="ＭＳ ゴシック" pitchFamily="49" charset="-128"/>
              <a:ea typeface="ＭＳ ゴシック" pitchFamily="49" charset="-128"/>
            </a:rPr>
            <a:t>　充当可能財源等は、財政調整基金などの充当可能基金が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1,850</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千円減額、充当可能特定歳入が</a:t>
          </a:r>
          <a:r>
            <a:rPr kumimoji="1" lang="en-US" altLang="ja-JP" sz="1050">
              <a:latin typeface="ＭＳ ゴシック" pitchFamily="49" charset="-128"/>
              <a:ea typeface="ＭＳ ゴシック" pitchFamily="49" charset="-128"/>
            </a:rPr>
            <a:t>2,211</a:t>
          </a:r>
          <a:r>
            <a:rPr kumimoji="1" lang="ja-JP" altLang="en-US" sz="1050">
              <a:latin typeface="ＭＳ ゴシック" pitchFamily="49" charset="-128"/>
              <a:ea typeface="ＭＳ ゴシック" pitchFamily="49" charset="-128"/>
            </a:rPr>
            <a:t>万４千円減額となり。また、基準財政需要額算入見込額は</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3,015</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千円減額となった。これは、公債費算入分</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7,267</a:t>
          </a:r>
          <a:r>
            <a:rPr kumimoji="1" lang="ja-JP" altLang="en-US" sz="1050">
              <a:latin typeface="ＭＳ ゴシック" pitchFamily="49" charset="-128"/>
              <a:ea typeface="ＭＳ ゴシック" pitchFamily="49" charset="-128"/>
            </a:rPr>
            <a:t>万７千円増額したものの、事業費補正分が</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9,930</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千円減額したことが大きな要因となっている。以上を合わせ、充当可能財源等の総額は</a:t>
          </a:r>
          <a:r>
            <a:rPr kumimoji="1" lang="en-US" altLang="ja-JP" sz="1050">
              <a:latin typeface="ＭＳ ゴシック" pitchFamily="49" charset="-128"/>
              <a:ea typeface="ＭＳ ゴシック" pitchFamily="49" charset="-128"/>
            </a:rPr>
            <a:t>652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3,305</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千円となった。昨年度より、</a:t>
          </a:r>
          <a:r>
            <a:rPr kumimoji="1" lang="en-US" altLang="ja-JP" sz="1050">
              <a:latin typeface="ＭＳ ゴシック" pitchFamily="49" charset="-128"/>
              <a:ea typeface="ＭＳ ゴシック" pitchFamily="49" charset="-128"/>
            </a:rPr>
            <a:t>9</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7,077</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千円減となった。</a:t>
          </a:r>
        </a:p>
        <a:p>
          <a:r>
            <a:rPr kumimoji="1" lang="ja-JP" altLang="en-US" sz="1050">
              <a:latin typeface="ＭＳ ゴシック" pitchFamily="49" charset="-128"/>
              <a:ea typeface="ＭＳ ゴシック" pitchFamily="49" charset="-128"/>
            </a:rPr>
            <a:t>　将来負担額（</a:t>
          </a:r>
          <a:r>
            <a:rPr kumimoji="1" lang="en-US" altLang="ja-JP" sz="1050">
              <a:latin typeface="ＭＳ ゴシック" pitchFamily="49" charset="-128"/>
              <a:ea typeface="ＭＳ ゴシック" pitchFamily="49" charset="-128"/>
            </a:rPr>
            <a:t>661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4,498</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千円）から充当可能財源等の総額（</a:t>
          </a:r>
          <a:r>
            <a:rPr kumimoji="1" lang="en-US" altLang="ja-JP" sz="1050">
              <a:latin typeface="ＭＳ ゴシック" pitchFamily="49" charset="-128"/>
              <a:ea typeface="ＭＳ ゴシック" pitchFamily="49" charset="-128"/>
            </a:rPr>
            <a:t>652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3,305</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千円）を引いた後の実質的な将来負担額は</a:t>
          </a:r>
          <a:r>
            <a:rPr kumimoji="1" lang="en-US" altLang="ja-JP" sz="1050">
              <a:latin typeface="ＭＳ ゴシック" pitchFamily="49" charset="-128"/>
              <a:ea typeface="ＭＳ ゴシック" pitchFamily="49" charset="-128"/>
            </a:rPr>
            <a:t>9</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1,192</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7,724</a:t>
          </a:r>
          <a:r>
            <a:rPr kumimoji="1" lang="ja-JP" altLang="en-US" sz="1050">
              <a:latin typeface="ＭＳ ゴシック" pitchFamily="49" charset="-128"/>
              <a:ea typeface="ＭＳ ゴシック" pitchFamily="49" charset="-128"/>
            </a:rPr>
            <a:t>万</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千円減額）となった。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長野県安曇野市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財政調整基金は、取崩額が積立額を上回り、減額となったが、ふるさと寄附を原資とした「ふるさと寄附基金」が好調な寄附に支えられ、残高を着実に増やしたことにより、増となった。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基金の活用や残高については、実施計画や財政計画に則り、適正な規模を確保し健全財政の堅持に努めたい。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・地域振興基金：市民連携の強化と支え合う地域社会を目指した地域振興事業の推進に寄与することを目的とした基金。地域に根差した地区公民館活動や、市民活動事業を使途とする。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曇野市ふるさと寄附基金：安曇野市を応援するために寄せられた寄附金を、それぞれの寄附者の思いを実現する事業の推進に寄与することを目的としした基金。「健康長寿のまちづくり」「豊かな人を育むまちづくり」「活力に満ちた産業があるまちづくり」「出産・子育て環境が充実したまちづくり」「防災力・減災力の強化に向けたまちづくり」「市長が選定する施策」をテーマに選定された事業への使途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・公式スポーツ施設整備基金：安曇野市公式スポーツ施設整備計画に掲げる施設の整備に寄与することを目的とした基金。具体的には新総合体育館整備への使途を検討。</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・公共施設整備基金：事業執行により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・地域振興基金：事業執行により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・ふるさと寄附基金：テーマに沿った事業に対する賛同者が増えたことによる増加。取り崩し額より積立額が上回り、令和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・公式スポーツ施設整備基金：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年度に完成予定の新総合体育館の整備費に活用の予定。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・ふるさと寄附基金：６つのテーマの沿った事業に必要な財源として活用する予定。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合併以降、財政調整基金については着実に残高を増加させてきたが、Ｈ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年度から普通交付税の合併算定替えの段階的縮減が始まったため、一般財源の財源調整のため、減額に転じた。しかしながら、財政計画における令和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百万円）は上回っている状況となっている。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基金の活用や残高については、実施計画や財政計画に則り、適正な規模を確保し健全財政の堅持に努めたい。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基金の取崩を行わなかったため、利子分のみ増加している。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財政計画では、公債費に対する充当財源として活用を見込んでいるため、ピークを迎える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年以降、減債基金は減少していく方向である。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97,152
95,919
331.78
56,282,503
55,400,153
820,124
26,829,252
40,351,448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ポイント増加したものの、類似団体の平均値を下回る水準で推移している。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今後は、公共施設再配置計画に基づく資産の総量適正化や学校施設等の長寿命化を推進することで減少を見込んでいる。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3719</xdr:rowOff>
    </xdr:from>
    <xdr:to>
      <xdr:col>23</xdr:col>
      <xdr:colOff>136525</xdr:colOff>
      <xdr:row>29</xdr:row>
      <xdr:rowOff>105319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26596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59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113483</xdr:rowOff>
    </xdr:from>
    <xdr:to>
      <xdr:col>19</xdr:col>
      <xdr:colOff>187325</xdr:colOff>
      <xdr:row>29</xdr:row>
      <xdr:rowOff>43633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164283</xdr:rowOff>
    </xdr:from>
    <xdr:to>
      <xdr:col>23</xdr:col>
      <xdr:colOff>85725</xdr:colOff>
      <xdr:row>29</xdr:row>
      <xdr:rowOff>54519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736408"/>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164283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68706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8618</xdr:rowOff>
    </xdr:from>
    <xdr:to>
      <xdr:col>11</xdr:col>
      <xdr:colOff>187325</xdr:colOff>
      <xdr:row>28</xdr:row>
      <xdr:rowOff>110218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59418</xdr:rowOff>
    </xdr:from>
    <xdr:to>
      <xdr:col>15</xdr:col>
      <xdr:colOff>136525</xdr:colOff>
      <xdr:row>28</xdr:row>
      <xdr:rowOff>114935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63154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143056</xdr:rowOff>
    </xdr:from>
    <xdr:to>
      <xdr:col>7</xdr:col>
      <xdr:colOff>187325</xdr:colOff>
      <xdr:row>28</xdr:row>
      <xdr:rowOff>73206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22406</xdr:rowOff>
    </xdr:from>
    <xdr:to>
      <xdr:col>11</xdr:col>
      <xdr:colOff>136525</xdr:colOff>
      <xdr:row>28</xdr:row>
      <xdr:rowOff>59418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59453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60160</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126745</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89733</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地方債発行残高は、</a:t>
          </a:r>
          <a:r>
            <a:rPr kumimoji="1" lang="en-US" altLang="ja-JP" sz="1100">
              <a:latin typeface="ＭＳ Ｐゴシック" panose="020B0600070205080204" pitchFamily="50" charset="-128"/>
              <a:ea typeface="ＭＳ Ｐゴシック" panose="020B0600070205080204" pitchFamily="50" charset="-128"/>
            </a:rPr>
            <a:t>403</a:t>
          </a:r>
          <a:r>
            <a:rPr kumimoji="1" lang="ja-JP" altLang="en-US" sz="1100">
              <a:latin typeface="ＭＳ Ｐゴシック" panose="020B0600070205080204" pitchFamily="50" charset="-128"/>
              <a:ea typeface="ＭＳ Ｐゴシック" panose="020B0600070205080204" pitchFamily="50" charset="-128"/>
            </a:rPr>
            <a:t>億５千万円となり、前年度に比べて</a:t>
          </a:r>
          <a:r>
            <a:rPr kumimoji="1" lang="en-US" altLang="ja-JP" sz="1100">
              <a:latin typeface="ＭＳ Ｐゴシック" panose="020B0600070205080204" pitchFamily="50" charset="-128"/>
              <a:ea typeface="ＭＳ Ｐゴシック" panose="020B0600070205080204" pitchFamily="50" charset="-128"/>
            </a:rPr>
            <a:t>800</a:t>
          </a:r>
          <a:r>
            <a:rPr kumimoji="1" lang="ja-JP" altLang="en-US" sz="1100">
              <a:latin typeface="ＭＳ Ｐゴシック" panose="020B0600070205080204" pitchFamily="50" charset="-128"/>
              <a:ea typeface="ＭＳ Ｐゴシック" panose="020B0600070205080204" pitchFamily="50" charset="-128"/>
            </a:rPr>
            <a:t>万円の増となっている。これは、新型コロナウイルス感染症拡大の影響による減収補填債の借入が増えたことによるものである。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ラスパイレル指数は、類似団体の平均と比較しても低い水準で推移しており、第３次安曇野市行財政改革大綱に基づき、適正な定員管理と組織の充実に取り組み、職務内容及び事務量に応じた適正配置を行っていることが要因と考えら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138211</xdr:rowOff>
    </xdr:from>
    <xdr:to>
      <xdr:col>76</xdr:col>
      <xdr:colOff>73025</xdr:colOff>
      <xdr:row>30</xdr:row>
      <xdr:rowOff>68361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8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161088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7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111344</xdr:rowOff>
    </xdr:from>
    <xdr:to>
      <xdr:col>72</xdr:col>
      <xdr:colOff>123825</xdr:colOff>
      <xdr:row>30</xdr:row>
      <xdr:rowOff>41494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8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162144</xdr:rowOff>
    </xdr:from>
    <xdr:to>
      <xdr:col>76</xdr:col>
      <xdr:colOff>22225</xdr:colOff>
      <xdr:row>30</xdr:row>
      <xdr:rowOff>17561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4084300" y="5905719"/>
          <a:ext cx="7112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170596</xdr:rowOff>
    </xdr:from>
    <xdr:to>
      <xdr:col>68</xdr:col>
      <xdr:colOff>123825</xdr:colOff>
      <xdr:row>30</xdr:row>
      <xdr:rowOff>100746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162144</xdr:rowOff>
    </xdr:from>
    <xdr:to>
      <xdr:col>72</xdr:col>
      <xdr:colOff>73025</xdr:colOff>
      <xdr:row>30</xdr:row>
      <xdr:rowOff>49946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5905719"/>
          <a:ext cx="762000" cy="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48323</xdr:rowOff>
    </xdr:from>
    <xdr:to>
      <xdr:col>64</xdr:col>
      <xdr:colOff>123825</xdr:colOff>
      <xdr:row>30</xdr:row>
      <xdr:rowOff>149923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49946</xdr:rowOff>
    </xdr:from>
    <xdr:to>
      <xdr:col>68</xdr:col>
      <xdr:colOff>73025</xdr:colOff>
      <xdr:row>30</xdr:row>
      <xdr:rowOff>99123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5964971"/>
          <a:ext cx="7620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73032</xdr:rowOff>
    </xdr:from>
    <xdr:to>
      <xdr:col>60</xdr:col>
      <xdr:colOff>123825</xdr:colOff>
      <xdr:row>31</xdr:row>
      <xdr:rowOff>3182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9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99123</xdr:rowOff>
    </xdr:from>
    <xdr:to>
      <xdr:col>64</xdr:col>
      <xdr:colOff>73025</xdr:colOff>
      <xdr:row>30</xdr:row>
      <xdr:rowOff>123832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014148"/>
          <a:ext cx="762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58021</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63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117273</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6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166450</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73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19709</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76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97,152
95,919
331.78
56,282,503
55,400,153
820,124
26,829,252
40,351,448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119126</xdr:rowOff>
    </xdr:from>
    <xdr:to>
      <xdr:col>24</xdr:col>
      <xdr:colOff>114300</xdr:colOff>
      <xdr:row>40</xdr:row>
      <xdr:rowOff>49276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97553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73406</xdr:rowOff>
    </xdr:from>
    <xdr:to>
      <xdr:col>20</xdr:col>
      <xdr:colOff>38100</xdr:colOff>
      <xdr:row>40</xdr:row>
      <xdr:rowOff>3556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124206</xdr:rowOff>
    </xdr:from>
    <xdr:to>
      <xdr:col>24</xdr:col>
      <xdr:colOff>63500</xdr:colOff>
      <xdr:row>39</xdr:row>
      <xdr:rowOff>169926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810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34544</xdr:rowOff>
    </xdr:from>
    <xdr:to>
      <xdr:col>15</xdr:col>
      <xdr:colOff>101600</xdr:colOff>
      <xdr:row>39</xdr:row>
      <xdr:rowOff>136144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85344</xdr:rowOff>
    </xdr:from>
    <xdr:to>
      <xdr:col>19</xdr:col>
      <xdr:colOff>177800</xdr:colOff>
      <xdr:row>39</xdr:row>
      <xdr:rowOff>124206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7718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157988</xdr:rowOff>
    </xdr:from>
    <xdr:to>
      <xdr:col>10</xdr:col>
      <xdr:colOff>165100</xdr:colOff>
      <xdr:row>39</xdr:row>
      <xdr:rowOff>88138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37338</xdr:rowOff>
    </xdr:from>
    <xdr:to>
      <xdr:col>15</xdr:col>
      <xdr:colOff>50800</xdr:colOff>
      <xdr:row>39</xdr:row>
      <xdr:rowOff>85344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7238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119126</xdr:rowOff>
    </xdr:from>
    <xdr:to>
      <xdr:col>6</xdr:col>
      <xdr:colOff>38100</xdr:colOff>
      <xdr:row>39</xdr:row>
      <xdr:rowOff>49276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169926</xdr:rowOff>
    </xdr:from>
    <xdr:to>
      <xdr:col>10</xdr:col>
      <xdr:colOff>114300</xdr:colOff>
      <xdr:row>39</xdr:row>
      <xdr:rowOff>37338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8502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166133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79265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40403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109601</xdr:rowOff>
    </xdr:from>
    <xdr:to>
      <xdr:col>55</xdr:col>
      <xdr:colOff>50800</xdr:colOff>
      <xdr:row>38</xdr:row>
      <xdr:rowOff>39751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4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132478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3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112649</xdr:rowOff>
    </xdr:from>
    <xdr:to>
      <xdr:col>50</xdr:col>
      <xdr:colOff>165100</xdr:colOff>
      <xdr:row>38</xdr:row>
      <xdr:rowOff>42799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4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160401</xdr:rowOff>
    </xdr:from>
    <xdr:to>
      <xdr:col>55</xdr:col>
      <xdr:colOff>0</xdr:colOff>
      <xdr:row>37</xdr:row>
      <xdr:rowOff>163449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50405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114478</xdr:rowOff>
    </xdr:from>
    <xdr:to>
      <xdr:col>46</xdr:col>
      <xdr:colOff>38100</xdr:colOff>
      <xdr:row>38</xdr:row>
      <xdr:rowOff>44628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4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163449</xdr:rowOff>
    </xdr:from>
    <xdr:to>
      <xdr:col>50</xdr:col>
      <xdr:colOff>114300</xdr:colOff>
      <xdr:row>37</xdr:row>
      <xdr:rowOff>165278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5070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116840</xdr:rowOff>
    </xdr:from>
    <xdr:to>
      <xdr:col>41</xdr:col>
      <xdr:colOff>101600</xdr:colOff>
      <xdr:row>38</xdr:row>
      <xdr:rowOff>46990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165278</xdr:rowOff>
    </xdr:from>
    <xdr:to>
      <xdr:col>45</xdr:col>
      <xdr:colOff>177800</xdr:colOff>
      <xdr:row>37</xdr:row>
      <xdr:rowOff>167640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508928"/>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115583</xdr:rowOff>
    </xdr:from>
    <xdr:to>
      <xdr:col>36</xdr:col>
      <xdr:colOff>165100</xdr:colOff>
      <xdr:row>38</xdr:row>
      <xdr:rowOff>45733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4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166383</xdr:rowOff>
    </xdr:from>
    <xdr:to>
      <xdr:col>41</xdr:col>
      <xdr:colOff>50800</xdr:colOff>
      <xdr:row>37</xdr:row>
      <xdr:rowOff>167640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51003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33926</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61155</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2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63517</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2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36860</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5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133713</xdr:rowOff>
    </xdr:from>
    <xdr:to>
      <xdr:col>20</xdr:col>
      <xdr:colOff>38100</xdr:colOff>
      <xdr:row>61</xdr:row>
      <xdr:rowOff>63863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35923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4715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13063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4568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60</xdr:row>
      <xdr:rowOff>169817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4404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91259</xdr:rowOff>
    </xdr:from>
    <xdr:to>
      <xdr:col>6</xdr:col>
      <xdr:colOff>38100</xdr:colOff>
      <xdr:row>61</xdr:row>
      <xdr:rowOff>21409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142059</xdr:rowOff>
    </xdr:from>
    <xdr:to>
      <xdr:col>10</xdr:col>
      <xdr:colOff>114300</xdr:colOff>
      <xdr:row>60</xdr:row>
      <xdr:rowOff>153488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4290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23965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162463</xdr:rowOff>
    </xdr:from>
    <xdr:to>
      <xdr:col>55</xdr:col>
      <xdr:colOff>50800</xdr:colOff>
      <xdr:row>64</xdr:row>
      <xdr:rowOff>92613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77390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162713</xdr:rowOff>
    </xdr:from>
    <xdr:to>
      <xdr:col>50</xdr:col>
      <xdr:colOff>165100</xdr:colOff>
      <xdr:row>64</xdr:row>
      <xdr:rowOff>92863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41813</xdr:rowOff>
    </xdr:from>
    <xdr:to>
      <xdr:col>55</xdr:col>
      <xdr:colOff>0</xdr:colOff>
      <xdr:row>64</xdr:row>
      <xdr:rowOff>42063</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1014613"/>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163263</xdr:rowOff>
    </xdr:from>
    <xdr:to>
      <xdr:col>46</xdr:col>
      <xdr:colOff>38100</xdr:colOff>
      <xdr:row>64</xdr:row>
      <xdr:rowOff>93413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42063</xdr:rowOff>
    </xdr:from>
    <xdr:to>
      <xdr:col>50</xdr:col>
      <xdr:colOff>114300</xdr:colOff>
      <xdr:row>64</xdr:row>
      <xdr:rowOff>42613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1014863"/>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163686</xdr:rowOff>
    </xdr:from>
    <xdr:to>
      <xdr:col>41</xdr:col>
      <xdr:colOff>101600</xdr:colOff>
      <xdr:row>64</xdr:row>
      <xdr:rowOff>93836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42613</xdr:rowOff>
    </xdr:from>
    <xdr:to>
      <xdr:col>45</xdr:col>
      <xdr:colOff>177800</xdr:colOff>
      <xdr:row>64</xdr:row>
      <xdr:rowOff>43036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101541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164240</xdr:rowOff>
    </xdr:from>
    <xdr:to>
      <xdr:col>36</xdr:col>
      <xdr:colOff>165100</xdr:colOff>
      <xdr:row>64</xdr:row>
      <xdr:rowOff>94390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43036</xdr:rowOff>
    </xdr:from>
    <xdr:to>
      <xdr:col>41</xdr:col>
      <xdr:colOff>50800</xdr:colOff>
      <xdr:row>64</xdr:row>
      <xdr:rowOff>43590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1015836"/>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83990</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10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84540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105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84963</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10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85517</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105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77125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9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93436</xdr:rowOff>
    </xdr:from>
    <xdr:to>
      <xdr:col>20</xdr:col>
      <xdr:colOff>38100</xdr:colOff>
      <xdr:row>83</xdr:row>
      <xdr:rowOff>23586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105048</xdr:rowOff>
    </xdr:from>
    <xdr:to>
      <xdr:col>24</xdr:col>
      <xdr:colOff>63500</xdr:colOff>
      <xdr:row>82</xdr:row>
      <xdr:rowOff>144236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41639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75474</xdr:rowOff>
    </xdr:from>
    <xdr:to>
      <xdr:col>15</xdr:col>
      <xdr:colOff>101600</xdr:colOff>
      <xdr:row>83</xdr:row>
      <xdr:rowOff>5624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126274</xdr:rowOff>
    </xdr:from>
    <xdr:to>
      <xdr:col>19</xdr:col>
      <xdr:colOff>177800</xdr:colOff>
      <xdr:row>82</xdr:row>
      <xdr:rowOff>144236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1851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54248</xdr:rowOff>
    </xdr:from>
    <xdr:to>
      <xdr:col>10</xdr:col>
      <xdr:colOff>165100</xdr:colOff>
      <xdr:row>82</xdr:row>
      <xdr:rowOff>155848</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105048</xdr:rowOff>
    </xdr:from>
    <xdr:to>
      <xdr:col>15</xdr:col>
      <xdr:colOff>50800</xdr:colOff>
      <xdr:row>82</xdr:row>
      <xdr:rowOff>126274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1639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165281</xdr:rowOff>
    </xdr:from>
    <xdr:to>
      <xdr:col>6</xdr:col>
      <xdr:colOff>38100</xdr:colOff>
      <xdr:row>82</xdr:row>
      <xdr:rowOff>95431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44631</xdr:rowOff>
    </xdr:from>
    <xdr:to>
      <xdr:col>10</xdr:col>
      <xdr:colOff>114300</xdr:colOff>
      <xdr:row>82</xdr:row>
      <xdr:rowOff>105048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1035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40113</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22151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925</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111958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78169</xdr:rowOff>
    </xdr:from>
    <xdr:to>
      <xdr:col>55</xdr:col>
      <xdr:colOff>50800</xdr:colOff>
      <xdr:row>85</xdr:row>
      <xdr:rowOff>8319</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44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56596</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445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101028</xdr:rowOff>
    </xdr:from>
    <xdr:to>
      <xdr:col>50</xdr:col>
      <xdr:colOff>165100</xdr:colOff>
      <xdr:row>85</xdr:row>
      <xdr:rowOff>31178</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128969</xdr:rowOff>
    </xdr:from>
    <xdr:to>
      <xdr:col>55</xdr:col>
      <xdr:colOff>0</xdr:colOff>
      <xdr:row>84</xdr:row>
      <xdr:rowOff>151828</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9639300" y="145307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151828</xdr:rowOff>
    </xdr:from>
    <xdr:to>
      <xdr:col>50</xdr:col>
      <xdr:colOff>114300</xdr:colOff>
      <xdr:row>84</xdr:row>
      <xdr:rowOff>152400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750300" y="145536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99313</xdr:rowOff>
    </xdr:from>
    <xdr:to>
      <xdr:col>36</xdr:col>
      <xdr:colOff>165100</xdr:colOff>
      <xdr:row>85</xdr:row>
      <xdr:rowOff>29463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150113</xdr:rowOff>
    </xdr:from>
    <xdr:to>
      <xdr:col>41</xdr:col>
      <xdr:colOff>50800</xdr:colOff>
      <xdr:row>84</xdr:row>
      <xdr:rowOff>152400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6972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22305</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45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20590</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40640</xdr:rowOff>
    </xdr:from>
    <xdr:to>
      <xdr:col>85</xdr:col>
      <xdr:colOff>177800</xdr:colOff>
      <xdr:row>34</xdr:row>
      <xdr:rowOff>142240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63517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160655</xdr:rowOff>
    </xdr:from>
    <xdr:to>
      <xdr:col>81</xdr:col>
      <xdr:colOff>101600</xdr:colOff>
      <xdr:row>34</xdr:row>
      <xdr:rowOff>90805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40005</xdr:rowOff>
    </xdr:from>
    <xdr:to>
      <xdr:col>85</xdr:col>
      <xdr:colOff>127000</xdr:colOff>
      <xdr:row>34</xdr:row>
      <xdr:rowOff>91440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58693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40005</xdr:rowOff>
    </xdr:from>
    <xdr:to>
      <xdr:col>81</xdr:col>
      <xdr:colOff>50800</xdr:colOff>
      <xdr:row>34</xdr:row>
      <xdr:rowOff>146685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4592300" y="586930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50165</xdr:rowOff>
    </xdr:from>
    <xdr:to>
      <xdr:col>72</xdr:col>
      <xdr:colOff>38100</xdr:colOff>
      <xdr:row>34</xdr:row>
      <xdr:rowOff>151765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100965</xdr:rowOff>
    </xdr:from>
    <xdr:to>
      <xdr:col>76</xdr:col>
      <xdr:colOff>114300</xdr:colOff>
      <xdr:row>34</xdr:row>
      <xdr:rowOff>146685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59302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90170</xdr:rowOff>
    </xdr:from>
    <xdr:to>
      <xdr:col>67</xdr:col>
      <xdr:colOff>101600</xdr:colOff>
      <xdr:row>35</xdr:row>
      <xdr:rowOff>20320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100965</xdr:rowOff>
    </xdr:from>
    <xdr:to>
      <xdr:col>71</xdr:col>
      <xdr:colOff>177800</xdr:colOff>
      <xdr:row>34</xdr:row>
      <xdr:rowOff>140970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2814300" y="5930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107332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168292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36847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84836</xdr:rowOff>
    </xdr:from>
    <xdr:to>
      <xdr:col>116</xdr:col>
      <xdr:colOff>114300</xdr:colOff>
      <xdr:row>37</xdr:row>
      <xdr:rowOff>14986</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107713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112268</xdr:rowOff>
    </xdr:from>
    <xdr:to>
      <xdr:col>112</xdr:col>
      <xdr:colOff>38100</xdr:colOff>
      <xdr:row>38</xdr:row>
      <xdr:rowOff>42418</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135636</xdr:rowOff>
    </xdr:from>
    <xdr:to>
      <xdr:col>116</xdr:col>
      <xdr:colOff>63500</xdr:colOff>
      <xdr:row>37</xdr:row>
      <xdr:rowOff>163068</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1323300" y="6307836"/>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163068</xdr:rowOff>
    </xdr:from>
    <xdr:to>
      <xdr:col>111</xdr:col>
      <xdr:colOff>177800</xdr:colOff>
      <xdr:row>37</xdr:row>
      <xdr:rowOff>167640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0434300" y="65067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38</xdr:row>
      <xdr:rowOff>25908</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9545300" y="651129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xdr:rowOff>
    </xdr:from>
    <xdr:to>
      <xdr:col>98</xdr:col>
      <xdr:colOff>38100</xdr:colOff>
      <xdr:row>38</xdr:row>
      <xdr:rowOff>101854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25908</xdr:rowOff>
    </xdr:from>
    <xdr:to>
      <xdr:col>102</xdr:col>
      <xdr:colOff>114300</xdr:colOff>
      <xdr:row>38</xdr:row>
      <xdr:rowOff>51054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8656300" y="65410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58945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93235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118381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E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E00-000011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0000000-0008-0000-0E00-000013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E00-000015020000}"/>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E00-000021020000}"/>
            </a:ext>
          </a:extLst>
        </xdr:cNvPr>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34290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5481300" y="104894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34109</xdr:rowOff>
    </xdr:from>
    <xdr:to>
      <xdr:col>76</xdr:col>
      <xdr:colOff>165100</xdr:colOff>
      <xdr:row>61</xdr:row>
      <xdr:rowOff>135709</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541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84909</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4592300" y="104927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84909</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3703300" y="1052703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171269</xdr:rowOff>
    </xdr:from>
    <xdr:to>
      <xdr:col>67</xdr:col>
      <xdr:colOff>101600</xdr:colOff>
      <xdr:row>61</xdr:row>
      <xdr:rowOff>101419</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76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50619</xdr:rowOff>
    </xdr:from>
    <xdr:to>
      <xdr:col>71</xdr:col>
      <xdr:colOff>177800</xdr:colOff>
      <xdr:row>61</xdr:row>
      <xdr:rowOff>68580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814300" y="105090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E00-00002A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E00-00002B020000}"/>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E00-00002C020000}"/>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E00-00002D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126836</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92546</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E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E00-000049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E00-00004B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E00-00004D020000}"/>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76759</xdr:rowOff>
    </xdr:from>
    <xdr:to>
      <xdr:col>116</xdr:col>
      <xdr:colOff>114300</xdr:colOff>
      <xdr:row>62</xdr:row>
      <xdr:rowOff>6909</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2110700" y="10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55186</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E00-000059020000}"/>
            </a:ext>
          </a:extLst>
        </xdr:cNvPr>
        <xdr:cNvSpPr txBox="1"/>
      </xdr:nvSpPr>
      <xdr:spPr>
        <a:xfrm>
          <a:off x="22199600" y="1051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35154</xdr:rowOff>
    </xdr:from>
    <xdr:to>
      <xdr:col>112</xdr:col>
      <xdr:colOff>38100</xdr:colOff>
      <xdr:row>62</xdr:row>
      <xdr:rowOff>136754</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12725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127559</xdr:rowOff>
    </xdr:from>
    <xdr:to>
      <xdr:col>116</xdr:col>
      <xdr:colOff>63500</xdr:colOff>
      <xdr:row>62</xdr:row>
      <xdr:rowOff>85954</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1323300" y="10586009"/>
          <a:ext cx="8382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43841</xdr:rowOff>
    </xdr:from>
    <xdr:to>
      <xdr:col>107</xdr:col>
      <xdr:colOff>101600</xdr:colOff>
      <xdr:row>62</xdr:row>
      <xdr:rowOff>145441</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03835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85954</xdr:rowOff>
    </xdr:from>
    <xdr:to>
      <xdr:col>111</xdr:col>
      <xdr:colOff>177800</xdr:colOff>
      <xdr:row>62</xdr:row>
      <xdr:rowOff>94641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0434300" y="1071585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45669</xdr:rowOff>
    </xdr:from>
    <xdr:to>
      <xdr:col>102</xdr:col>
      <xdr:colOff>165100</xdr:colOff>
      <xdr:row>62</xdr:row>
      <xdr:rowOff>147269</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494500" y="106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94641</xdr:rowOff>
    </xdr:from>
    <xdr:to>
      <xdr:col>107</xdr:col>
      <xdr:colOff>50800</xdr:colOff>
      <xdr:row>62</xdr:row>
      <xdr:rowOff>96469</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9545300" y="1072454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46127</xdr:rowOff>
    </xdr:from>
    <xdr:to>
      <xdr:col>98</xdr:col>
      <xdr:colOff>38100</xdr:colOff>
      <xdr:row>62</xdr:row>
      <xdr:rowOff>147727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605500" y="10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96469</xdr:rowOff>
    </xdr:from>
    <xdr:to>
      <xdr:col>102</xdr:col>
      <xdr:colOff>114300</xdr:colOff>
      <xdr:row>62</xdr:row>
      <xdr:rowOff>96927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656300" y="1072636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00000000-0008-0000-0E00-000062020000}"/>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00000000-0008-0000-0E00-000063020000}"/>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00000000-0008-0000-0E00-000064020000}"/>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00000000-0008-0000-0E00-000065020000}"/>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127881</xdr:rowOff>
    </xdr:from>
    <xdr:ext cx="469744" cy="259045"/>
    <xdr:sp macro="" textlink="">
      <xdr:nvSpPr>
        <xdr:cNvPr id="614" name="n_1mainValue【学校施設】&#10;一人当たり面積">
          <a:extLst>
            <a:ext uri="{FF2B5EF4-FFF2-40B4-BE49-F238E27FC236}">
              <a16:creationId xmlns:a16="http://schemas.microsoft.com/office/drawing/2014/main" id="{00000000-0008-0000-0E00-000066020000}"/>
            </a:ext>
          </a:extLst>
        </xdr:cNvPr>
        <xdr:cNvSpPr txBox="1"/>
      </xdr:nvSpPr>
      <xdr:spPr>
        <a:xfrm>
          <a:off x="21075727" y="107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136568</xdr:rowOff>
    </xdr:from>
    <xdr:ext cx="469744" cy="259045"/>
    <xdr:sp macro="" textlink="">
      <xdr:nvSpPr>
        <xdr:cNvPr id="615" name="n_2mainValue【学校施設】&#10;一人当たり面積">
          <a:extLst>
            <a:ext uri="{FF2B5EF4-FFF2-40B4-BE49-F238E27FC236}">
              <a16:creationId xmlns:a16="http://schemas.microsoft.com/office/drawing/2014/main" id="{00000000-0008-0000-0E00-000067020000}"/>
            </a:ext>
          </a:extLst>
        </xdr:cNvPr>
        <xdr:cNvSpPr txBox="1"/>
      </xdr:nvSpPr>
      <xdr:spPr>
        <a:xfrm>
          <a:off x="20199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138396</xdr:rowOff>
    </xdr:from>
    <xdr:ext cx="469744" cy="259045"/>
    <xdr:sp macro="" textlink="">
      <xdr:nvSpPr>
        <xdr:cNvPr id="616" name="n_3mainValue【学校施設】&#10;一人当たり面積">
          <a:extLst>
            <a:ext uri="{FF2B5EF4-FFF2-40B4-BE49-F238E27FC236}">
              <a16:creationId xmlns:a16="http://schemas.microsoft.com/office/drawing/2014/main" id="{00000000-0008-0000-0E00-000068020000}"/>
            </a:ext>
          </a:extLst>
        </xdr:cNvPr>
        <xdr:cNvSpPr txBox="1"/>
      </xdr:nvSpPr>
      <xdr:spPr>
        <a:xfrm>
          <a:off x="19310427" y="107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138854</xdr:rowOff>
    </xdr:from>
    <xdr:ext cx="469744" cy="259045"/>
    <xdr:sp macro="" textlink="">
      <xdr:nvSpPr>
        <xdr:cNvPr id="617" name="n_4mainValue【学校施設】&#10;一人当たり面積">
          <a:extLst>
            <a:ext uri="{FF2B5EF4-FFF2-40B4-BE49-F238E27FC236}">
              <a16:creationId xmlns:a16="http://schemas.microsoft.com/office/drawing/2014/main" id="{00000000-0008-0000-0E00-000069020000}"/>
            </a:ext>
          </a:extLst>
        </xdr:cNvPr>
        <xdr:cNvSpPr txBox="1"/>
      </xdr:nvSpPr>
      <xdr:spPr>
        <a:xfrm>
          <a:off x="18421427" y="107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00000000-0008-0000-0E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00000000-0008-0000-0E00-000082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00000000-0008-0000-0E00-000084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46" name="【児童館】&#10;有形固定資産減価償却率平均値テキスト">
          <a:extLst>
            <a:ext uri="{FF2B5EF4-FFF2-40B4-BE49-F238E27FC236}">
              <a16:creationId xmlns:a16="http://schemas.microsoft.com/office/drawing/2014/main" id="{00000000-0008-0000-0E00-000086020000}"/>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87630</xdr:rowOff>
    </xdr:from>
    <xdr:to>
      <xdr:col>85</xdr:col>
      <xdr:colOff>177800</xdr:colOff>
      <xdr:row>82</xdr:row>
      <xdr:rowOff>17780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62687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110507</xdr:rowOff>
    </xdr:from>
    <xdr:ext cx="405111" cy="259045"/>
    <xdr:sp macro="" textlink="">
      <xdr:nvSpPr>
        <xdr:cNvPr id="658" name="【児童館】&#10;有形固定資産減価償却率該当値テキスト">
          <a:extLst>
            <a:ext uri="{FF2B5EF4-FFF2-40B4-BE49-F238E27FC236}">
              <a16:creationId xmlns:a16="http://schemas.microsoft.com/office/drawing/2014/main" id="{00000000-0008-0000-0E00-000092020000}"/>
            </a:ext>
          </a:extLst>
        </xdr:cNvPr>
        <xdr:cNvSpPr txBox="1"/>
      </xdr:nvSpPr>
      <xdr:spPr>
        <a:xfrm>
          <a:off x="16357600"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58420</xdr:rowOff>
    </xdr:from>
    <xdr:to>
      <xdr:col>81</xdr:col>
      <xdr:colOff>101600</xdr:colOff>
      <xdr:row>81</xdr:row>
      <xdr:rowOff>160020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5430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109220</xdr:rowOff>
    </xdr:from>
    <xdr:to>
      <xdr:col>85</xdr:col>
      <xdr:colOff>127000</xdr:colOff>
      <xdr:row>81</xdr:row>
      <xdr:rowOff>138430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5481300" y="139966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34289</xdr:rowOff>
    </xdr:from>
    <xdr:to>
      <xdr:col>76</xdr:col>
      <xdr:colOff>165100</xdr:colOff>
      <xdr:row>81</xdr:row>
      <xdr:rowOff>135889</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45415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85089</xdr:rowOff>
    </xdr:from>
    <xdr:to>
      <xdr:col>81</xdr:col>
      <xdr:colOff>50800</xdr:colOff>
      <xdr:row>81</xdr:row>
      <xdr:rowOff>109220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4592300" y="139725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34289</xdr:rowOff>
    </xdr:from>
    <xdr:to>
      <xdr:col>72</xdr:col>
      <xdr:colOff>38100</xdr:colOff>
      <xdr:row>80</xdr:row>
      <xdr:rowOff>135889</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36525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85089</xdr:rowOff>
    </xdr:from>
    <xdr:to>
      <xdr:col>76</xdr:col>
      <xdr:colOff>114300</xdr:colOff>
      <xdr:row>81</xdr:row>
      <xdr:rowOff>85089</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3703300" y="138010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62230</xdr:rowOff>
    </xdr:from>
    <xdr:to>
      <xdr:col>67</xdr:col>
      <xdr:colOff>101600</xdr:colOff>
      <xdr:row>81</xdr:row>
      <xdr:rowOff>163830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7635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85089</xdr:rowOff>
    </xdr:from>
    <xdr:to>
      <xdr:col>71</xdr:col>
      <xdr:colOff>177800</xdr:colOff>
      <xdr:row>81</xdr:row>
      <xdr:rowOff>113030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2814300" y="13801089"/>
          <a:ext cx="889000" cy="19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667" name="n_1aveValue【児童館】&#10;有形固定資産減価償却率">
          <a:extLst>
            <a:ext uri="{FF2B5EF4-FFF2-40B4-BE49-F238E27FC236}">
              <a16:creationId xmlns:a16="http://schemas.microsoft.com/office/drawing/2014/main" id="{00000000-0008-0000-0E00-00009B020000}"/>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668" name="n_2aveValue【児童館】&#10;有形固定資産減価償却率">
          <a:extLst>
            <a:ext uri="{FF2B5EF4-FFF2-40B4-BE49-F238E27FC236}">
              <a16:creationId xmlns:a16="http://schemas.microsoft.com/office/drawing/2014/main" id="{00000000-0008-0000-0E00-00009C020000}"/>
            </a:ext>
          </a:extLst>
        </xdr:cNvPr>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669" name="n_3aveValue【児童館】&#10;有形固定資産減価償却率">
          <a:extLst>
            <a:ext uri="{FF2B5EF4-FFF2-40B4-BE49-F238E27FC236}">
              <a16:creationId xmlns:a16="http://schemas.microsoft.com/office/drawing/2014/main" id="{00000000-0008-0000-0E00-00009D020000}"/>
            </a:ext>
          </a:extLst>
        </xdr:cNvPr>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670" name="n_4aveValue【児童館】&#10;有形固定資産減価償却率">
          <a:extLst>
            <a:ext uri="{FF2B5EF4-FFF2-40B4-BE49-F238E27FC236}">
              <a16:creationId xmlns:a16="http://schemas.microsoft.com/office/drawing/2014/main" id="{00000000-0008-0000-0E00-00009E020000}"/>
            </a:ext>
          </a:extLst>
        </xdr:cNvPr>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5097</xdr:rowOff>
    </xdr:from>
    <xdr:ext cx="405111" cy="259045"/>
    <xdr:sp macro="" textlink="">
      <xdr:nvSpPr>
        <xdr:cNvPr id="671" name="n_1main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152416</xdr:rowOff>
    </xdr:from>
    <xdr:ext cx="405111" cy="259045"/>
    <xdr:sp macro="" textlink="">
      <xdr:nvSpPr>
        <xdr:cNvPr id="672" name="n_2main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152416</xdr:rowOff>
    </xdr:from>
    <xdr:ext cx="405111" cy="259045"/>
    <xdr:sp macro="" textlink="">
      <xdr:nvSpPr>
        <xdr:cNvPr id="673" name="n_3main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8907</xdr:rowOff>
    </xdr:from>
    <xdr:ext cx="405111" cy="259045"/>
    <xdr:sp macro="" textlink="">
      <xdr:nvSpPr>
        <xdr:cNvPr id="674" name="n_4main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00000000-0008-0000-0E00-0000BB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00000000-0008-0000-0E00-0000BD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a:extLst>
            <a:ext uri="{FF2B5EF4-FFF2-40B4-BE49-F238E27FC236}">
              <a16:creationId xmlns:a16="http://schemas.microsoft.com/office/drawing/2014/main" id="{00000000-0008-0000-0E00-0000BF02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120650</xdr:rowOff>
    </xdr:from>
    <xdr:to>
      <xdr:col>116</xdr:col>
      <xdr:colOff>114300</xdr:colOff>
      <xdr:row>78</xdr:row>
      <xdr:rowOff>50800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2110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715" name="【児童館】&#10;一人当たり面積該当値テキスト">
          <a:extLst>
            <a:ext uri="{FF2B5EF4-FFF2-40B4-BE49-F238E27FC236}">
              <a16:creationId xmlns:a16="http://schemas.microsoft.com/office/drawing/2014/main" id="{00000000-0008-0000-0E00-0000CB020000}"/>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xdr:rowOff>
    </xdr:from>
    <xdr:to>
      <xdr:col>112</xdr:col>
      <xdr:colOff>38100</xdr:colOff>
      <xdr:row>79</xdr:row>
      <xdr:rowOff>107950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1272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79</xdr:row>
      <xdr:rowOff>57150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1323300" y="13373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6350</xdr:rowOff>
    </xdr:from>
    <xdr:to>
      <xdr:col>107</xdr:col>
      <xdr:colOff>101600</xdr:colOff>
      <xdr:row>79</xdr:row>
      <xdr:rowOff>107950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038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57150</xdr:rowOff>
    </xdr:from>
    <xdr:to>
      <xdr:col>111</xdr:col>
      <xdr:colOff>177800</xdr:colOff>
      <xdr:row>79</xdr:row>
      <xdr:rowOff>57150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0434300" y="1360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9494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57150</xdr:rowOff>
    </xdr:from>
    <xdr:to>
      <xdr:col>107</xdr:col>
      <xdr:colOff>50800</xdr:colOff>
      <xdr:row>79</xdr:row>
      <xdr:rowOff>57150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9545300" y="1360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25400</xdr:rowOff>
    </xdr:from>
    <xdr:to>
      <xdr:col>98</xdr:col>
      <xdr:colOff>38100</xdr:colOff>
      <xdr:row>79</xdr:row>
      <xdr:rowOff>127000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8605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57150</xdr:rowOff>
    </xdr:from>
    <xdr:to>
      <xdr:col>102</xdr:col>
      <xdr:colOff>114300</xdr:colOff>
      <xdr:row>79</xdr:row>
      <xdr:rowOff>76200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8656300" y="1360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a:extLst>
            <a:ext uri="{FF2B5EF4-FFF2-40B4-BE49-F238E27FC236}">
              <a16:creationId xmlns:a16="http://schemas.microsoft.com/office/drawing/2014/main" id="{00000000-0008-0000-0E00-0000D4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a:extLst>
            <a:ext uri="{FF2B5EF4-FFF2-40B4-BE49-F238E27FC236}">
              <a16:creationId xmlns:a16="http://schemas.microsoft.com/office/drawing/2014/main" id="{00000000-0008-0000-0E00-0000D5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a:extLst>
            <a:ext uri="{FF2B5EF4-FFF2-40B4-BE49-F238E27FC236}">
              <a16:creationId xmlns:a16="http://schemas.microsoft.com/office/drawing/2014/main" id="{00000000-0008-0000-0E00-0000D602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a:extLst>
            <a:ext uri="{FF2B5EF4-FFF2-40B4-BE49-F238E27FC236}">
              <a16:creationId xmlns:a16="http://schemas.microsoft.com/office/drawing/2014/main" id="{00000000-0008-0000-0E00-0000D702000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124477</xdr:rowOff>
    </xdr:from>
    <xdr:ext cx="469744" cy="259045"/>
    <xdr:sp macro="" textlink="">
      <xdr:nvSpPr>
        <xdr:cNvPr id="728" name="n_1mainValue【児童館】&#10;一人当たり面積">
          <a:extLst>
            <a:ext uri="{FF2B5EF4-FFF2-40B4-BE49-F238E27FC236}">
              <a16:creationId xmlns:a16="http://schemas.microsoft.com/office/drawing/2014/main" id="{00000000-0008-0000-0E00-0000D8020000}"/>
            </a:ext>
          </a:extLst>
        </xdr:cNvPr>
        <xdr:cNvSpPr txBox="1"/>
      </xdr:nvSpPr>
      <xdr:spPr>
        <a:xfrm>
          <a:off x="210757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124477</xdr:rowOff>
    </xdr:from>
    <xdr:ext cx="469744" cy="259045"/>
    <xdr:sp macro="" textlink="">
      <xdr:nvSpPr>
        <xdr:cNvPr id="729" name="n_2mainValue【児童館】&#10;一人当たり面積">
          <a:extLst>
            <a:ext uri="{FF2B5EF4-FFF2-40B4-BE49-F238E27FC236}">
              <a16:creationId xmlns:a16="http://schemas.microsoft.com/office/drawing/2014/main" id="{00000000-0008-0000-0E00-0000D9020000}"/>
            </a:ext>
          </a:extLst>
        </xdr:cNvPr>
        <xdr:cNvSpPr txBox="1"/>
      </xdr:nvSpPr>
      <xdr:spPr>
        <a:xfrm>
          <a:off x="20199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730" name="n_3mainValue【児童館】&#10;一人当たり面積">
          <a:extLst>
            <a:ext uri="{FF2B5EF4-FFF2-40B4-BE49-F238E27FC236}">
              <a16:creationId xmlns:a16="http://schemas.microsoft.com/office/drawing/2014/main" id="{00000000-0008-0000-0E00-0000DA020000}"/>
            </a:ext>
          </a:extLst>
        </xdr:cNvPr>
        <xdr:cNvSpPr txBox="1"/>
      </xdr:nvSpPr>
      <xdr:spPr>
        <a:xfrm>
          <a:off x="19310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143527</xdr:rowOff>
    </xdr:from>
    <xdr:ext cx="469744" cy="259045"/>
    <xdr:sp macro="" textlink="">
      <xdr:nvSpPr>
        <xdr:cNvPr id="731" name="n_4mainValue【児童館】&#10;一人当たり面積">
          <a:extLst>
            <a:ext uri="{FF2B5EF4-FFF2-40B4-BE49-F238E27FC236}">
              <a16:creationId xmlns:a16="http://schemas.microsoft.com/office/drawing/2014/main" id="{00000000-0008-0000-0E00-0000DB020000}"/>
            </a:ext>
          </a:extLst>
        </xdr:cNvPr>
        <xdr:cNvSpPr txBox="1"/>
      </xdr:nvSpPr>
      <xdr:spPr>
        <a:xfrm>
          <a:off x="18421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101600</xdr:rowOff>
    </xdr:from>
    <xdr:to>
      <xdr:col>85</xdr:col>
      <xdr:colOff>177800</xdr:colOff>
      <xdr:row>102</xdr:row>
      <xdr:rowOff>31750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6268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124477</xdr:rowOff>
    </xdr:from>
    <xdr:ext cx="405111" cy="259045"/>
    <xdr:sp macro="" textlink="">
      <xdr:nvSpPr>
        <xdr:cNvPr id="773" name="【公民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6357600"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67311</xdr:rowOff>
    </xdr:from>
    <xdr:to>
      <xdr:col>81</xdr:col>
      <xdr:colOff>101600</xdr:colOff>
      <xdr:row>101</xdr:row>
      <xdr:rowOff>168911</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543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118111</xdr:rowOff>
    </xdr:from>
    <xdr:to>
      <xdr:col>85</xdr:col>
      <xdr:colOff>127000</xdr:colOff>
      <xdr:row>101</xdr:row>
      <xdr:rowOff>152400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5481300" y="174345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23495</xdr:rowOff>
    </xdr:from>
    <xdr:to>
      <xdr:col>76</xdr:col>
      <xdr:colOff>165100</xdr:colOff>
      <xdr:row>101</xdr:row>
      <xdr:rowOff>125095</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4541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74295</xdr:rowOff>
    </xdr:from>
    <xdr:to>
      <xdr:col>81</xdr:col>
      <xdr:colOff>50800</xdr:colOff>
      <xdr:row>101</xdr:row>
      <xdr:rowOff>118111</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4592300" y="173907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153036</xdr:rowOff>
    </xdr:from>
    <xdr:to>
      <xdr:col>72</xdr:col>
      <xdr:colOff>38100</xdr:colOff>
      <xdr:row>101</xdr:row>
      <xdr:rowOff>83186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652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32386</xdr:rowOff>
    </xdr:from>
    <xdr:to>
      <xdr:col>76</xdr:col>
      <xdr:colOff>114300</xdr:colOff>
      <xdr:row>101</xdr:row>
      <xdr:rowOff>74295</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3703300" y="17348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6350</xdr:rowOff>
    </xdr:from>
    <xdr:to>
      <xdr:col>67</xdr:col>
      <xdr:colOff>101600</xdr:colOff>
      <xdr:row>101</xdr:row>
      <xdr:rowOff>107950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763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32386</xdr:rowOff>
    </xdr:from>
    <xdr:to>
      <xdr:col>71</xdr:col>
      <xdr:colOff>177800</xdr:colOff>
      <xdr:row>101</xdr:row>
      <xdr:rowOff>57150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2814300" y="173488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13988</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141622</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99713</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124477</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00000000-0008-0000-0E00-00002C03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00000000-0008-0000-0E00-00002E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6" name="【公民館】&#10;一人当たり面積平均値テキスト">
          <a:extLst>
            <a:ext uri="{FF2B5EF4-FFF2-40B4-BE49-F238E27FC236}">
              <a16:creationId xmlns:a16="http://schemas.microsoft.com/office/drawing/2014/main" id="{00000000-0008-0000-0E00-000030030000}"/>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91694</xdr:rowOff>
    </xdr:from>
    <xdr:to>
      <xdr:col>116</xdr:col>
      <xdr:colOff>114300</xdr:colOff>
      <xdr:row>107</xdr:row>
      <xdr:rowOff>21844</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21107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70121</xdr:rowOff>
    </xdr:from>
    <xdr:ext cx="469744" cy="259045"/>
    <xdr:sp macro="" textlink="">
      <xdr:nvSpPr>
        <xdr:cNvPr id="828" name="【公民館】&#10;一人当たり面積該当値テキスト">
          <a:extLst>
            <a:ext uri="{FF2B5EF4-FFF2-40B4-BE49-F238E27FC236}">
              <a16:creationId xmlns:a16="http://schemas.microsoft.com/office/drawing/2014/main" id="{00000000-0008-0000-0E00-00003C030000}"/>
            </a:ext>
          </a:extLst>
        </xdr:cNvPr>
        <xdr:cNvSpPr txBox="1"/>
      </xdr:nvSpPr>
      <xdr:spPr>
        <a:xfrm>
          <a:off x="22199600"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142494</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21323300" y="183070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133350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20434300" y="1830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84837</xdr:rowOff>
    </xdr:from>
    <xdr:to>
      <xdr:col>102</xdr:col>
      <xdr:colOff>165100</xdr:colOff>
      <xdr:row>107</xdr:row>
      <xdr:rowOff>14987</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9494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135637</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19545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135637</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8656300" y="1830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a:extLst>
            <a:ext uri="{FF2B5EF4-FFF2-40B4-BE49-F238E27FC236}">
              <a16:creationId xmlns:a16="http://schemas.microsoft.com/office/drawing/2014/main" id="{00000000-0008-0000-0E00-000045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a:extLst>
            <a:ext uri="{FF2B5EF4-FFF2-40B4-BE49-F238E27FC236}">
              <a16:creationId xmlns:a16="http://schemas.microsoft.com/office/drawing/2014/main" id="{00000000-0008-0000-0E00-000046030000}"/>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a:extLst>
            <a:ext uri="{FF2B5EF4-FFF2-40B4-BE49-F238E27FC236}">
              <a16:creationId xmlns:a16="http://schemas.microsoft.com/office/drawing/2014/main" id="{00000000-0008-0000-0E00-00004703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a:extLst>
            <a:ext uri="{FF2B5EF4-FFF2-40B4-BE49-F238E27FC236}">
              <a16:creationId xmlns:a16="http://schemas.microsoft.com/office/drawing/2014/main" id="{00000000-0008-0000-0E00-000048030000}"/>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841" name="n_1mainValue【公民館】&#10;一人当たり面積">
          <a:extLst>
            <a:ext uri="{FF2B5EF4-FFF2-40B4-BE49-F238E27FC236}">
              <a16:creationId xmlns:a16="http://schemas.microsoft.com/office/drawing/2014/main" id="{00000000-0008-0000-0E00-000049030000}"/>
            </a:ext>
          </a:extLst>
        </xdr:cNvPr>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842" name="n_2mainValue【公民館】&#10;一人当たり面積">
          <a:extLst>
            <a:ext uri="{FF2B5EF4-FFF2-40B4-BE49-F238E27FC236}">
              <a16:creationId xmlns:a16="http://schemas.microsoft.com/office/drawing/2014/main" id="{00000000-0008-0000-0E00-00004A030000}"/>
            </a:ext>
          </a:extLst>
        </xdr:cNvPr>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6114</xdr:rowOff>
    </xdr:from>
    <xdr:ext cx="469744" cy="259045"/>
    <xdr:sp macro="" textlink="">
      <xdr:nvSpPr>
        <xdr:cNvPr id="843" name="n_3mainValue【公民館】&#10;一人当たり面積">
          <a:extLst>
            <a:ext uri="{FF2B5EF4-FFF2-40B4-BE49-F238E27FC236}">
              <a16:creationId xmlns:a16="http://schemas.microsoft.com/office/drawing/2014/main" id="{00000000-0008-0000-0E00-00004B030000}"/>
            </a:ext>
          </a:extLst>
        </xdr:cNvPr>
        <xdr:cNvSpPr txBox="1"/>
      </xdr:nvSpPr>
      <xdr:spPr>
        <a:xfrm>
          <a:off x="19310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4" name="n_4mainValue【公民館】&#10;一人当たり面積">
          <a:extLst>
            <a:ext uri="{FF2B5EF4-FFF2-40B4-BE49-F238E27FC236}">
              <a16:creationId xmlns:a16="http://schemas.microsoft.com/office/drawing/2014/main" id="{00000000-0008-0000-0E00-00004C03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類似団体と比較して特に有形固定資産減価償却率が高くなっている施設は、学校であり、特に低くなっている施設は、認定こども園である。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年代に建設された施設が多くを占めることから、有形固定資産減価償却率が高くなっている。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現在、長寿命化改良工事や大規模改修工事を計画的に進めている。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年の町村合併以降、５地域にあったこども園の計画的な建替えを行っていることから、有形固定資産減価償却率が低くなっている。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97,152
95,919
331.78
56,282,503
55,400,153
820,124
26,829,252
40,351,448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49893</xdr:rowOff>
    </xdr:from>
    <xdr:to>
      <xdr:col>24</xdr:col>
      <xdr:colOff>114300</xdr:colOff>
      <xdr:row>35</xdr:row>
      <xdr:rowOff>151493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72770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9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100693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5409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126637</xdr:rowOff>
    </xdr:from>
    <xdr:to>
      <xdr:col>15</xdr:col>
      <xdr:colOff>101600</xdr:colOff>
      <xdr:row>35</xdr:row>
      <xdr:rowOff>56787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5987</xdr:rowOff>
    </xdr:from>
    <xdr:to>
      <xdr:col>19</xdr:col>
      <xdr:colOff>177800</xdr:colOff>
      <xdr:row>35</xdr:row>
      <xdr:rowOff>53340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00673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76019</xdr:rowOff>
    </xdr:from>
    <xdr:to>
      <xdr:col>10</xdr:col>
      <xdr:colOff>165100</xdr:colOff>
      <xdr:row>35</xdr:row>
      <xdr:rowOff>6169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126819</xdr:rowOff>
    </xdr:from>
    <xdr:to>
      <xdr:col>15</xdr:col>
      <xdr:colOff>50800</xdr:colOff>
      <xdr:row>35</xdr:row>
      <xdr:rowOff>5987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9561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131536</xdr:rowOff>
    </xdr:from>
    <xdr:to>
      <xdr:col>6</xdr:col>
      <xdr:colOff>38100</xdr:colOff>
      <xdr:row>35</xdr:row>
      <xdr:rowOff>61686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126819</xdr:rowOff>
    </xdr:from>
    <xdr:to>
      <xdr:col>10</xdr:col>
      <xdr:colOff>114300</xdr:colOff>
      <xdr:row>35</xdr:row>
      <xdr:rowOff>10886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595611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73314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78213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96838</xdr:rowOff>
    </xdr:from>
    <xdr:to>
      <xdr:col>41</xdr:col>
      <xdr:colOff>101600</xdr:colOff>
      <xdr:row>37</xdr:row>
      <xdr:rowOff>26988</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62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147638</xdr:rowOff>
    </xdr:from>
    <xdr:to>
      <xdr:col>45</xdr:col>
      <xdr:colOff>177800</xdr:colOff>
      <xdr:row>37</xdr:row>
      <xdr:rowOff>19050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861300" y="63198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153988</xdr:rowOff>
    </xdr:from>
    <xdr:to>
      <xdr:col>36</xdr:col>
      <xdr:colOff>165100</xdr:colOff>
      <xdr:row>38</xdr:row>
      <xdr:rowOff>84138</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6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147638</xdr:rowOff>
    </xdr:from>
    <xdr:to>
      <xdr:col>41</xdr:col>
      <xdr:colOff>50800</xdr:colOff>
      <xdr:row>38</xdr:row>
      <xdr:rowOff>33338</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6972300" y="631983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43515</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7626427" y="604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100665</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6737427" y="627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F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F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F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F00-0000B6000000}"/>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F00-0000C2000000}"/>
            </a:ext>
          </a:extLst>
        </xdr:cNvPr>
        <xdr:cNvSpPr txBox="1"/>
      </xdr:nvSpPr>
      <xdr:spPr>
        <a:xfrm>
          <a:off x="4673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60960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3797300" y="10134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19050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908300" y="10092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68580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2019300" y="100926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60</xdr:row>
      <xdr:rowOff>45720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1130300" y="101841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F00-0000D2000000}"/>
            </a:ext>
          </a:extLst>
        </xdr:cNvPr>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72390</xdr:rowOff>
    </xdr:from>
    <xdr:to>
      <xdr:col>50</xdr:col>
      <xdr:colOff>165100</xdr:colOff>
      <xdr:row>63</xdr:row>
      <xdr:rowOff>2540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123190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07518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73660</xdr:rowOff>
    </xdr:from>
    <xdr:to>
      <xdr:col>46</xdr:col>
      <xdr:colOff>38100</xdr:colOff>
      <xdr:row>63</xdr:row>
      <xdr:rowOff>3810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123190</xdr:rowOff>
    </xdr:from>
    <xdr:to>
      <xdr:col>50</xdr:col>
      <xdr:colOff>114300</xdr:colOff>
      <xdr:row>62</xdr:row>
      <xdr:rowOff>124460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07530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54610</xdr:rowOff>
    </xdr:from>
    <xdr:to>
      <xdr:col>41</xdr:col>
      <xdr:colOff>101600</xdr:colOff>
      <xdr:row>62</xdr:row>
      <xdr:rowOff>156210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105410</xdr:rowOff>
    </xdr:from>
    <xdr:to>
      <xdr:col>45</xdr:col>
      <xdr:colOff>177800</xdr:colOff>
      <xdr:row>62</xdr:row>
      <xdr:rowOff>124460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861300" y="10735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81280</xdr:rowOff>
    </xdr:from>
    <xdr:to>
      <xdr:col>36</xdr:col>
      <xdr:colOff>165100</xdr:colOff>
      <xdr:row>63</xdr:row>
      <xdr:rowOff>11430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105410</xdr:rowOff>
    </xdr:from>
    <xdr:to>
      <xdr:col>41</xdr:col>
      <xdr:colOff>50800</xdr:colOff>
      <xdr:row>62</xdr:row>
      <xdr:rowOff>132080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972300" y="10735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165117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166387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2557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F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F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F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F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F00-000036010000}"/>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3746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93618</xdr:rowOff>
    </xdr:from>
    <xdr:to>
      <xdr:col>24</xdr:col>
      <xdr:colOff>63500</xdr:colOff>
      <xdr:row>82</xdr:row>
      <xdr:rowOff>129539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3797300" y="141525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28121</xdr:rowOff>
    </xdr:from>
    <xdr:to>
      <xdr:col>15</xdr:col>
      <xdr:colOff>101600</xdr:colOff>
      <xdr:row>82</xdr:row>
      <xdr:rowOff>129721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78921</xdr:rowOff>
    </xdr:from>
    <xdr:to>
      <xdr:col>19</xdr:col>
      <xdr:colOff>177800</xdr:colOff>
      <xdr:row>82</xdr:row>
      <xdr:rowOff>93618</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908300" y="1413782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148952</xdr:rowOff>
    </xdr:from>
    <xdr:to>
      <xdr:col>10</xdr:col>
      <xdr:colOff>165100</xdr:colOff>
      <xdr:row>82</xdr:row>
      <xdr:rowOff>79102</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968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28302</xdr:rowOff>
    </xdr:from>
    <xdr:to>
      <xdr:col>15</xdr:col>
      <xdr:colOff>50800</xdr:colOff>
      <xdr:row>82</xdr:row>
      <xdr:rowOff>78921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2019300" y="1408720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108131</xdr:rowOff>
    </xdr:from>
    <xdr:to>
      <xdr:col>6</xdr:col>
      <xdr:colOff>38100</xdr:colOff>
      <xdr:row>82</xdr:row>
      <xdr:rowOff>38281</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79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158931</xdr:rowOff>
    </xdr:from>
    <xdr:to>
      <xdr:col>10</xdr:col>
      <xdr:colOff>114300</xdr:colOff>
      <xdr:row>82</xdr:row>
      <xdr:rowOff>28302</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130300" y="140463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160945</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F00-000043010000}"/>
            </a:ext>
          </a:extLst>
        </xdr:cNvPr>
        <xdr:cNvSpPr txBox="1"/>
      </xdr:nvSpPr>
      <xdr:spPr>
        <a:xfrm>
          <a:off x="3582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F00-000044010000}"/>
            </a:ext>
          </a:extLst>
        </xdr:cNvPr>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F00-00004501000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54808</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F00-000046010000}"/>
            </a:ext>
          </a:extLst>
        </xdr:cNvPr>
        <xdr:cNvSpPr txBox="1"/>
      </xdr:nvSpPr>
      <xdr:spPr>
        <a:xfrm>
          <a:off x="927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F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F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F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F00-000063010000}"/>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861300" y="14668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48261</xdr:rowOff>
    </xdr:from>
    <xdr:to>
      <xdr:col>36</xdr:col>
      <xdr:colOff>165100</xdr:colOff>
      <xdr:row>85</xdr:row>
      <xdr:rowOff>149861</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99061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6972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00000000-0008-0000-0F00-000078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00000000-0008-0000-0F00-000079010000}"/>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00000000-0008-0000-0F00-00007A010000}"/>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00000000-0008-0000-0F00-00007B010000}"/>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80" name="n_1mainValue【福祉施設】&#10;一人当たり面積">
          <a:extLst>
            <a:ext uri="{FF2B5EF4-FFF2-40B4-BE49-F238E27FC236}">
              <a16:creationId xmlns:a16="http://schemas.microsoft.com/office/drawing/2014/main" id="{00000000-0008-0000-0F00-00007C010000}"/>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81" name="n_2mainValue【福祉施設】&#10;一人当たり面積">
          <a:extLst>
            <a:ext uri="{FF2B5EF4-FFF2-40B4-BE49-F238E27FC236}">
              <a16:creationId xmlns:a16="http://schemas.microsoft.com/office/drawing/2014/main" id="{00000000-0008-0000-0F00-00007D01000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82" name="n_3mainValue【福祉施設】&#10;一人当たり面積">
          <a:extLst>
            <a:ext uri="{FF2B5EF4-FFF2-40B4-BE49-F238E27FC236}">
              <a16:creationId xmlns:a16="http://schemas.microsoft.com/office/drawing/2014/main" id="{00000000-0008-0000-0F00-00007E010000}"/>
            </a:ext>
          </a:extLst>
        </xdr:cNvPr>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140988</xdr:rowOff>
    </xdr:from>
    <xdr:ext cx="469744" cy="259045"/>
    <xdr:sp macro="" textlink="">
      <xdr:nvSpPr>
        <xdr:cNvPr id="383" name="n_4mainValue【福祉施設】&#10;一人当たり面積">
          <a:extLst>
            <a:ext uri="{FF2B5EF4-FFF2-40B4-BE49-F238E27FC236}">
              <a16:creationId xmlns:a16="http://schemas.microsoft.com/office/drawing/2014/main" id="{00000000-0008-0000-0F00-00007F010000}"/>
            </a:ext>
          </a:extLst>
        </xdr:cNvPr>
        <xdr:cNvSpPr txBox="1"/>
      </xdr:nvSpPr>
      <xdr:spPr>
        <a:xfrm>
          <a:off x="6737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F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F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F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F00-00009E01000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xdr:rowOff>
    </xdr:from>
    <xdr:to>
      <xdr:col>24</xdr:col>
      <xdr:colOff>114300</xdr:colOff>
      <xdr:row>102</xdr:row>
      <xdr:rowOff>109038</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4584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30315</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F00-0000AA010000}"/>
            </a:ext>
          </a:extLst>
        </xdr:cNvPr>
        <xdr:cNvSpPr txBox="1"/>
      </xdr:nvSpPr>
      <xdr:spPr>
        <a:xfrm>
          <a:off x="4673600" y="173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146231</xdr:rowOff>
    </xdr:from>
    <xdr:to>
      <xdr:col>20</xdr:col>
      <xdr:colOff>38100</xdr:colOff>
      <xdr:row>102</xdr:row>
      <xdr:rowOff>76381</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3746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25581</xdr:rowOff>
    </xdr:from>
    <xdr:to>
      <xdr:col>24</xdr:col>
      <xdr:colOff>63500</xdr:colOff>
      <xdr:row>102</xdr:row>
      <xdr:rowOff>58238</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3797300" y="175134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98879</xdr:rowOff>
    </xdr:from>
    <xdr:to>
      <xdr:col>15</xdr:col>
      <xdr:colOff>101600</xdr:colOff>
      <xdr:row>102</xdr:row>
      <xdr:rowOff>29029</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2857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149679</xdr:rowOff>
    </xdr:from>
    <xdr:to>
      <xdr:col>19</xdr:col>
      <xdr:colOff>177800</xdr:colOff>
      <xdr:row>102</xdr:row>
      <xdr:rowOff>25581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908300" y="1746612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49893</xdr:rowOff>
    </xdr:from>
    <xdr:to>
      <xdr:col>10</xdr:col>
      <xdr:colOff>165100</xdr:colOff>
      <xdr:row>101</xdr:row>
      <xdr:rowOff>151493</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968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100693</xdr:rowOff>
    </xdr:from>
    <xdr:to>
      <xdr:col>15</xdr:col>
      <xdr:colOff>50800</xdr:colOff>
      <xdr:row>101</xdr:row>
      <xdr:rowOff>149679</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019300" y="174171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92908</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F00-0000B5010000}"/>
            </a:ext>
          </a:extLst>
        </xdr:cNvPr>
        <xdr:cNvSpPr txBox="1"/>
      </xdr:nvSpPr>
      <xdr:spPr>
        <a:xfrm>
          <a:off x="3582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45556</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F00-0000B6010000}"/>
            </a:ext>
          </a:extLst>
        </xdr:cNvPr>
        <xdr:cNvSpPr txBox="1"/>
      </xdr:nvSpPr>
      <xdr:spPr>
        <a:xfrm>
          <a:off x="2705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168020</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F00-0000B7010000}"/>
            </a:ext>
          </a:extLst>
        </xdr:cNvPr>
        <xdr:cNvSpPr txBox="1"/>
      </xdr:nvSpPr>
      <xdr:spPr>
        <a:xfrm>
          <a:off x="1816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127271</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28194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9639300" y="1837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28194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148844</xdr:rowOff>
    </xdr:from>
    <xdr:to>
      <xdr:col>41</xdr:col>
      <xdr:colOff>101600</xdr:colOff>
      <xdr:row>107</xdr:row>
      <xdr:rowOff>78994</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28194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70121</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F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141350</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5806</xdr:rowOff>
    </xdr:from>
    <xdr:to>
      <xdr:col>81</xdr:col>
      <xdr:colOff>101600</xdr:colOff>
      <xdr:row>39</xdr:row>
      <xdr:rowOff>107406</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169273</xdr:rowOff>
    </xdr:from>
    <xdr:to>
      <xdr:col>85</xdr:col>
      <xdr:colOff>127000</xdr:colOff>
      <xdr:row>39</xdr:row>
      <xdr:rowOff>56606</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5481300" y="6512923"/>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129903</xdr:rowOff>
    </xdr:from>
    <xdr:to>
      <xdr:col>76</xdr:col>
      <xdr:colOff>165100</xdr:colOff>
      <xdr:row>39</xdr:row>
      <xdr:rowOff>60053</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56606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592300" y="66958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125004</xdr:rowOff>
    </xdr:from>
    <xdr:to>
      <xdr:col>72</xdr:col>
      <xdr:colOff>38100</xdr:colOff>
      <xdr:row>39</xdr:row>
      <xdr:rowOff>55154</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xdr:rowOff>
    </xdr:from>
    <xdr:to>
      <xdr:col>76</xdr:col>
      <xdr:colOff>114300</xdr:colOff>
      <xdr:row>39</xdr:row>
      <xdr:rowOff>9253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703300" y="66909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4354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814300" y="665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98533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51180</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46281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00000000-0008-0000-0F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00000000-0008-0000-0F00-00003D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00000000-0008-0000-0F00-00003F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00000000-0008-0000-0F00-000041020000}"/>
            </a:ext>
          </a:extLst>
        </xdr:cNvPr>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47474</xdr:rowOff>
    </xdr:from>
    <xdr:to>
      <xdr:col>116</xdr:col>
      <xdr:colOff>114300</xdr:colOff>
      <xdr:row>38</xdr:row>
      <xdr:rowOff>149074</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2110700" y="6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70350</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00000000-0008-0000-0F00-00004D020000}"/>
            </a:ext>
          </a:extLst>
        </xdr:cNvPr>
        <xdr:cNvSpPr txBox="1"/>
      </xdr:nvSpPr>
      <xdr:spPr>
        <a:xfrm>
          <a:off x="22199600" y="641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164558</xdr:rowOff>
    </xdr:from>
    <xdr:to>
      <xdr:col>112</xdr:col>
      <xdr:colOff>38100</xdr:colOff>
      <xdr:row>39</xdr:row>
      <xdr:rowOff>94708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1272500" y="66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98274</xdr:rowOff>
    </xdr:from>
    <xdr:to>
      <xdr:col>116</xdr:col>
      <xdr:colOff>63500</xdr:colOff>
      <xdr:row>39</xdr:row>
      <xdr:rowOff>43908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1323300" y="6613374"/>
          <a:ext cx="838200" cy="1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155346</xdr:rowOff>
    </xdr:from>
    <xdr:to>
      <xdr:col>107</xdr:col>
      <xdr:colOff>101600</xdr:colOff>
      <xdr:row>39</xdr:row>
      <xdr:rowOff>85496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0383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34696</xdr:rowOff>
    </xdr:from>
    <xdr:to>
      <xdr:col>111</xdr:col>
      <xdr:colOff>177800</xdr:colOff>
      <xdr:row>39</xdr:row>
      <xdr:rowOff>43908</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0434300" y="6721246"/>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157924</xdr:rowOff>
    </xdr:from>
    <xdr:to>
      <xdr:col>102</xdr:col>
      <xdr:colOff>165100</xdr:colOff>
      <xdr:row>39</xdr:row>
      <xdr:rowOff>88074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9494500" y="6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34696</xdr:rowOff>
    </xdr:from>
    <xdr:to>
      <xdr:col>107</xdr:col>
      <xdr:colOff>50800</xdr:colOff>
      <xdr:row>39</xdr:row>
      <xdr:rowOff>37274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9545300" y="6721246"/>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164274</xdr:rowOff>
    </xdr:from>
    <xdr:to>
      <xdr:col>98</xdr:col>
      <xdr:colOff>38100</xdr:colOff>
      <xdr:row>39</xdr:row>
      <xdr:rowOff>94424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8605500" y="66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37274</xdr:rowOff>
    </xdr:from>
    <xdr:to>
      <xdr:col>102</xdr:col>
      <xdr:colOff>114300</xdr:colOff>
      <xdr:row>39</xdr:row>
      <xdr:rowOff>43624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8656300" y="6723824"/>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111235</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4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102023</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4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104601</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4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110951</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4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00000000-0008-0000-0F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00000000-0008-0000-0F00-000078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00000000-0008-0000-0F00-00007A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0000000-0008-0000-0F00-00007C020000}"/>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00000000-0008-0000-0F00-000088020000}"/>
            </a:ext>
          </a:extLst>
        </xdr:cNvPr>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59</xdr:row>
      <xdr:rowOff>35923</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5481300" y="9960428"/>
          <a:ext cx="8382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541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35923</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592300" y="101465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31024</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703300" y="101318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153307</xdr:rowOff>
    </xdr:from>
    <xdr:to>
      <xdr:col>67</xdr:col>
      <xdr:colOff>101600</xdr:colOff>
      <xdr:row>59</xdr:row>
      <xdr:rowOff>83457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2763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16328</xdr:rowOff>
    </xdr:from>
    <xdr:to>
      <xdr:col>71</xdr:col>
      <xdr:colOff>177800</xdr:colOff>
      <xdr:row>59</xdr:row>
      <xdr:rowOff>32657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12814300" y="101318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98351</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99984</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0000000-0008-0000-0F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00000000-0008-0000-0F00-0000B1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00000000-0008-0000-0F00-0000B3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00000000-0008-0000-0F00-0000B5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0000000-0008-0000-0F00-0000C1020000}"/>
            </a:ext>
          </a:extLst>
        </xdr:cNvPr>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133350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1323300" y="1059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0434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90170</xdr:rowOff>
    </xdr:from>
    <xdr:to>
      <xdr:col>102</xdr:col>
      <xdr:colOff>165100</xdr:colOff>
      <xdr:row>62</xdr:row>
      <xdr:rowOff>20320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9494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133350</xdr:rowOff>
    </xdr:from>
    <xdr:to>
      <xdr:col>107</xdr:col>
      <xdr:colOff>50800</xdr:colOff>
      <xdr:row>61</xdr:row>
      <xdr:rowOff>140970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9545300" y="1059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67310</xdr:rowOff>
    </xdr:from>
    <xdr:to>
      <xdr:col>98</xdr:col>
      <xdr:colOff>38100</xdr:colOff>
      <xdr:row>61</xdr:row>
      <xdr:rowOff>168910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8605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118110</xdr:rowOff>
    </xdr:from>
    <xdr:to>
      <xdr:col>102</xdr:col>
      <xdr:colOff>114300</xdr:colOff>
      <xdr:row>61</xdr:row>
      <xdr:rowOff>140970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656300" y="10576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14" name="n_1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5" name="n_2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6" name="n_3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17" name="n_4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718" name="n_1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719" name="n_2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36847</xdr:rowOff>
    </xdr:from>
    <xdr:ext cx="469744" cy="259045"/>
    <xdr:sp macro="" textlink="">
      <xdr:nvSpPr>
        <xdr:cNvPr id="720" name="n_3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721" name="n_4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50981</xdr:rowOff>
    </xdr:from>
    <xdr:to>
      <xdr:col>85</xdr:col>
      <xdr:colOff>177800</xdr:colOff>
      <xdr:row>84</xdr:row>
      <xdr:rowOff>152581</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29408</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60779</xdr:rowOff>
    </xdr:from>
    <xdr:to>
      <xdr:col>81</xdr:col>
      <xdr:colOff>101600</xdr:colOff>
      <xdr:row>85</xdr:row>
      <xdr:rowOff>162379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85</xdr:row>
      <xdr:rowOff>111579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5481300" y="14503581"/>
          <a:ext cx="8382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72208</xdr:rowOff>
    </xdr:from>
    <xdr:to>
      <xdr:col>76</xdr:col>
      <xdr:colOff>165100</xdr:colOff>
      <xdr:row>86</xdr:row>
      <xdr:rowOff>2358</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111579</xdr:rowOff>
    </xdr:from>
    <xdr:to>
      <xdr:col>81</xdr:col>
      <xdr:colOff>50800</xdr:colOff>
      <xdr:row>85</xdr:row>
      <xdr:rowOff>123008</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4592300" y="1468482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46082</xdr:rowOff>
    </xdr:from>
    <xdr:to>
      <xdr:col>67</xdr:col>
      <xdr:colOff>101600</xdr:colOff>
      <xdr:row>84</xdr:row>
      <xdr:rowOff>147682</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2763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56441</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153506</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164935</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138809</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F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F00-00001F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F00-000021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F00-000023030000}"/>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F00-00002F030000}"/>
            </a:ext>
          </a:extLst>
        </xdr:cNvPr>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51815</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0434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144290</xdr:rowOff>
    </xdr:from>
    <xdr:ext cx="469744" cy="259045"/>
    <xdr:sp macro="" textlink="">
      <xdr:nvSpPr>
        <xdr:cNvPr id="821" name="n_1aveValue【消防施設】&#10;一人当たり面積">
          <a:extLst>
            <a:ext uri="{FF2B5EF4-FFF2-40B4-BE49-F238E27FC236}">
              <a16:creationId xmlns:a16="http://schemas.microsoft.com/office/drawing/2014/main" id="{00000000-0008-0000-0F00-000035030000}"/>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22" name="n_2aveValue【消防施設】&#10;一人当たり面積">
          <a:extLst>
            <a:ext uri="{FF2B5EF4-FFF2-40B4-BE49-F238E27FC236}">
              <a16:creationId xmlns:a16="http://schemas.microsoft.com/office/drawing/2014/main" id="{00000000-0008-0000-0F00-000036030000}"/>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23" name="n_3aveValue【消防施設】&#10;一人当たり面積">
          <a:extLst>
            <a:ext uri="{FF2B5EF4-FFF2-40B4-BE49-F238E27FC236}">
              <a16:creationId xmlns:a16="http://schemas.microsoft.com/office/drawing/2014/main" id="{00000000-0008-0000-0F00-000037030000}"/>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24" name="n_4aveValue【消防施設】&#10;一人当たり面積">
          <a:extLst>
            <a:ext uri="{FF2B5EF4-FFF2-40B4-BE49-F238E27FC236}">
              <a16:creationId xmlns:a16="http://schemas.microsoft.com/office/drawing/2014/main" id="{00000000-0008-0000-0F00-000038030000}"/>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825" name="n_1mainValue【消防施設】&#10;一人当たり面積">
          <a:extLst>
            <a:ext uri="{FF2B5EF4-FFF2-40B4-BE49-F238E27FC236}">
              <a16:creationId xmlns:a16="http://schemas.microsoft.com/office/drawing/2014/main" id="{00000000-0008-0000-0F00-000039030000}"/>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826" name="n_2mainValue【消防施設】&#10;一人当たり面積">
          <a:extLst>
            <a:ext uri="{FF2B5EF4-FFF2-40B4-BE49-F238E27FC236}">
              <a16:creationId xmlns:a16="http://schemas.microsoft.com/office/drawing/2014/main" id="{00000000-0008-0000-0F00-00003A030000}"/>
            </a:ext>
          </a:extLst>
        </xdr:cNvPr>
        <xdr:cNvSpPr txBox="1"/>
      </xdr:nvSpPr>
      <xdr:spPr>
        <a:xfrm>
          <a:off x="20199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827" name="n_4mainValue【消防施設】&#10;一人当たり面積">
          <a:extLst>
            <a:ext uri="{FF2B5EF4-FFF2-40B4-BE49-F238E27FC236}">
              <a16:creationId xmlns:a16="http://schemas.microsoft.com/office/drawing/2014/main" id="{00000000-0008-0000-0F00-00003B030000}"/>
            </a:ext>
          </a:extLst>
        </xdr:cNvPr>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F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54" name="【庁舎】&#10;有形固定資産減価償却率最小値テキスト">
          <a:extLst>
            <a:ext uri="{FF2B5EF4-FFF2-40B4-BE49-F238E27FC236}">
              <a16:creationId xmlns:a16="http://schemas.microsoft.com/office/drawing/2014/main" id="{00000000-0008-0000-0F00-000056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56" name="【庁舎】&#10;有形固定資産減価償却率最大値テキスト">
          <a:extLst>
            <a:ext uri="{FF2B5EF4-FFF2-40B4-BE49-F238E27FC236}">
              <a16:creationId xmlns:a16="http://schemas.microsoft.com/office/drawing/2014/main" id="{00000000-0008-0000-0F00-000058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F00-00005A030000}"/>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154395</xdr:rowOff>
    </xdr:from>
    <xdr:to>
      <xdr:col>85</xdr:col>
      <xdr:colOff>177800</xdr:colOff>
      <xdr:row>101</xdr:row>
      <xdr:rowOff>84545</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62687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5822</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F00-000066030000}"/>
            </a:ext>
          </a:extLst>
        </xdr:cNvPr>
        <xdr:cNvSpPr txBox="1"/>
      </xdr:nvSpPr>
      <xdr:spPr>
        <a:xfrm>
          <a:off x="16357600" y="171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138068</xdr:rowOff>
    </xdr:from>
    <xdr:to>
      <xdr:col>81</xdr:col>
      <xdr:colOff>101600</xdr:colOff>
      <xdr:row>101</xdr:row>
      <xdr:rowOff>68218</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5430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17418</xdr:rowOff>
    </xdr:from>
    <xdr:to>
      <xdr:col>85</xdr:col>
      <xdr:colOff>127000</xdr:colOff>
      <xdr:row>101</xdr:row>
      <xdr:rowOff>33745</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5481300" y="1733386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107043</xdr:rowOff>
    </xdr:from>
    <xdr:to>
      <xdr:col>76</xdr:col>
      <xdr:colOff>165100</xdr:colOff>
      <xdr:row>101</xdr:row>
      <xdr:rowOff>37193</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4541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101</xdr:row>
      <xdr:rowOff>17418</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4592300" y="173028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79284</xdr:rowOff>
    </xdr:from>
    <xdr:to>
      <xdr:col>72</xdr:col>
      <xdr:colOff>38100</xdr:colOff>
      <xdr:row>101</xdr:row>
      <xdr:rowOff>9434</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3652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130084</xdr:rowOff>
    </xdr:from>
    <xdr:to>
      <xdr:col>76</xdr:col>
      <xdr:colOff>114300</xdr:colOff>
      <xdr:row>100</xdr:row>
      <xdr:rowOff>157843</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3703300" y="172750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41729</xdr:rowOff>
    </xdr:from>
    <xdr:to>
      <xdr:col>67</xdr:col>
      <xdr:colOff>101600</xdr:colOff>
      <xdr:row>100</xdr:row>
      <xdr:rowOff>143329</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2763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92529</xdr:rowOff>
    </xdr:from>
    <xdr:to>
      <xdr:col>71</xdr:col>
      <xdr:colOff>177800</xdr:colOff>
      <xdr:row>100</xdr:row>
      <xdr:rowOff>130084</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2814300" y="172375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F00-00006F030000}"/>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F00-000070030000}"/>
            </a:ext>
          </a:extLst>
        </xdr:cNvPr>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F00-000071030000}"/>
            </a:ext>
          </a:extLst>
        </xdr:cNvPr>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F00-000072030000}"/>
            </a:ext>
          </a:extLst>
        </xdr:cNvPr>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84745</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F00-000073030000}"/>
            </a:ext>
          </a:extLst>
        </xdr:cNvPr>
        <xdr:cNvSpPr txBox="1"/>
      </xdr:nvSpPr>
      <xdr:spPr>
        <a:xfrm>
          <a:off x="152660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53720</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F00-000074030000}"/>
            </a:ext>
          </a:extLst>
        </xdr:cNvPr>
        <xdr:cNvSpPr txBox="1"/>
      </xdr:nvSpPr>
      <xdr:spPr>
        <a:xfrm>
          <a:off x="14389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25961</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F00-000075030000}"/>
            </a:ext>
          </a:extLst>
        </xdr:cNvPr>
        <xdr:cNvSpPr txBox="1"/>
      </xdr:nvSpPr>
      <xdr:spPr>
        <a:xfrm>
          <a:off x="13500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159856</xdr:rowOff>
    </xdr:from>
    <xdr:ext cx="340478" cy="259045"/>
    <xdr:sp macro="" textlink="">
      <xdr:nvSpPr>
        <xdr:cNvPr id="886" name="n_4mainValue【庁舎】&#10;有形固定資産減価償却率">
          <a:extLst>
            <a:ext uri="{FF2B5EF4-FFF2-40B4-BE49-F238E27FC236}">
              <a16:creationId xmlns:a16="http://schemas.microsoft.com/office/drawing/2014/main" id="{00000000-0008-0000-0F00-000076030000}"/>
            </a:ext>
          </a:extLst>
        </xdr:cNvPr>
        <xdr:cNvSpPr txBox="1"/>
      </xdr:nvSpPr>
      <xdr:spPr>
        <a:xfrm>
          <a:off x="126440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F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09" name="【庁舎】&#10;一人当たり面積最小値テキスト">
          <a:extLst>
            <a:ext uri="{FF2B5EF4-FFF2-40B4-BE49-F238E27FC236}">
              <a16:creationId xmlns:a16="http://schemas.microsoft.com/office/drawing/2014/main" id="{00000000-0008-0000-0F00-00008D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1" name="【庁舎】&#10;一人当たり面積最大値テキスト">
          <a:extLst>
            <a:ext uri="{FF2B5EF4-FFF2-40B4-BE49-F238E27FC236}">
              <a16:creationId xmlns:a16="http://schemas.microsoft.com/office/drawing/2014/main" id="{00000000-0008-0000-0F00-00008F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13" name="【庁舎】&#10;一人当たり面積平均値テキスト">
          <a:extLst>
            <a:ext uri="{FF2B5EF4-FFF2-40B4-BE49-F238E27FC236}">
              <a16:creationId xmlns:a16="http://schemas.microsoft.com/office/drawing/2014/main" id="{00000000-0008-0000-0F00-000091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64263</xdr:rowOff>
    </xdr:from>
    <xdr:to>
      <xdr:col>116</xdr:col>
      <xdr:colOff>114300</xdr:colOff>
      <xdr:row>104</xdr:row>
      <xdr:rowOff>165863</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21107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87140</xdr:rowOff>
    </xdr:from>
    <xdr:ext cx="469744" cy="259045"/>
    <xdr:sp macro="" textlink="">
      <xdr:nvSpPr>
        <xdr:cNvPr id="925" name="【庁舎】&#10;一人当たり面積該当値テキスト">
          <a:extLst>
            <a:ext uri="{FF2B5EF4-FFF2-40B4-BE49-F238E27FC236}">
              <a16:creationId xmlns:a16="http://schemas.microsoft.com/office/drawing/2014/main" id="{00000000-0008-0000-0F00-00009D030000}"/>
            </a:ext>
          </a:extLst>
        </xdr:cNvPr>
        <xdr:cNvSpPr txBox="1"/>
      </xdr:nvSpPr>
      <xdr:spPr>
        <a:xfrm>
          <a:off x="22199600" y="1774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45974</xdr:rowOff>
    </xdr:from>
    <xdr:to>
      <xdr:col>112</xdr:col>
      <xdr:colOff>38100</xdr:colOff>
      <xdr:row>104</xdr:row>
      <xdr:rowOff>147574</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21272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96774</xdr:rowOff>
    </xdr:from>
    <xdr:to>
      <xdr:col>116</xdr:col>
      <xdr:colOff>63500</xdr:colOff>
      <xdr:row>104</xdr:row>
      <xdr:rowOff>115063</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1323300" y="1792757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96774</xdr:rowOff>
    </xdr:from>
    <xdr:to>
      <xdr:col>111</xdr:col>
      <xdr:colOff>177800</xdr:colOff>
      <xdr:row>104</xdr:row>
      <xdr:rowOff>99061</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20434300" y="179275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99061</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a:off x="19545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73406</xdr:rowOff>
    </xdr:from>
    <xdr:to>
      <xdr:col>98</xdr:col>
      <xdr:colOff>38100</xdr:colOff>
      <xdr:row>105</xdr:row>
      <xdr:rowOff>3556</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8605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124206</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8656300" y="179298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34" name="n_1aveValue【庁舎】&#10;一人当たり面積">
          <a:extLst>
            <a:ext uri="{FF2B5EF4-FFF2-40B4-BE49-F238E27FC236}">
              <a16:creationId xmlns:a16="http://schemas.microsoft.com/office/drawing/2014/main" id="{00000000-0008-0000-0F00-0000A6030000}"/>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35" name="n_2aveValue【庁舎】&#10;一人当たり面積">
          <a:extLst>
            <a:ext uri="{FF2B5EF4-FFF2-40B4-BE49-F238E27FC236}">
              <a16:creationId xmlns:a16="http://schemas.microsoft.com/office/drawing/2014/main" id="{00000000-0008-0000-0F00-0000A7030000}"/>
            </a:ext>
          </a:extLst>
        </xdr:cNvPr>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36" name="n_3aveValue【庁舎】&#10;一人当たり面積">
          <a:extLst>
            <a:ext uri="{FF2B5EF4-FFF2-40B4-BE49-F238E27FC236}">
              <a16:creationId xmlns:a16="http://schemas.microsoft.com/office/drawing/2014/main" id="{00000000-0008-0000-0F00-0000A8030000}"/>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164101</xdr:rowOff>
    </xdr:from>
    <xdr:ext cx="469744" cy="259045"/>
    <xdr:sp macro="" textlink="">
      <xdr:nvSpPr>
        <xdr:cNvPr id="938" name="n_1mainValue【庁舎】&#10;一人当たり面積">
          <a:extLst>
            <a:ext uri="{FF2B5EF4-FFF2-40B4-BE49-F238E27FC236}">
              <a16:creationId xmlns:a16="http://schemas.microsoft.com/office/drawing/2014/main" id="{00000000-0008-0000-0F00-0000AA030000}"/>
            </a:ext>
          </a:extLst>
        </xdr:cNvPr>
        <xdr:cNvSpPr txBox="1"/>
      </xdr:nvSpPr>
      <xdr:spPr>
        <a:xfrm>
          <a:off x="210757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939" name="n_2mainValue【庁舎】&#10;一人当たり面積">
          <a:extLst>
            <a:ext uri="{FF2B5EF4-FFF2-40B4-BE49-F238E27FC236}">
              <a16:creationId xmlns:a16="http://schemas.microsoft.com/office/drawing/2014/main" id="{00000000-0008-0000-0F00-0000AB030000}"/>
            </a:ext>
          </a:extLst>
        </xdr:cNvPr>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940" name="n_3mainValue【庁舎】&#10;一人当たり面積">
          <a:extLst>
            <a:ext uri="{FF2B5EF4-FFF2-40B4-BE49-F238E27FC236}">
              <a16:creationId xmlns:a16="http://schemas.microsoft.com/office/drawing/2014/main" id="{00000000-0008-0000-0F00-0000AC030000}"/>
            </a:ext>
          </a:extLst>
        </xdr:cNvPr>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166133</xdr:rowOff>
    </xdr:from>
    <xdr:ext cx="469744" cy="259045"/>
    <xdr:sp macro="" textlink="">
      <xdr:nvSpPr>
        <xdr:cNvPr id="941" name="n_4mainValue【庁舎】&#10;一人当たり面積">
          <a:extLst>
            <a:ext uri="{FF2B5EF4-FFF2-40B4-BE49-F238E27FC236}">
              <a16:creationId xmlns:a16="http://schemas.microsoft.com/office/drawing/2014/main" id="{00000000-0008-0000-0F00-0000AD030000}"/>
            </a:ext>
          </a:extLst>
        </xdr:cNvPr>
        <xdr:cNvSpPr txBox="1"/>
      </xdr:nvSpPr>
      <xdr:spPr>
        <a:xfrm>
          <a:off x="18421427" y="1799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庁舎では、平成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年度に完成した本庁舎をはじめ、支所など比較的新しい施設である。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97,152
95,919
331.78
56,282,503
55,400,153
820,124
26,829,252
40,351,448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昨年度と変わらず</a:t>
          </a:r>
          <a:r>
            <a:rPr kumimoji="1" lang="en-US" altLang="ja-JP" sz="1100" b="0" i="0" baseline="0">
              <a:solidFill>
                <a:schemeClr val="dk1"/>
              </a:solidFill>
              <a:effectLst/>
              <a:latin typeface="+mn-lt"/>
              <a:ea typeface="+mn-ea"/>
              <a:cs typeface="+mn-cs"/>
            </a:rPr>
            <a:t>0.55</a:t>
          </a:r>
          <a:r>
            <a:rPr kumimoji="1" lang="ja-JP" altLang="ja-JP" sz="1100" b="0" i="0" baseline="0">
              <a:solidFill>
                <a:schemeClr val="dk1"/>
              </a:solidFill>
              <a:effectLst/>
              <a:latin typeface="+mn-lt"/>
              <a:ea typeface="+mn-ea"/>
              <a:cs typeface="+mn-cs"/>
            </a:rPr>
            <a:t>となった。</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本指数は３カ年の平均であるが、詳細は</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　   </a:t>
          </a:r>
          <a:r>
            <a:rPr kumimoji="1" lang="en-US" altLang="ja-JP" sz="1100" b="0" i="0" baseline="0">
              <a:solidFill>
                <a:schemeClr val="dk1"/>
              </a:solidFill>
              <a:effectLst/>
              <a:latin typeface="+mn-lt"/>
              <a:ea typeface="+mn-ea"/>
              <a:cs typeface="+mn-cs"/>
            </a:rPr>
            <a:t>0.550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0.556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0.552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0.541</a:t>
          </a:r>
          <a:r>
            <a:rPr kumimoji="1" lang="ja-JP" altLang="ja-JP" sz="1100" b="0" i="0" baseline="0">
              <a:solidFill>
                <a:schemeClr val="dk1"/>
              </a:solidFill>
              <a:effectLst/>
              <a:latin typeface="+mn-lt"/>
              <a:ea typeface="+mn-ea"/>
              <a:cs typeface="+mn-cs"/>
            </a:rPr>
            <a:t>）</a:t>
          </a:r>
          <a:br>
            <a:rPr kumimoji="1" lang="en-US" altLang="ja-JP" sz="1100" b="0" i="0" baseline="0">
              <a:solidFill>
                <a:schemeClr val="dk1"/>
              </a:solidFill>
              <a:effectLst/>
              <a:latin typeface="+mn-lt"/>
              <a:ea typeface="+mn-ea"/>
              <a:cs typeface="+mn-cs"/>
            </a:rPr>
          </a:b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　   </a:t>
          </a:r>
          <a:r>
            <a:rPr kumimoji="1" lang="en-US" altLang="ja-JP" sz="1100" b="0" i="0" baseline="0">
              <a:solidFill>
                <a:schemeClr val="dk1"/>
              </a:solidFill>
              <a:effectLst/>
              <a:latin typeface="+mn-lt"/>
              <a:ea typeface="+mn-ea"/>
              <a:cs typeface="+mn-cs"/>
            </a:rPr>
            <a:t>0.547</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0.552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0.541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0.548</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となる。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年度単年の財政力指数は</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年度から増加しているが、社会福祉費の増額に伴い基準財政需要額が増加したことが影響している。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103612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88.3</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経常一般財源は前年度比</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9365</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千円減の</a:t>
          </a:r>
          <a:r>
            <a:rPr kumimoji="1" lang="en-US" altLang="ja-JP" sz="1100" b="0" i="0" baseline="0">
              <a:solidFill>
                <a:schemeClr val="dk1"/>
              </a:solidFill>
              <a:effectLst/>
              <a:latin typeface="+mn-lt"/>
              <a:ea typeface="+mn-ea"/>
              <a:cs typeface="+mn-cs"/>
            </a:rPr>
            <a:t>264</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6,533</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千円。一方、経常経費充当一般財源等は前年度比</a:t>
          </a:r>
          <a:r>
            <a:rPr kumimoji="1" lang="en-US" altLang="ja-JP" sz="1100" b="0" i="0" baseline="0">
              <a:solidFill>
                <a:schemeClr val="dk1"/>
              </a:solidFill>
              <a:effectLst/>
              <a:latin typeface="+mn-lt"/>
              <a:ea typeface="+mn-ea"/>
              <a:cs typeface="+mn-cs"/>
            </a:rPr>
            <a:t>2873</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千円の減で</a:t>
          </a:r>
          <a:r>
            <a:rPr kumimoji="1" lang="en-US" altLang="ja-JP" sz="1100" b="0" i="0" baseline="0">
              <a:solidFill>
                <a:schemeClr val="dk1"/>
              </a:solidFill>
              <a:effectLst/>
              <a:latin typeface="+mn-lt"/>
              <a:ea typeface="+mn-ea"/>
              <a:cs typeface="+mn-cs"/>
            </a:rPr>
            <a:t>233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7,998</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千円。経常経費充当一般財源等の減少より経常一般財源の減少が大きかったため、経常収支比率は増加した。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経常一般財源の減額要因は、地方税が減額したこと等による。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62</xdr:row>
      <xdr:rowOff>28363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1348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55033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571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5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6773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5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15,364</a:t>
          </a:r>
          <a:r>
            <a:rPr kumimoji="1" lang="ja-JP" altLang="ja-JP" sz="1100" b="0" i="0" baseline="0">
              <a:solidFill>
                <a:schemeClr val="dk1"/>
              </a:solidFill>
              <a:effectLst/>
              <a:latin typeface="+mn-lt"/>
              <a:ea typeface="+mn-ea"/>
              <a:cs typeface="+mn-cs"/>
            </a:rPr>
            <a:t>円増加し、</a:t>
          </a:r>
          <a:r>
            <a:rPr kumimoji="1" lang="en-US" altLang="ja-JP" sz="1100" b="0" i="0" baseline="0">
              <a:solidFill>
                <a:schemeClr val="dk1"/>
              </a:solidFill>
              <a:effectLst/>
              <a:latin typeface="+mn-lt"/>
              <a:ea typeface="+mn-ea"/>
              <a:cs typeface="+mn-cs"/>
            </a:rPr>
            <a:t>127,835</a:t>
          </a:r>
          <a:r>
            <a:rPr kumimoji="1" lang="ja-JP" altLang="ja-JP" sz="1100" b="0" i="0" baseline="0">
              <a:solidFill>
                <a:schemeClr val="dk1"/>
              </a:solidFill>
              <a:effectLst/>
              <a:latin typeface="+mn-lt"/>
              <a:ea typeface="+mn-ea"/>
              <a:cs typeface="+mn-cs"/>
            </a:rPr>
            <a:t>円となった。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内訳ごとに比較すると、人件費＋</a:t>
          </a:r>
          <a:r>
            <a:rPr kumimoji="1" lang="en-US" altLang="ja-JP" sz="1100" b="0" i="0" baseline="0">
              <a:solidFill>
                <a:schemeClr val="dk1"/>
              </a:solidFill>
              <a:effectLst/>
              <a:latin typeface="+mn-lt"/>
              <a:ea typeface="+mn-ea"/>
              <a:cs typeface="+mn-cs"/>
            </a:rPr>
            <a:t>15,651</a:t>
          </a:r>
          <a:r>
            <a:rPr kumimoji="1" lang="ja-JP" altLang="ja-JP" sz="1100" b="0" i="0" baseline="0">
              <a:solidFill>
                <a:schemeClr val="dk1"/>
              </a:solidFill>
              <a:effectLst/>
              <a:latin typeface="+mn-lt"/>
              <a:ea typeface="+mn-ea"/>
              <a:cs typeface="+mn-cs"/>
            </a:rPr>
            <a:t>円、物件費△</a:t>
          </a:r>
          <a:r>
            <a:rPr kumimoji="1" lang="en-US" altLang="ja-JP" sz="1100" b="0" i="0" baseline="0">
              <a:solidFill>
                <a:schemeClr val="dk1"/>
              </a:solidFill>
              <a:effectLst/>
              <a:latin typeface="+mn-lt"/>
              <a:ea typeface="+mn-ea"/>
              <a:cs typeface="+mn-cs"/>
            </a:rPr>
            <a:t>274</a:t>
          </a:r>
          <a:r>
            <a:rPr kumimoji="1" lang="ja-JP" altLang="ja-JP" sz="1100" b="0" i="0" baseline="0">
              <a:solidFill>
                <a:schemeClr val="dk1"/>
              </a:solidFill>
              <a:effectLst/>
              <a:latin typeface="+mn-lt"/>
              <a:ea typeface="+mn-ea"/>
              <a:cs typeface="+mn-cs"/>
            </a:rPr>
            <a:t>円、維持補修費△</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円となっている。人件費の主な増額要因としては、</a:t>
          </a:r>
          <a:r>
            <a:rPr lang="ja-JP" altLang="ja-JP" sz="1100" b="0" i="0" baseline="0">
              <a:solidFill>
                <a:schemeClr val="dk1"/>
              </a:solidFill>
              <a:effectLst/>
              <a:latin typeface="+mn-lt"/>
              <a:ea typeface="+mn-ea"/>
              <a:cs typeface="+mn-cs"/>
            </a:rPr>
            <a:t>会計年度任用職員（パートタイム）の増</a:t>
          </a:r>
          <a:r>
            <a:rPr kumimoji="1" lang="ja-JP" altLang="ja-JP" sz="1100" b="0" i="0" baseline="0">
              <a:solidFill>
                <a:schemeClr val="dk1"/>
              </a:solidFill>
              <a:effectLst/>
              <a:latin typeface="+mn-lt"/>
              <a:ea typeface="+mn-ea"/>
              <a:cs typeface="+mn-cs"/>
            </a:rPr>
            <a:t>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今後も定員適正化計画に沿った人員削減、効率的な施設運営、行政評価による事務事業見直し及び行財政のスリム化を進め、一層の経費節減を目指す。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13525</xdr:rowOff>
    </xdr:from>
    <xdr:to>
      <xdr:col>23</xdr:col>
      <xdr:colOff>133350</xdr:colOff>
      <xdr:row>81</xdr:row>
      <xdr:rowOff>137103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00975"/>
          <a:ext cx="838200" cy="1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170673</xdr:rowOff>
    </xdr:from>
    <xdr:to>
      <xdr:col>19</xdr:col>
      <xdr:colOff>133350</xdr:colOff>
      <xdr:row>81</xdr:row>
      <xdr:rowOff>13525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6673"/>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170673</xdr:rowOff>
    </xdr:from>
    <xdr:to>
      <xdr:col>15</xdr:col>
      <xdr:colOff>82550</xdr:colOff>
      <xdr:row>81</xdr:row>
      <xdr:rowOff>6721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8667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6721</xdr:rowOff>
    </xdr:from>
    <xdr:to>
      <xdr:col>11</xdr:col>
      <xdr:colOff>31750</xdr:colOff>
      <xdr:row>81</xdr:row>
      <xdr:rowOff>17804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94171"/>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86303</xdr:rowOff>
    </xdr:from>
    <xdr:to>
      <xdr:col>23</xdr:col>
      <xdr:colOff>184150</xdr:colOff>
      <xdr:row>82</xdr:row>
      <xdr:rowOff>16453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102830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134175</xdr:rowOff>
    </xdr:from>
    <xdr:to>
      <xdr:col>19</xdr:col>
      <xdr:colOff>184150</xdr:colOff>
      <xdr:row>81</xdr:row>
      <xdr:rowOff>64325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74502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1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119873</xdr:rowOff>
    </xdr:from>
    <xdr:to>
      <xdr:col>15</xdr:col>
      <xdr:colOff>133350</xdr:colOff>
      <xdr:row>81</xdr:row>
      <xdr:rowOff>50023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60200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0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127371</xdr:rowOff>
    </xdr:from>
    <xdr:to>
      <xdr:col>11</xdr:col>
      <xdr:colOff>82550</xdr:colOff>
      <xdr:row>81</xdr:row>
      <xdr:rowOff>57521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67698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138454</xdr:rowOff>
    </xdr:from>
    <xdr:to>
      <xdr:col>7</xdr:col>
      <xdr:colOff>31750</xdr:colOff>
      <xdr:row>81</xdr:row>
      <xdr:rowOff>68604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78781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ポイント増加して</a:t>
          </a:r>
          <a:r>
            <a:rPr kumimoji="1" lang="en-US" altLang="ja-JP" sz="1100" b="0" i="0" baseline="0">
              <a:solidFill>
                <a:schemeClr val="dk1"/>
              </a:solidFill>
              <a:effectLst/>
              <a:latin typeface="+mn-lt"/>
              <a:ea typeface="+mn-ea"/>
              <a:cs typeface="+mn-cs"/>
            </a:rPr>
            <a:t>97.1</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類似団体の平均及び全国市平均のいずれと比較しても低い水準で推移している。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今後とも給与体系の見直し、各種手当の効率化等に配慮しながら</a:t>
          </a:r>
          <a:r>
            <a:rPr lang="ja-JP" altLang="ja-JP" sz="1100" b="0" i="0" baseline="0">
              <a:solidFill>
                <a:schemeClr val="dk1"/>
              </a:solidFill>
              <a:effectLst/>
              <a:latin typeface="+mn-lt"/>
              <a:ea typeface="+mn-ea"/>
              <a:cs typeface="+mn-cs"/>
            </a:rPr>
            <a:t>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222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人増加して</a:t>
          </a:r>
          <a:r>
            <a:rPr kumimoji="1" lang="en-US" altLang="ja-JP" sz="1100" b="0" i="0" baseline="0">
              <a:solidFill>
                <a:schemeClr val="dk1"/>
              </a:solidFill>
              <a:effectLst/>
              <a:latin typeface="+mn-lt"/>
              <a:ea typeface="+mn-ea"/>
              <a:cs typeface="+mn-cs"/>
            </a:rPr>
            <a:t>6.76</a:t>
          </a:r>
          <a:r>
            <a:rPr kumimoji="1" lang="ja-JP" altLang="ja-JP" sz="1100" b="0" i="0" baseline="0">
              <a:solidFill>
                <a:schemeClr val="dk1"/>
              </a:solidFill>
              <a:effectLst/>
              <a:latin typeface="+mn-lt"/>
              <a:ea typeface="+mn-ea"/>
              <a:cs typeface="+mn-cs"/>
            </a:rPr>
            <a:t>人となった。実際の人数は</a:t>
          </a:r>
          <a:r>
            <a:rPr kumimoji="1" lang="en-US" altLang="ja-JP" sz="1100" b="0" i="0" baseline="0">
              <a:solidFill>
                <a:schemeClr val="dk1"/>
              </a:solidFill>
              <a:effectLst/>
              <a:latin typeface="+mn-lt"/>
              <a:ea typeface="+mn-ea"/>
              <a:cs typeface="+mn-cs"/>
            </a:rPr>
            <a:t>657</a:t>
          </a:r>
          <a:r>
            <a:rPr kumimoji="1" lang="ja-JP" altLang="ja-JP" sz="1100" b="0" i="0" baseline="0">
              <a:solidFill>
                <a:schemeClr val="dk1"/>
              </a:solidFill>
              <a:effectLst/>
              <a:latin typeface="+mn-lt"/>
              <a:ea typeface="+mn-ea"/>
              <a:cs typeface="+mn-cs"/>
            </a:rPr>
            <a:t>人で前年度と同じとなった。</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定員適正化計画に沿った人員削減を進めており、</a:t>
          </a:r>
          <a:r>
            <a:rPr lang="ja-JP" altLang="ja-JP" sz="1100" b="0" i="0" baseline="0">
              <a:solidFill>
                <a:schemeClr val="dk1"/>
              </a:solidFill>
              <a:effectLst/>
              <a:latin typeface="+mn-lt"/>
              <a:ea typeface="+mn-ea"/>
              <a:cs typeface="+mn-cs"/>
            </a:rPr>
            <a:t>今後も住民サービスの質の低下を招かない範囲で、さらなる効率的な行政運営ができるよう取り組んでいく。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75958</xdr:rowOff>
    </xdr:from>
    <xdr:to>
      <xdr:col>81</xdr:col>
      <xdr:colOff>44450</xdr:colOff>
      <xdr:row>60</xdr:row>
      <xdr:rowOff>78256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6295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75958</xdr:rowOff>
    </xdr:from>
    <xdr:to>
      <xdr:col>77</xdr:col>
      <xdr:colOff>44450</xdr:colOff>
      <xdr:row>60</xdr:row>
      <xdr:rowOff>75958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62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78256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78256</xdr:rowOff>
    </xdr:from>
    <xdr:to>
      <xdr:col>68</xdr:col>
      <xdr:colOff>152400</xdr:colOff>
      <xdr:row>60</xdr:row>
      <xdr:rowOff>80554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36525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27456</xdr:rowOff>
    </xdr:from>
    <xdr:to>
      <xdr:col>81</xdr:col>
      <xdr:colOff>95250</xdr:colOff>
      <xdr:row>60</xdr:row>
      <xdr:rowOff>129056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43983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25158</xdr:rowOff>
    </xdr:from>
    <xdr:to>
      <xdr:col>73</xdr:col>
      <xdr:colOff>44450</xdr:colOff>
      <xdr:row>60</xdr:row>
      <xdr:rowOff>126758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136935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27456</xdr:rowOff>
    </xdr:from>
    <xdr:to>
      <xdr:col>68</xdr:col>
      <xdr:colOff>203200</xdr:colOff>
      <xdr:row>60</xdr:row>
      <xdr:rowOff>129056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139233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29754</xdr:rowOff>
    </xdr:from>
    <xdr:to>
      <xdr:col>64</xdr:col>
      <xdr:colOff>152400</xdr:colOff>
      <xdr:row>60</xdr:row>
      <xdr:rowOff>131354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141531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a:t>
          </a:r>
          <a:r>
            <a:rPr kumimoji="1" lang="ja-JP" altLang="ja-JP" sz="1100" b="0" i="0" baseline="0">
              <a:solidFill>
                <a:schemeClr val="dk1"/>
              </a:solidFill>
              <a:effectLst/>
              <a:latin typeface="+mn-lt"/>
              <a:ea typeface="+mn-ea"/>
              <a:cs typeface="+mn-cs"/>
            </a:rPr>
            <a:t>と変わらず</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本比率は３カ年の平均だが、詳細は</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　   </a:t>
          </a:r>
          <a:r>
            <a:rPr kumimoji="1" lang="en-US" altLang="ja-JP" sz="1100" b="0" i="0" baseline="0">
              <a:solidFill>
                <a:schemeClr val="dk1"/>
              </a:solidFill>
              <a:effectLst/>
              <a:latin typeface="+mn-lt"/>
              <a:ea typeface="+mn-ea"/>
              <a:cs typeface="+mn-cs"/>
            </a:rPr>
            <a:t>9.5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9.8</a:t>
          </a:r>
          <a:r>
            <a:rPr kumimoji="1" lang="ja-JP" altLang="ja-JP" sz="1100" b="0" i="0" baseline="0">
              <a:solidFill>
                <a:schemeClr val="dk1"/>
              </a:solidFill>
              <a:effectLst/>
              <a:latin typeface="+mn-lt"/>
              <a:ea typeface="+mn-ea"/>
              <a:cs typeface="+mn-cs"/>
            </a:rPr>
            <a:t>）</a:t>
          </a:r>
          <a:br>
            <a:rPr kumimoji="1" lang="en-US" altLang="ja-JP" sz="1100" b="0" i="0" baseline="0">
              <a:solidFill>
                <a:schemeClr val="dk1"/>
              </a:solidFill>
              <a:effectLst/>
              <a:latin typeface="+mn-lt"/>
              <a:ea typeface="+mn-ea"/>
              <a:cs typeface="+mn-cs"/>
            </a:rPr>
          </a:b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　   </a:t>
          </a:r>
          <a:r>
            <a:rPr kumimoji="1" lang="en-US" altLang="ja-JP" sz="1100" b="0" i="0" baseline="0">
              <a:solidFill>
                <a:schemeClr val="dk1"/>
              </a:solidFill>
              <a:effectLst/>
              <a:latin typeface="+mn-lt"/>
              <a:ea typeface="+mn-ea"/>
              <a:cs typeface="+mn-cs"/>
            </a:rPr>
            <a:t>9.5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となり、</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年度単年度では、前年度より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ポイント改善した。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単年度の改善要因と</a:t>
          </a:r>
          <a:r>
            <a:rPr lang="ja-JP" altLang="en-US" sz="1100" b="0" i="0" baseline="0">
              <a:solidFill>
                <a:schemeClr val="dk1"/>
              </a:solidFill>
              <a:effectLst/>
              <a:latin typeface="+mn-lt"/>
              <a:ea typeface="+mn-ea"/>
              <a:cs typeface="+mn-cs"/>
            </a:rPr>
            <a:t>しては、元利償還金の減額</a:t>
          </a:r>
          <a:r>
            <a:rPr lang="ja-JP" altLang="ja-JP" sz="1100" b="0" i="0" baseline="0">
              <a:solidFill>
                <a:schemeClr val="dk1"/>
              </a:solidFill>
              <a:effectLst/>
              <a:latin typeface="+mn-lt"/>
              <a:ea typeface="+mn-ea"/>
              <a:cs typeface="+mn-cs"/>
            </a:rPr>
            <a:t>が挙げられる。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13909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21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13909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2419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25400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ポイント改善し、</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％となった。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主な改善要因は、</a:t>
          </a:r>
          <a:r>
            <a:rPr lang="ja-JP" altLang="ja-JP" sz="1100">
              <a:solidFill>
                <a:schemeClr val="dk1"/>
              </a:solidFill>
              <a:effectLst/>
              <a:latin typeface="+mn-lt"/>
              <a:ea typeface="+mn-ea"/>
              <a:cs typeface="+mn-cs"/>
            </a:rPr>
            <a:t>下水道事業の地方債残高が</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1,003</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千円減少したこと等により、将来負担額である公営企業債等繰入見込額が</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451</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千円減額</a:t>
          </a:r>
          <a:r>
            <a:rPr lang="ja-JP" altLang="ja-JP" sz="1100" b="0" i="0" baseline="0">
              <a:solidFill>
                <a:schemeClr val="dk1"/>
              </a:solidFill>
              <a:effectLst/>
              <a:latin typeface="+mn-lt"/>
              <a:ea typeface="+mn-ea"/>
              <a:cs typeface="+mn-cs"/>
            </a:rPr>
            <a:t>となったことが挙げられる。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132624</xdr:rowOff>
    </xdr:from>
    <xdr:to>
      <xdr:col>81</xdr:col>
      <xdr:colOff>44450</xdr:colOff>
      <xdr:row>14</xdr:row>
      <xdr:rowOff>32415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361474"/>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32415</xdr:rowOff>
    </xdr:from>
    <xdr:to>
      <xdr:col>77</xdr:col>
      <xdr:colOff>44450</xdr:colOff>
      <xdr:row>14</xdr:row>
      <xdr:rowOff>59992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24327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59992</xdr:rowOff>
    </xdr:from>
    <xdr:to>
      <xdr:col>72</xdr:col>
      <xdr:colOff>203200</xdr:colOff>
      <xdr:row>14</xdr:row>
      <xdr:rowOff>122041</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246029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122041</xdr:rowOff>
    </xdr:from>
    <xdr:to>
      <xdr:col>68</xdr:col>
      <xdr:colOff>152400</xdr:colOff>
      <xdr:row>14</xdr:row>
      <xdr:rowOff>168003</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52234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81824</xdr:rowOff>
    </xdr:from>
    <xdr:to>
      <xdr:col>81</xdr:col>
      <xdr:colOff>95250</xdr:colOff>
      <xdr:row>14</xdr:row>
      <xdr:rowOff>11974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3101</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23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153065</xdr:rowOff>
    </xdr:from>
    <xdr:to>
      <xdr:col>77</xdr:col>
      <xdr:colOff>95250</xdr:colOff>
      <xdr:row>14</xdr:row>
      <xdr:rowOff>83215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9192</xdr:rowOff>
    </xdr:from>
    <xdr:to>
      <xdr:col>73</xdr:col>
      <xdr:colOff>44450</xdr:colOff>
      <xdr:row>14</xdr:row>
      <xdr:rowOff>110792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120969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1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71241</xdr:rowOff>
    </xdr:from>
    <xdr:to>
      <xdr:col>68</xdr:col>
      <xdr:colOff>203200</xdr:colOff>
      <xdr:row>15</xdr:row>
      <xdr:rowOff>1391</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11568</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117203</xdr:rowOff>
    </xdr:from>
    <xdr:to>
      <xdr:col>64</xdr:col>
      <xdr:colOff>152400</xdr:colOff>
      <xdr:row>15</xdr:row>
      <xdr:rowOff>47353</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57530</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97,152
95,919
331.78
56,282,503
55,400,153
820,124
26,829,252
40,351,448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令和２年度の人件費の経常収支比率は、会計年度任用職員制度の導入に伴い前年度に比べ</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a:t>
          </a:r>
          <a:r>
            <a:rPr kumimoji="1" lang="en-US" altLang="ja-JP" sz="1100">
              <a:solidFill>
                <a:schemeClr val="dk1"/>
              </a:solidFill>
              <a:effectLst/>
              <a:latin typeface="+mn-lt"/>
              <a:ea typeface="+mn-ea"/>
              <a:cs typeface="+mn-cs"/>
            </a:rPr>
            <a:t>22.5</a:t>
          </a:r>
          <a:r>
            <a:rPr kumimoji="1" lang="ja-JP" altLang="en-US" sz="1100">
              <a:solidFill>
                <a:schemeClr val="dk1"/>
              </a:solidFill>
              <a:effectLst/>
              <a:latin typeface="+mn-lt"/>
              <a:ea typeface="+mn-ea"/>
              <a:cs typeface="+mn-cs"/>
            </a:rPr>
            <a:t>％となっ</a:t>
          </a:r>
          <a:r>
            <a:rPr kumimoji="1" lang="ja-JP" altLang="ja-JP" sz="1100">
              <a:solidFill>
                <a:schemeClr val="dk1"/>
              </a:solidFill>
              <a:effectLst/>
              <a:latin typeface="+mn-lt"/>
              <a:ea typeface="+mn-ea"/>
              <a:cs typeface="+mn-cs"/>
            </a:rPr>
            <a:t>たが、類似団体に比べ低い水準を保っている。</a:t>
          </a:r>
          <a:endParaRPr lang="ja-JP" altLang="ja-JP" sz="1400">
            <a:effectLst/>
          </a:endParaRPr>
        </a:p>
        <a:p>
          <a:r>
            <a:rPr kumimoji="1" lang="ja-JP" altLang="ja-JP" sz="1100">
              <a:solidFill>
                <a:schemeClr val="dk1"/>
              </a:solidFill>
              <a:effectLst/>
              <a:latin typeface="+mn-lt"/>
              <a:ea typeface="+mn-ea"/>
              <a:cs typeface="+mn-cs"/>
            </a:rPr>
            <a:t>　事業の見直しなど行財政改革への取組を通じて、人件費の抑制に引き続き努める必要がある。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115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102870</xdr:rowOff>
    </xdr:from>
    <xdr:to>
      <xdr:col>20</xdr:col>
      <xdr:colOff>38100</xdr:colOff>
      <xdr:row>34</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主な減額要因は、学校支援員配置事業、給食センター総務費</a:t>
          </a:r>
          <a:r>
            <a:rPr lang="ja-JP" altLang="ja-JP" sz="1100" b="0" i="0" baseline="0">
              <a:solidFill>
                <a:schemeClr val="dk1"/>
              </a:solidFill>
              <a:effectLst/>
              <a:latin typeface="+mn-lt"/>
              <a:ea typeface="+mn-ea"/>
              <a:cs typeface="+mn-cs"/>
            </a:rPr>
            <a:t>の事業費の減</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今後については、公共施設再配置計画に基づき、各施設の数・規模を圧縮することで光熱水費等の施設管理費のスリム化を図り、物件費の抑制を進めていく。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23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134620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主な減少要因は、会計年度任用職員制度の導入に伴う公立認定子ども園管理費の減</a:t>
          </a:r>
          <a:r>
            <a:rPr kumimoji="1" lang="ja-JP" altLang="en-US" sz="1100">
              <a:solidFill>
                <a:schemeClr val="dk1"/>
              </a:solidFill>
              <a:effectLst/>
              <a:latin typeface="+mn-lt"/>
              <a:ea typeface="+mn-ea"/>
              <a:cs typeface="+mn-cs"/>
            </a:rPr>
            <a:t>（保育士人件費）</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一方で、障がい者関係の事業費は全体的に増加傾向にあり、各種手当への独自加算等の見直しを進めていくことで、増加傾向に歯止めをかけるよう努める。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46990</xdr:rowOff>
    </xdr:from>
    <xdr:to>
      <xdr:col>24</xdr:col>
      <xdr:colOff>25400</xdr:colOff>
      <xdr:row>54</xdr:row>
      <xdr:rowOff>35560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338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93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4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119380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167640</xdr:rowOff>
    </xdr:from>
    <xdr:to>
      <xdr:col>24</xdr:col>
      <xdr:colOff>76200</xdr:colOff>
      <xdr:row>53</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76217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令和２年度の比率は、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今後、下水道事業については経費を節減するとともに、独立採算の</a:t>
          </a:r>
          <a:endParaRPr lang="ja-JP" altLang="ja-JP" sz="1400">
            <a:effectLst/>
          </a:endParaRPr>
        </a:p>
        <a:p>
          <a:r>
            <a:rPr kumimoji="1" lang="ja-JP" altLang="ja-JP" sz="1100">
              <a:solidFill>
                <a:schemeClr val="dk1"/>
              </a:solidFill>
              <a:effectLst/>
              <a:latin typeface="+mn-lt"/>
              <a:ea typeface="+mn-ea"/>
              <a:cs typeface="+mn-cs"/>
            </a:rPr>
            <a:t>原則に立ち返った料金の適正化、特別会計においても保険料等の適正化を図るなど、普通会計の負担額を減らしていくよう努める。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3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76200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76200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25400</xdr:rowOff>
    </xdr:from>
    <xdr:to>
      <xdr:col>69</xdr:col>
      <xdr:colOff>142875</xdr:colOff>
      <xdr:row>56</xdr:row>
      <xdr:rowOff>127000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令和２年度の比率は、前年度より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主な減額要因は、穂高広域施設組合事業の事業費の減による。</a:t>
          </a:r>
          <a:endParaRPr lang="ja-JP" altLang="ja-JP" sz="1400">
            <a:effectLst/>
          </a:endParaRPr>
        </a:p>
        <a:p>
          <a:r>
            <a:rPr kumimoji="1" lang="ja-JP" altLang="ja-JP" sz="1100">
              <a:solidFill>
                <a:schemeClr val="dk1"/>
              </a:solidFill>
              <a:effectLst/>
              <a:latin typeface="+mn-lt"/>
              <a:ea typeface="+mn-ea"/>
              <a:cs typeface="+mn-cs"/>
            </a:rPr>
            <a:t>　この項目が類似団体平均を上回っているのは、市の補助している事業・対象者等が多岐にわたっているためと考えられる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必要性の低い補助金の見直しや廃止を進め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50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ポイントの減となった。繰上償還の実施等により、前年度から類似団体平均を上回っている。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今後は、新</a:t>
          </a:r>
          <a:r>
            <a:rPr kumimoji="1" lang="ja-JP" altLang="en-US" sz="1100">
              <a:solidFill>
                <a:schemeClr val="dk1"/>
              </a:solidFill>
              <a:effectLst/>
              <a:latin typeface="+mn-lt"/>
              <a:ea typeface="+mn-ea"/>
              <a:cs typeface="+mn-cs"/>
            </a:rPr>
            <a:t>ごみ処理施設建設負担金など</a:t>
          </a:r>
          <a:r>
            <a:rPr kumimoji="1" lang="ja-JP" altLang="ja-JP" sz="1100">
              <a:solidFill>
                <a:schemeClr val="dk1"/>
              </a:solidFill>
              <a:effectLst/>
              <a:latin typeface="+mn-lt"/>
              <a:ea typeface="+mn-ea"/>
              <a:cs typeface="+mn-cs"/>
            </a:rPr>
            <a:t>により公債費の負担が増加する見込であるため、起債発行抑制・平準化を図る取り組みを進めていく。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22498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7600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56787</xdr:rowOff>
    </xdr:from>
    <xdr:to>
      <xdr:col>19</xdr:col>
      <xdr:colOff>187325</xdr:colOff>
      <xdr:row>78</xdr:row>
      <xdr:rowOff>22498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5843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169455</xdr:rowOff>
    </xdr:from>
    <xdr:to>
      <xdr:col>15</xdr:col>
      <xdr:colOff>98425</xdr:colOff>
      <xdr:row>77</xdr:row>
      <xdr:rowOff>56787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996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169455</xdr:rowOff>
    </xdr:from>
    <xdr:to>
      <xdr:col>11</xdr:col>
      <xdr:colOff>9525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996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5987</xdr:rowOff>
    </xdr:from>
    <xdr:to>
      <xdr:col>15</xdr:col>
      <xdr:colOff>149225</xdr:colOff>
      <xdr:row>77</xdr:row>
      <xdr:rowOff>107587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118655</xdr:rowOff>
    </xdr:from>
    <xdr:to>
      <xdr:col>11</xdr:col>
      <xdr:colOff>60325</xdr:colOff>
      <xdr:row>77</xdr:row>
      <xdr:rowOff>48805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58981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69.2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現在は類似団体の平均値を下回る水準を維持しており、今後は事業の見直しなど行財政改革への取り組みを進めていく。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153670</xdr:rowOff>
    </xdr:from>
    <xdr:to>
      <xdr:col>82</xdr:col>
      <xdr:colOff>107950</xdr:colOff>
      <xdr:row>74</xdr:row>
      <xdr:rowOff>142240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669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74</xdr:row>
      <xdr:rowOff>88900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669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157480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74</xdr:row>
      <xdr:rowOff>157480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21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107967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102870</xdr:rowOff>
    </xdr:from>
    <xdr:to>
      <xdr:col>78</xdr:col>
      <xdr:colOff>120650</xdr:colOff>
      <xdr:row>74</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43197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162481</xdr:rowOff>
    </xdr:from>
    <xdr:to>
      <xdr:col>29</xdr:col>
      <xdr:colOff>127000</xdr:colOff>
      <xdr:row>18</xdr:row>
      <xdr:rowOff>95444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24756"/>
          <a:ext cx="647700" cy="10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92000</xdr:rowOff>
    </xdr:from>
    <xdr:to>
      <xdr:col>26</xdr:col>
      <xdr:colOff>50800</xdr:colOff>
      <xdr:row>18</xdr:row>
      <xdr:rowOff>95444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25725"/>
          <a:ext cx="698500" cy="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90757</xdr:rowOff>
    </xdr:from>
    <xdr:to>
      <xdr:col>22</xdr:col>
      <xdr:colOff>114300</xdr:colOff>
      <xdr:row>18</xdr:row>
      <xdr:rowOff>92000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224482"/>
          <a:ext cx="698500" cy="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59782</xdr:rowOff>
    </xdr:from>
    <xdr:to>
      <xdr:col>18</xdr:col>
      <xdr:colOff>177800</xdr:colOff>
      <xdr:row>18</xdr:row>
      <xdr:rowOff>90757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93507"/>
          <a:ext cx="698500" cy="3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111681</xdr:rowOff>
    </xdr:from>
    <xdr:to>
      <xdr:col>29</xdr:col>
      <xdr:colOff>177800</xdr:colOff>
      <xdr:row>18</xdr:row>
      <xdr:rowOff>41831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7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83758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4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44644</xdr:rowOff>
    </xdr:from>
    <xdr:to>
      <xdr:col>26</xdr:col>
      <xdr:colOff>101600</xdr:colOff>
      <xdr:row>18</xdr:row>
      <xdr:rowOff>146244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7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131021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64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41200</xdr:rowOff>
    </xdr:from>
    <xdr:to>
      <xdr:col>22</xdr:col>
      <xdr:colOff>165100</xdr:colOff>
      <xdr:row>18</xdr:row>
      <xdr:rowOff>142801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749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39957</xdr:rowOff>
    </xdr:from>
    <xdr:to>
      <xdr:col>19</xdr:col>
      <xdr:colOff>38100</xdr:colOff>
      <xdr:row>18</xdr:row>
      <xdr:rowOff>141557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126334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8982</xdr:rowOff>
    </xdr:from>
    <xdr:to>
      <xdr:col>15</xdr:col>
      <xdr:colOff>101600</xdr:colOff>
      <xdr:row>18</xdr:row>
      <xdr:rowOff>110582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4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95359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2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311317</xdr:rowOff>
    </xdr:from>
    <xdr:to>
      <xdr:col>29</xdr:col>
      <xdr:colOff>127000</xdr:colOff>
      <xdr:row>36</xdr:row>
      <xdr:rowOff>4307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921667"/>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309194</xdr:rowOff>
    </xdr:from>
    <xdr:to>
      <xdr:col>26</xdr:col>
      <xdr:colOff>50800</xdr:colOff>
      <xdr:row>35</xdr:row>
      <xdr:rowOff>311317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19544"/>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309194</xdr:rowOff>
    </xdr:from>
    <xdr:to>
      <xdr:col>22</xdr:col>
      <xdr:colOff>114300</xdr:colOff>
      <xdr:row>36</xdr:row>
      <xdr:rowOff>55873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19544"/>
          <a:ext cx="698500" cy="8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9271</xdr:rowOff>
    </xdr:from>
    <xdr:to>
      <xdr:col>18</xdr:col>
      <xdr:colOff>177800</xdr:colOff>
      <xdr:row>36</xdr:row>
      <xdr:rowOff>55873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62521"/>
          <a:ext cx="698500" cy="46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296407</xdr:rowOff>
    </xdr:from>
    <xdr:to>
      <xdr:col>29</xdr:col>
      <xdr:colOff>177800</xdr:colOff>
      <xdr:row>36</xdr:row>
      <xdr:rowOff>55107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0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141484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75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260517</xdr:rowOff>
    </xdr:from>
    <xdr:to>
      <xdr:col>26</xdr:col>
      <xdr:colOff>101600</xdr:colOff>
      <xdr:row>36</xdr:row>
      <xdr:rowOff>19217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7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29394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3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258394</xdr:rowOff>
    </xdr:from>
    <xdr:to>
      <xdr:col>22</xdr:col>
      <xdr:colOff>165100</xdr:colOff>
      <xdr:row>36</xdr:row>
      <xdr:rowOff>17094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6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27271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5073</xdr:rowOff>
    </xdr:from>
    <xdr:to>
      <xdr:col>19</xdr:col>
      <xdr:colOff>38100</xdr:colOff>
      <xdr:row>36</xdr:row>
      <xdr:rowOff>106673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5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116850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2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301371</xdr:rowOff>
    </xdr:from>
    <xdr:to>
      <xdr:col>15</xdr:col>
      <xdr:colOff>101600</xdr:colOff>
      <xdr:row>36</xdr:row>
      <xdr:rowOff>60071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1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70248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8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97,152
95,919
331.78
56,282,503
55,400,153
820,124
26,829,252
40,351,448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91423</xdr:rowOff>
    </xdr:from>
    <xdr:to>
      <xdr:col>24</xdr:col>
      <xdr:colOff>63500</xdr:colOff>
      <xdr:row>38</xdr:row>
      <xdr:rowOff>145100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35073"/>
          <a:ext cx="838200" cy="2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136914</xdr:rowOff>
    </xdr:from>
    <xdr:to>
      <xdr:col>19</xdr:col>
      <xdr:colOff>177800</xdr:colOff>
      <xdr:row>38</xdr:row>
      <xdr:rowOff>145100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652014"/>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132256</xdr:rowOff>
    </xdr:from>
    <xdr:to>
      <xdr:col>15</xdr:col>
      <xdr:colOff>50800</xdr:colOff>
      <xdr:row>38</xdr:row>
      <xdr:rowOff>136914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647356"/>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95423</xdr:rowOff>
    </xdr:from>
    <xdr:to>
      <xdr:col>10</xdr:col>
      <xdr:colOff>114300</xdr:colOff>
      <xdr:row>38</xdr:row>
      <xdr:rowOff>132256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10523"/>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40623</xdr:rowOff>
    </xdr:from>
    <xdr:to>
      <xdr:col>24</xdr:col>
      <xdr:colOff>114300</xdr:colOff>
      <xdr:row>37</xdr:row>
      <xdr:rowOff>142223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19050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6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94300</xdr:rowOff>
    </xdr:from>
    <xdr:to>
      <xdr:col>20</xdr:col>
      <xdr:colOff>38100</xdr:colOff>
      <xdr:row>39</xdr:row>
      <xdr:rowOff>24450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6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15577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70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86114</xdr:rowOff>
    </xdr:from>
    <xdr:to>
      <xdr:col>15</xdr:col>
      <xdr:colOff>101600</xdr:colOff>
      <xdr:row>39</xdr:row>
      <xdr:rowOff>16264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7391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81456</xdr:rowOff>
    </xdr:from>
    <xdr:to>
      <xdr:col>10</xdr:col>
      <xdr:colOff>165100</xdr:colOff>
      <xdr:row>39</xdr:row>
      <xdr:rowOff>11606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2733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44623</xdr:rowOff>
    </xdr:from>
    <xdr:to>
      <xdr:col>6</xdr:col>
      <xdr:colOff>38100</xdr:colOff>
      <xdr:row>38</xdr:row>
      <xdr:rowOff>146223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137350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70157</xdr:rowOff>
    </xdr:from>
    <xdr:to>
      <xdr:col>24</xdr:col>
      <xdr:colOff>63500</xdr:colOff>
      <xdr:row>57</xdr:row>
      <xdr:rowOff>74630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842807"/>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70157</xdr:rowOff>
    </xdr:from>
    <xdr:to>
      <xdr:col>19</xdr:col>
      <xdr:colOff>177800</xdr:colOff>
      <xdr:row>57</xdr:row>
      <xdr:rowOff>106945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42807"/>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101164</xdr:rowOff>
    </xdr:from>
    <xdr:to>
      <xdr:col>15</xdr:col>
      <xdr:colOff>50800</xdr:colOff>
      <xdr:row>57</xdr:row>
      <xdr:rowOff>106945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873814"/>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101164</xdr:rowOff>
    </xdr:from>
    <xdr:to>
      <xdr:col>10</xdr:col>
      <xdr:colOff>114300</xdr:colOff>
      <xdr:row>57</xdr:row>
      <xdr:rowOff>117591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73814"/>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23830</xdr:rowOff>
    </xdr:from>
    <xdr:to>
      <xdr:col>24</xdr:col>
      <xdr:colOff>114300</xdr:colOff>
      <xdr:row>57</xdr:row>
      <xdr:rowOff>125430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2257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19357</xdr:rowOff>
    </xdr:from>
    <xdr:to>
      <xdr:col>20</xdr:col>
      <xdr:colOff>38100</xdr:colOff>
      <xdr:row>57</xdr:row>
      <xdr:rowOff>120957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112084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56145</xdr:rowOff>
    </xdr:from>
    <xdr:to>
      <xdr:col>15</xdr:col>
      <xdr:colOff>101600</xdr:colOff>
      <xdr:row>57</xdr:row>
      <xdr:rowOff>157745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148872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50364</xdr:rowOff>
    </xdr:from>
    <xdr:to>
      <xdr:col>10</xdr:col>
      <xdr:colOff>165100</xdr:colOff>
      <xdr:row>57</xdr:row>
      <xdr:rowOff>151964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143091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66791</xdr:rowOff>
    </xdr:from>
    <xdr:to>
      <xdr:col>6</xdr:col>
      <xdr:colOff>38100</xdr:colOff>
      <xdr:row>57</xdr:row>
      <xdr:rowOff>168391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159518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166523</xdr:rowOff>
    </xdr:from>
    <xdr:to>
      <xdr:col>24</xdr:col>
      <xdr:colOff>63500</xdr:colOff>
      <xdr:row>78</xdr:row>
      <xdr:rowOff>167018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539623"/>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164809</xdr:rowOff>
    </xdr:from>
    <xdr:to>
      <xdr:col>19</xdr:col>
      <xdr:colOff>177800</xdr:colOff>
      <xdr:row>78</xdr:row>
      <xdr:rowOff>166523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53790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164809</xdr:rowOff>
    </xdr:from>
    <xdr:to>
      <xdr:col>15</xdr:col>
      <xdr:colOff>50800</xdr:colOff>
      <xdr:row>78</xdr:row>
      <xdr:rowOff>165188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537909"/>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165188</xdr:rowOff>
    </xdr:from>
    <xdr:to>
      <xdr:col>10</xdr:col>
      <xdr:colOff>114300</xdr:colOff>
      <xdr:row>79</xdr:row>
      <xdr:rowOff>5817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538288"/>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116218</xdr:rowOff>
    </xdr:from>
    <xdr:to>
      <xdr:col>24</xdr:col>
      <xdr:colOff>114300</xdr:colOff>
      <xdr:row>79</xdr:row>
      <xdr:rowOff>46368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31145</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115723</xdr:rowOff>
    </xdr:from>
    <xdr:to>
      <xdr:col>20</xdr:col>
      <xdr:colOff>38100</xdr:colOff>
      <xdr:row>79</xdr:row>
      <xdr:rowOff>45873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37000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114009</xdr:rowOff>
    </xdr:from>
    <xdr:to>
      <xdr:col>15</xdr:col>
      <xdr:colOff>101600</xdr:colOff>
      <xdr:row>79</xdr:row>
      <xdr:rowOff>44159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35286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7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114388</xdr:rowOff>
    </xdr:from>
    <xdr:to>
      <xdr:col>10</xdr:col>
      <xdr:colOff>165100</xdr:colOff>
      <xdr:row>79</xdr:row>
      <xdr:rowOff>44538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35665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126467</xdr:rowOff>
    </xdr:from>
    <xdr:to>
      <xdr:col>6</xdr:col>
      <xdr:colOff>38100</xdr:colOff>
      <xdr:row>79</xdr:row>
      <xdr:rowOff>56617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47744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9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56528</xdr:rowOff>
    </xdr:from>
    <xdr:to>
      <xdr:col>24</xdr:col>
      <xdr:colOff>63500</xdr:colOff>
      <xdr:row>99</xdr:row>
      <xdr:rowOff>82156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7030078"/>
          <a:ext cx="838200" cy="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56528</xdr:rowOff>
    </xdr:from>
    <xdr:to>
      <xdr:col>19</xdr:col>
      <xdr:colOff>177800</xdr:colOff>
      <xdr:row>99</xdr:row>
      <xdr:rowOff>74346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7030078"/>
          <a:ext cx="8890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53747</xdr:rowOff>
    </xdr:from>
    <xdr:to>
      <xdr:col>15</xdr:col>
      <xdr:colOff>50800</xdr:colOff>
      <xdr:row>99</xdr:row>
      <xdr:rowOff>74346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7027297"/>
          <a:ext cx="8890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34316</xdr:rowOff>
    </xdr:from>
    <xdr:to>
      <xdr:col>10</xdr:col>
      <xdr:colOff>114300</xdr:colOff>
      <xdr:row>99</xdr:row>
      <xdr:rowOff>53747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700786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31356</xdr:rowOff>
    </xdr:from>
    <xdr:to>
      <xdr:col>24</xdr:col>
      <xdr:colOff>114300</xdr:colOff>
      <xdr:row>99</xdr:row>
      <xdr:rowOff>132956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70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117733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91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5728</xdr:rowOff>
    </xdr:from>
    <xdr:to>
      <xdr:col>20</xdr:col>
      <xdr:colOff>38100</xdr:colOff>
      <xdr:row>99</xdr:row>
      <xdr:rowOff>107328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9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98455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70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23546</xdr:rowOff>
    </xdr:from>
    <xdr:to>
      <xdr:col>15</xdr:col>
      <xdr:colOff>101600</xdr:colOff>
      <xdr:row>99</xdr:row>
      <xdr:rowOff>125146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116273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2947</xdr:rowOff>
    </xdr:from>
    <xdr:to>
      <xdr:col>10</xdr:col>
      <xdr:colOff>165100</xdr:colOff>
      <xdr:row>99</xdr:row>
      <xdr:rowOff>104547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95674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154966</xdr:rowOff>
    </xdr:from>
    <xdr:to>
      <xdr:col>6</xdr:col>
      <xdr:colOff>38100</xdr:colOff>
      <xdr:row>99</xdr:row>
      <xdr:rowOff>85116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76243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64157</xdr:rowOff>
    </xdr:from>
    <xdr:to>
      <xdr:col>55</xdr:col>
      <xdr:colOff>0</xdr:colOff>
      <xdr:row>36</xdr:row>
      <xdr:rowOff>103810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22007"/>
          <a:ext cx="838200" cy="5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103810</xdr:rowOff>
    </xdr:from>
    <xdr:to>
      <xdr:col>50</xdr:col>
      <xdr:colOff>114300</xdr:colOff>
      <xdr:row>37</xdr:row>
      <xdr:rowOff>7071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76010"/>
          <a:ext cx="889000" cy="7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170593</xdr:rowOff>
    </xdr:from>
    <xdr:to>
      <xdr:col>45</xdr:col>
      <xdr:colOff>177800</xdr:colOff>
      <xdr:row>37</xdr:row>
      <xdr:rowOff>7071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42793"/>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164402</xdr:rowOff>
    </xdr:from>
    <xdr:to>
      <xdr:col>41</xdr:col>
      <xdr:colOff>50800</xdr:colOff>
      <xdr:row>36</xdr:row>
      <xdr:rowOff>170593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6602"/>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13357</xdr:rowOff>
    </xdr:from>
    <xdr:to>
      <xdr:col>55</xdr:col>
      <xdr:colOff>50800</xdr:colOff>
      <xdr:row>33</xdr:row>
      <xdr:rowOff>114957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36234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2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53010</xdr:rowOff>
    </xdr:from>
    <xdr:to>
      <xdr:col>50</xdr:col>
      <xdr:colOff>165100</xdr:colOff>
      <xdr:row>36</xdr:row>
      <xdr:rowOff>154610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171137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127721</xdr:rowOff>
    </xdr:from>
    <xdr:to>
      <xdr:col>46</xdr:col>
      <xdr:colOff>38100</xdr:colOff>
      <xdr:row>37</xdr:row>
      <xdr:rowOff>57871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74398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7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119793</xdr:rowOff>
    </xdr:from>
    <xdr:to>
      <xdr:col>41</xdr:col>
      <xdr:colOff>101600</xdr:colOff>
      <xdr:row>37</xdr:row>
      <xdr:rowOff>49943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66470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113602</xdr:rowOff>
    </xdr:from>
    <xdr:to>
      <xdr:col>36</xdr:col>
      <xdr:colOff>165100</xdr:colOff>
      <xdr:row>37</xdr:row>
      <xdr:rowOff>43752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60279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48891</xdr:rowOff>
    </xdr:from>
    <xdr:to>
      <xdr:col>55</xdr:col>
      <xdr:colOff>0</xdr:colOff>
      <xdr:row>57</xdr:row>
      <xdr:rowOff>107741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21541"/>
          <a:ext cx="838200" cy="5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48891</xdr:rowOff>
    </xdr:from>
    <xdr:to>
      <xdr:col>50</xdr:col>
      <xdr:colOff>114300</xdr:colOff>
      <xdr:row>57</xdr:row>
      <xdr:rowOff>84612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21541"/>
          <a:ext cx="889000" cy="3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52549</xdr:rowOff>
    </xdr:from>
    <xdr:to>
      <xdr:col>45</xdr:col>
      <xdr:colOff>177800</xdr:colOff>
      <xdr:row>57</xdr:row>
      <xdr:rowOff>84612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25199"/>
          <a:ext cx="889000" cy="3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22122</xdr:rowOff>
    </xdr:from>
    <xdr:to>
      <xdr:col>41</xdr:col>
      <xdr:colOff>50800</xdr:colOff>
      <xdr:row>57</xdr:row>
      <xdr:rowOff>52549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94772"/>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56941</xdr:rowOff>
    </xdr:from>
    <xdr:to>
      <xdr:col>55</xdr:col>
      <xdr:colOff>50800</xdr:colOff>
      <xdr:row>57</xdr:row>
      <xdr:rowOff>158541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35368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169541</xdr:rowOff>
    </xdr:from>
    <xdr:to>
      <xdr:col>50</xdr:col>
      <xdr:colOff>165100</xdr:colOff>
      <xdr:row>57</xdr:row>
      <xdr:rowOff>99691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90818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33812</xdr:rowOff>
    </xdr:from>
    <xdr:to>
      <xdr:col>46</xdr:col>
      <xdr:colOff>38100</xdr:colOff>
      <xdr:row>57</xdr:row>
      <xdr:rowOff>135412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126539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1749</xdr:rowOff>
    </xdr:from>
    <xdr:to>
      <xdr:col>41</xdr:col>
      <xdr:colOff>101600</xdr:colOff>
      <xdr:row>57</xdr:row>
      <xdr:rowOff>103349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94476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142772</xdr:rowOff>
    </xdr:from>
    <xdr:to>
      <xdr:col>36</xdr:col>
      <xdr:colOff>165100</xdr:colOff>
      <xdr:row>57</xdr:row>
      <xdr:rowOff>72922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64049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142162</xdr:rowOff>
    </xdr:from>
    <xdr:to>
      <xdr:col>55</xdr:col>
      <xdr:colOff>0</xdr:colOff>
      <xdr:row>78</xdr:row>
      <xdr:rowOff>151267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15262"/>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142162</xdr:rowOff>
    </xdr:from>
    <xdr:to>
      <xdr:col>50</xdr:col>
      <xdr:colOff>114300</xdr:colOff>
      <xdr:row>78</xdr:row>
      <xdr:rowOff>157623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15262"/>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74831</xdr:rowOff>
    </xdr:from>
    <xdr:to>
      <xdr:col>45</xdr:col>
      <xdr:colOff>177800</xdr:colOff>
      <xdr:row>78</xdr:row>
      <xdr:rowOff>157623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47931"/>
          <a:ext cx="889000" cy="8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32555</xdr:rowOff>
    </xdr:from>
    <xdr:to>
      <xdr:col>41</xdr:col>
      <xdr:colOff>50800</xdr:colOff>
      <xdr:row>78</xdr:row>
      <xdr:rowOff>74831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05655"/>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100467</xdr:rowOff>
    </xdr:from>
    <xdr:to>
      <xdr:col>55</xdr:col>
      <xdr:colOff>50800</xdr:colOff>
      <xdr:row>79</xdr:row>
      <xdr:rowOff>30617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15394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91362</xdr:rowOff>
    </xdr:from>
    <xdr:to>
      <xdr:col>50</xdr:col>
      <xdr:colOff>165100</xdr:colOff>
      <xdr:row>79</xdr:row>
      <xdr:rowOff>21512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106823</xdr:rowOff>
    </xdr:from>
    <xdr:to>
      <xdr:col>46</xdr:col>
      <xdr:colOff>38100</xdr:colOff>
      <xdr:row>79</xdr:row>
      <xdr:rowOff>36973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28100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24031</xdr:rowOff>
    </xdr:from>
    <xdr:to>
      <xdr:col>41</xdr:col>
      <xdr:colOff>101600</xdr:colOff>
      <xdr:row>78</xdr:row>
      <xdr:rowOff>125631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142158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153205</xdr:rowOff>
    </xdr:from>
    <xdr:to>
      <xdr:col>36</xdr:col>
      <xdr:colOff>165100</xdr:colOff>
      <xdr:row>78</xdr:row>
      <xdr:rowOff>83355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99882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53125</xdr:rowOff>
    </xdr:from>
    <xdr:to>
      <xdr:col>55</xdr:col>
      <xdr:colOff>0</xdr:colOff>
      <xdr:row>96</xdr:row>
      <xdr:rowOff>104218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40875"/>
          <a:ext cx="838200" cy="2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53125</xdr:rowOff>
    </xdr:from>
    <xdr:to>
      <xdr:col>50</xdr:col>
      <xdr:colOff>114300</xdr:colOff>
      <xdr:row>96</xdr:row>
      <xdr:rowOff>25530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40875"/>
          <a:ext cx="889000" cy="1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25530</xdr:rowOff>
    </xdr:from>
    <xdr:to>
      <xdr:col>45</xdr:col>
      <xdr:colOff>177800</xdr:colOff>
      <xdr:row>96</xdr:row>
      <xdr:rowOff>59624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84730"/>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59624</xdr:rowOff>
    </xdr:from>
    <xdr:to>
      <xdr:col>41</xdr:col>
      <xdr:colOff>50800</xdr:colOff>
      <xdr:row>96</xdr:row>
      <xdr:rowOff>65633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18824"/>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53418</xdr:rowOff>
    </xdr:from>
    <xdr:to>
      <xdr:col>55</xdr:col>
      <xdr:colOff>50800</xdr:colOff>
      <xdr:row>96</xdr:row>
      <xdr:rowOff>155018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31845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2325</xdr:rowOff>
    </xdr:from>
    <xdr:to>
      <xdr:col>50</xdr:col>
      <xdr:colOff>165100</xdr:colOff>
      <xdr:row>95</xdr:row>
      <xdr:rowOff>103925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120452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146180</xdr:rowOff>
    </xdr:from>
    <xdr:to>
      <xdr:col>46</xdr:col>
      <xdr:colOff>38100</xdr:colOff>
      <xdr:row>96</xdr:row>
      <xdr:rowOff>76330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3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67457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8824</xdr:rowOff>
    </xdr:from>
    <xdr:to>
      <xdr:col>41</xdr:col>
      <xdr:colOff>101600</xdr:colOff>
      <xdr:row>96</xdr:row>
      <xdr:rowOff>110424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101551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6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14833</xdr:rowOff>
    </xdr:from>
    <xdr:to>
      <xdr:col>36</xdr:col>
      <xdr:colOff>165100</xdr:colOff>
      <xdr:row>96</xdr:row>
      <xdr:rowOff>116433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107560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5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32334</xdr:rowOff>
    </xdr:from>
    <xdr:to>
      <xdr:col>85</xdr:col>
      <xdr:colOff>127000</xdr:colOff>
      <xdr:row>39</xdr:row>
      <xdr:rowOff>36081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8884"/>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26924</xdr:rowOff>
    </xdr:from>
    <xdr:to>
      <xdr:col>81</xdr:col>
      <xdr:colOff>50800</xdr:colOff>
      <xdr:row>39</xdr:row>
      <xdr:rowOff>36081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1347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26924</xdr:rowOff>
    </xdr:from>
    <xdr:to>
      <xdr:col>76</xdr:col>
      <xdr:colOff>114300</xdr:colOff>
      <xdr:row>39</xdr:row>
      <xdr:rowOff>42863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3474"/>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42863</xdr:rowOff>
    </xdr:from>
    <xdr:to>
      <xdr:col>71</xdr:col>
      <xdr:colOff>177800</xdr:colOff>
      <xdr:row>39</xdr:row>
      <xdr:rowOff>43231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941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152984</xdr:rowOff>
    </xdr:from>
    <xdr:to>
      <xdr:col>85</xdr:col>
      <xdr:colOff>177800</xdr:colOff>
      <xdr:row>39</xdr:row>
      <xdr:rowOff>83134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67911</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156731</xdr:rowOff>
    </xdr:from>
    <xdr:to>
      <xdr:col>81</xdr:col>
      <xdr:colOff>101600</xdr:colOff>
      <xdr:row>39</xdr:row>
      <xdr:rowOff>86881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78008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147574</xdr:rowOff>
    </xdr:from>
    <xdr:to>
      <xdr:col>76</xdr:col>
      <xdr:colOff>165100</xdr:colOff>
      <xdr:row>39</xdr:row>
      <xdr:rowOff>77724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68851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5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163513</xdr:rowOff>
    </xdr:from>
    <xdr:to>
      <xdr:col>72</xdr:col>
      <xdr:colOff>38100</xdr:colOff>
      <xdr:row>39</xdr:row>
      <xdr:rowOff>93663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84790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163881</xdr:rowOff>
    </xdr:from>
    <xdr:to>
      <xdr:col>67</xdr:col>
      <xdr:colOff>101600</xdr:colOff>
      <xdr:row>39</xdr:row>
      <xdr:rowOff>94031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85158</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42863</xdr:rowOff>
    </xdr:from>
    <xdr:to>
      <xdr:col>85</xdr:col>
      <xdr:colOff>127000</xdr:colOff>
      <xdr:row>75</xdr:row>
      <xdr:rowOff>67145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901613"/>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42863</xdr:rowOff>
    </xdr:from>
    <xdr:to>
      <xdr:col>81</xdr:col>
      <xdr:colOff>50800</xdr:colOff>
      <xdr:row>75</xdr:row>
      <xdr:rowOff>138049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01613"/>
          <a:ext cx="889000" cy="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138049</xdr:rowOff>
    </xdr:from>
    <xdr:to>
      <xdr:col>76</xdr:col>
      <xdr:colOff>114300</xdr:colOff>
      <xdr:row>75</xdr:row>
      <xdr:rowOff>146938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9679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110795</xdr:rowOff>
    </xdr:from>
    <xdr:to>
      <xdr:col>71</xdr:col>
      <xdr:colOff>177800</xdr:colOff>
      <xdr:row>75</xdr:row>
      <xdr:rowOff>146938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69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16345</xdr:rowOff>
    </xdr:from>
    <xdr:to>
      <xdr:col>85</xdr:col>
      <xdr:colOff>177800</xdr:colOff>
      <xdr:row>75</xdr:row>
      <xdr:rowOff>117945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166222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163513</xdr:rowOff>
    </xdr:from>
    <xdr:to>
      <xdr:col>81</xdr:col>
      <xdr:colOff>101600</xdr:colOff>
      <xdr:row>75</xdr:row>
      <xdr:rowOff>93663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84790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9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87249</xdr:rowOff>
    </xdr:from>
    <xdr:to>
      <xdr:col>76</xdr:col>
      <xdr:colOff>165100</xdr:colOff>
      <xdr:row>76</xdr:row>
      <xdr:rowOff>17399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8526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96139</xdr:rowOff>
    </xdr:from>
    <xdr:to>
      <xdr:col>72</xdr:col>
      <xdr:colOff>38100</xdr:colOff>
      <xdr:row>76</xdr:row>
      <xdr:rowOff>26290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5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17415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59995</xdr:rowOff>
    </xdr:from>
    <xdr:to>
      <xdr:col>67</xdr:col>
      <xdr:colOff>101600</xdr:colOff>
      <xdr:row>75</xdr:row>
      <xdr:rowOff>161595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152722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120681</xdr:rowOff>
    </xdr:from>
    <xdr:to>
      <xdr:col>85</xdr:col>
      <xdr:colOff>127000</xdr:colOff>
      <xdr:row>96</xdr:row>
      <xdr:rowOff>134237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79881"/>
          <a:ext cx="8382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110096</xdr:rowOff>
    </xdr:from>
    <xdr:to>
      <xdr:col>81</xdr:col>
      <xdr:colOff>50800</xdr:colOff>
      <xdr:row>96</xdr:row>
      <xdr:rowOff>134237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69296"/>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110096</xdr:rowOff>
    </xdr:from>
    <xdr:to>
      <xdr:col>76</xdr:col>
      <xdr:colOff>114300</xdr:colOff>
      <xdr:row>96</xdr:row>
      <xdr:rowOff>139700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6929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132637</xdr:rowOff>
    </xdr:from>
    <xdr:to>
      <xdr:col>71</xdr:col>
      <xdr:colOff>177800</xdr:colOff>
      <xdr:row>96</xdr:row>
      <xdr:rowOff>139700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91837"/>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69881</xdr:rowOff>
    </xdr:from>
    <xdr:to>
      <xdr:col>85</xdr:col>
      <xdr:colOff>177800</xdr:colOff>
      <xdr:row>97</xdr:row>
      <xdr:rowOff>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92758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83437</xdr:rowOff>
    </xdr:from>
    <xdr:to>
      <xdr:col>81</xdr:col>
      <xdr:colOff>101600</xdr:colOff>
      <xdr:row>97</xdr:row>
      <xdr:rowOff>13587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30114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59296</xdr:rowOff>
    </xdr:from>
    <xdr:to>
      <xdr:col>76</xdr:col>
      <xdr:colOff>165100</xdr:colOff>
      <xdr:row>96</xdr:row>
      <xdr:rowOff>160896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88900</xdr:rowOff>
    </xdr:from>
    <xdr:to>
      <xdr:col>72</xdr:col>
      <xdr:colOff>38100</xdr:colOff>
      <xdr:row>97</xdr:row>
      <xdr:rowOff>19050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10177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81837</xdr:rowOff>
    </xdr:from>
    <xdr:to>
      <xdr:col>67</xdr:col>
      <xdr:colOff>101600</xdr:colOff>
      <xdr:row>97</xdr:row>
      <xdr:rowOff>11987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28514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8803</xdr:rowOff>
    </xdr:from>
    <xdr:to>
      <xdr:col>116</xdr:col>
      <xdr:colOff>63500</xdr:colOff>
      <xdr:row>38</xdr:row>
      <xdr:rowOff>104907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23903"/>
          <a:ext cx="8382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155656</xdr:rowOff>
    </xdr:from>
    <xdr:to>
      <xdr:col>111</xdr:col>
      <xdr:colOff>177800</xdr:colOff>
      <xdr:row>38</xdr:row>
      <xdr:rowOff>8803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499306"/>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155656</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499306"/>
          <a:ext cx="889000" cy="1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54107</xdr:rowOff>
    </xdr:from>
    <xdr:to>
      <xdr:col>116</xdr:col>
      <xdr:colOff>114300</xdr:colOff>
      <xdr:row>38</xdr:row>
      <xdr:rowOff>155707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140484</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8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129454</xdr:rowOff>
    </xdr:from>
    <xdr:to>
      <xdr:col>112</xdr:col>
      <xdr:colOff>38100</xdr:colOff>
      <xdr:row>38</xdr:row>
      <xdr:rowOff>59604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76131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4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104856</xdr:rowOff>
    </xdr:from>
    <xdr:to>
      <xdr:col>107</xdr:col>
      <xdr:colOff>101600</xdr:colOff>
      <xdr:row>38</xdr:row>
      <xdr:rowOff>35006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51533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15266</xdr:rowOff>
    </xdr:from>
    <xdr:to>
      <xdr:col>116</xdr:col>
      <xdr:colOff>63500</xdr:colOff>
      <xdr:row>57</xdr:row>
      <xdr:rowOff>12522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273566"/>
          <a:ext cx="838200" cy="5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12522</xdr:rowOff>
    </xdr:from>
    <xdr:to>
      <xdr:col>111</xdr:col>
      <xdr:colOff>177800</xdr:colOff>
      <xdr:row>57</xdr:row>
      <xdr:rowOff>14236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78517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14008</xdr:rowOff>
    </xdr:from>
    <xdr:to>
      <xdr:col>107</xdr:col>
      <xdr:colOff>50800</xdr:colOff>
      <xdr:row>57</xdr:row>
      <xdr:rowOff>14236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78665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8827</xdr:rowOff>
    </xdr:from>
    <xdr:to>
      <xdr:col>102</xdr:col>
      <xdr:colOff>114300</xdr:colOff>
      <xdr:row>57</xdr:row>
      <xdr:rowOff>14008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781477"/>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135916</xdr:rowOff>
    </xdr:from>
    <xdr:to>
      <xdr:col>116</xdr:col>
      <xdr:colOff>114300</xdr:colOff>
      <xdr:row>54</xdr:row>
      <xdr:rowOff>66066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2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158793</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0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133172</xdr:rowOff>
    </xdr:from>
    <xdr:to>
      <xdr:col>112</xdr:col>
      <xdr:colOff>38100</xdr:colOff>
      <xdr:row>57</xdr:row>
      <xdr:rowOff>63322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7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79849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5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134886</xdr:rowOff>
    </xdr:from>
    <xdr:to>
      <xdr:col>107</xdr:col>
      <xdr:colOff>101600</xdr:colOff>
      <xdr:row>57</xdr:row>
      <xdr:rowOff>65036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81563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5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134658</xdr:rowOff>
    </xdr:from>
    <xdr:to>
      <xdr:col>102</xdr:col>
      <xdr:colOff>165100</xdr:colOff>
      <xdr:row>57</xdr:row>
      <xdr:rowOff>64808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81335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51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129477</xdr:rowOff>
    </xdr:from>
    <xdr:to>
      <xdr:col>98</xdr:col>
      <xdr:colOff>38100</xdr:colOff>
      <xdr:row>57</xdr:row>
      <xdr:rowOff>59627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76154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50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119621</xdr:rowOff>
    </xdr:from>
    <xdr:to>
      <xdr:col>116</xdr:col>
      <xdr:colOff>63500</xdr:colOff>
      <xdr:row>75</xdr:row>
      <xdr:rowOff>167818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806921"/>
          <a:ext cx="8382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167818</xdr:rowOff>
    </xdr:from>
    <xdr:to>
      <xdr:col>111</xdr:col>
      <xdr:colOff>177800</xdr:colOff>
      <xdr:row>76</xdr:row>
      <xdr:rowOff>28753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26568"/>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15418</xdr:rowOff>
    </xdr:from>
    <xdr:to>
      <xdr:col>107</xdr:col>
      <xdr:colOff>50800</xdr:colOff>
      <xdr:row>76</xdr:row>
      <xdr:rowOff>28753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4561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15418</xdr:rowOff>
    </xdr:from>
    <xdr:to>
      <xdr:col>102</xdr:col>
      <xdr:colOff>114300</xdr:colOff>
      <xdr:row>76</xdr:row>
      <xdr:rowOff>47117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45618"/>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68821</xdr:rowOff>
    </xdr:from>
    <xdr:to>
      <xdr:col>116</xdr:col>
      <xdr:colOff>114300</xdr:colOff>
      <xdr:row>74</xdr:row>
      <xdr:rowOff>170421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7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47248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117018</xdr:rowOff>
    </xdr:from>
    <xdr:to>
      <xdr:col>112</xdr:col>
      <xdr:colOff>38100</xdr:colOff>
      <xdr:row>76</xdr:row>
      <xdr:rowOff>47168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38295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149403</xdr:rowOff>
    </xdr:from>
    <xdr:to>
      <xdr:col>107</xdr:col>
      <xdr:colOff>101600</xdr:colOff>
      <xdr:row>76</xdr:row>
      <xdr:rowOff>79553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70680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0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136068</xdr:rowOff>
    </xdr:from>
    <xdr:to>
      <xdr:col>102</xdr:col>
      <xdr:colOff>165100</xdr:colOff>
      <xdr:row>76</xdr:row>
      <xdr:rowOff>66218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57345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167767</xdr:rowOff>
    </xdr:from>
    <xdr:to>
      <xdr:col>98</xdr:col>
      <xdr:colOff>38100</xdr:colOff>
      <xdr:row>76</xdr:row>
      <xdr:rowOff>97917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89044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性質別歳出では、補助金、積立金、貸付金は類似団体を上回</a:t>
          </a:r>
          <a:r>
            <a:rPr kumimoji="1" lang="ja-JP" altLang="en-US" sz="1100">
              <a:solidFill>
                <a:schemeClr val="dk1"/>
              </a:solidFill>
              <a:effectLst/>
              <a:latin typeface="+mn-lt"/>
              <a:ea typeface="+mn-ea"/>
              <a:cs typeface="+mn-cs"/>
            </a:rPr>
            <a:t>っ</a:t>
          </a:r>
          <a:r>
            <a:rPr kumimoji="1" lang="ja-JP" altLang="ja-JP" sz="1100">
              <a:solidFill>
                <a:schemeClr val="dk1"/>
              </a:solidFill>
              <a:effectLst/>
              <a:latin typeface="+mn-lt"/>
              <a:ea typeface="+mn-ea"/>
              <a:cs typeface="+mn-cs"/>
            </a:rPr>
            <a:t>たが、それ以外の費用については類似団体平均値を下回る結果とな</a:t>
          </a:r>
          <a:r>
            <a:rPr kumimoji="1" lang="ja-JP" altLang="en-US" sz="1100">
              <a:solidFill>
                <a:schemeClr val="dk1"/>
              </a:solidFill>
              <a:effectLst/>
              <a:latin typeface="+mn-lt"/>
              <a:ea typeface="+mn-ea"/>
              <a:cs typeface="+mn-cs"/>
            </a:rPr>
            <a:t>っ</a:t>
          </a:r>
          <a:r>
            <a:rPr kumimoji="1" lang="ja-JP" altLang="ja-JP" sz="110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特に貸付金の増は、コロナ対策により、制度資金貸付事業が前年度より大幅に上回ったことが大きな要因</a:t>
          </a:r>
          <a:r>
            <a:rPr kumimoji="1" lang="ja-JP" altLang="en-US" sz="1100">
              <a:solidFill>
                <a:schemeClr val="dk1"/>
              </a:solidFill>
              <a:effectLst/>
              <a:latin typeface="+mn-lt"/>
              <a:ea typeface="+mn-ea"/>
              <a:cs typeface="+mn-cs"/>
            </a:rPr>
            <a:t>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前年対比では、補助費等、災害復旧事業費、積立金、出資金、貸付金、繰出金、人件費の各費用において住民一人当たりのコストが増加したが、物件費、扶助費、維持補修費、普通建設事業費（新規整備）、普通建設事業費（更新整備）、公債費等の各項目では減少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新総合体育館建設等大きな事業は、終わったものの、今後も学校施設改修、既存施設の長寿命化や除却等による普通建設事業や補助費、公債費等の増加が見込まれ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、住民サービス低下防止を視野に入れつつ、事務事業のスリム化を目指して</a:t>
          </a:r>
          <a:r>
            <a:rPr kumimoji="1" lang="ja-JP" altLang="en-US" sz="1100">
              <a:solidFill>
                <a:schemeClr val="dk1"/>
              </a:solidFill>
              <a:effectLst/>
              <a:latin typeface="+mn-lt"/>
              <a:ea typeface="+mn-ea"/>
              <a:cs typeface="+mn-cs"/>
            </a:rPr>
            <a:t>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97,152
95,919
331.78
56,282,503
55,400,153
820,124
26,829,252
40,351,448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95809</xdr:rowOff>
    </xdr:from>
    <xdr:to>
      <xdr:col>24</xdr:col>
      <xdr:colOff>63500</xdr:colOff>
      <xdr:row>37</xdr:row>
      <xdr:rowOff>133299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39459"/>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73406</xdr:rowOff>
    </xdr:from>
    <xdr:to>
      <xdr:col>19</xdr:col>
      <xdr:colOff>177800</xdr:colOff>
      <xdr:row>37</xdr:row>
      <xdr:rowOff>95809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1705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28601</xdr:rowOff>
    </xdr:from>
    <xdr:to>
      <xdr:col>15</xdr:col>
      <xdr:colOff>50800</xdr:colOff>
      <xdr:row>37</xdr:row>
      <xdr:rowOff>73406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7225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137414</xdr:rowOff>
    </xdr:from>
    <xdr:to>
      <xdr:col>10</xdr:col>
      <xdr:colOff>114300</xdr:colOff>
      <xdr:row>37</xdr:row>
      <xdr:rowOff>28601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9614"/>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82499</xdr:rowOff>
    </xdr:from>
    <xdr:to>
      <xdr:col>24</xdr:col>
      <xdr:colOff>114300</xdr:colOff>
      <xdr:row>38</xdr:row>
      <xdr:rowOff>12649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168876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45009</xdr:rowOff>
    </xdr:from>
    <xdr:to>
      <xdr:col>20</xdr:col>
      <xdr:colOff>38100</xdr:colOff>
      <xdr:row>37</xdr:row>
      <xdr:rowOff>146609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137736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22606</xdr:rowOff>
    </xdr:from>
    <xdr:to>
      <xdr:col>15</xdr:col>
      <xdr:colOff>101600</xdr:colOff>
      <xdr:row>37</xdr:row>
      <xdr:rowOff>124206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115333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149251</xdr:rowOff>
    </xdr:from>
    <xdr:to>
      <xdr:col>10</xdr:col>
      <xdr:colOff>165100</xdr:colOff>
      <xdr:row>37</xdr:row>
      <xdr:rowOff>79401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70528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86614</xdr:rowOff>
    </xdr:from>
    <xdr:to>
      <xdr:col>6</xdr:col>
      <xdr:colOff>38100</xdr:colOff>
      <xdr:row>37</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134225</xdr:rowOff>
    </xdr:from>
    <xdr:to>
      <xdr:col>24</xdr:col>
      <xdr:colOff>63500</xdr:colOff>
      <xdr:row>58</xdr:row>
      <xdr:rowOff>13966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63975"/>
          <a:ext cx="838200" cy="3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13966</xdr:rowOff>
    </xdr:from>
    <xdr:to>
      <xdr:col>19</xdr:col>
      <xdr:colOff>177800</xdr:colOff>
      <xdr:row>58</xdr:row>
      <xdr:rowOff>28772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58066"/>
          <a:ext cx="8890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14637</xdr:rowOff>
    </xdr:from>
    <xdr:to>
      <xdr:col>15</xdr:col>
      <xdr:colOff>50800</xdr:colOff>
      <xdr:row>58</xdr:row>
      <xdr:rowOff>28772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58737"/>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170980</xdr:rowOff>
    </xdr:from>
    <xdr:to>
      <xdr:col>10</xdr:col>
      <xdr:colOff>114300</xdr:colOff>
      <xdr:row>58</xdr:row>
      <xdr:rowOff>14637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43630"/>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83425</xdr:rowOff>
    </xdr:from>
    <xdr:to>
      <xdr:col>24</xdr:col>
      <xdr:colOff>114300</xdr:colOff>
      <xdr:row>56</xdr:row>
      <xdr:rowOff>13575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169802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134616</xdr:rowOff>
    </xdr:from>
    <xdr:to>
      <xdr:col>20</xdr:col>
      <xdr:colOff>38100</xdr:colOff>
      <xdr:row>58</xdr:row>
      <xdr:rowOff>64766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55893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149422</xdr:rowOff>
    </xdr:from>
    <xdr:to>
      <xdr:col>15</xdr:col>
      <xdr:colOff>101600</xdr:colOff>
      <xdr:row>58</xdr:row>
      <xdr:rowOff>79572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70699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135287</xdr:rowOff>
    </xdr:from>
    <xdr:to>
      <xdr:col>10</xdr:col>
      <xdr:colOff>165100</xdr:colOff>
      <xdr:row>58</xdr:row>
      <xdr:rowOff>65437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56564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0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120180</xdr:rowOff>
    </xdr:from>
    <xdr:to>
      <xdr:col>6</xdr:col>
      <xdr:colOff>38100</xdr:colOff>
      <xdr:row>58</xdr:row>
      <xdr:rowOff>50330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41457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5029</xdr:rowOff>
    </xdr:from>
    <xdr:to>
      <xdr:col>24</xdr:col>
      <xdr:colOff>63500</xdr:colOff>
      <xdr:row>78</xdr:row>
      <xdr:rowOff>8840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7812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8840</xdr:rowOff>
    </xdr:from>
    <xdr:to>
      <xdr:col>19</xdr:col>
      <xdr:colOff>177800</xdr:colOff>
      <xdr:row>78</xdr:row>
      <xdr:rowOff>45492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81940"/>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26251</xdr:rowOff>
    </xdr:from>
    <xdr:to>
      <xdr:col>15</xdr:col>
      <xdr:colOff>50800</xdr:colOff>
      <xdr:row>78</xdr:row>
      <xdr:rowOff>45492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99351"/>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26251</xdr:rowOff>
    </xdr:from>
    <xdr:to>
      <xdr:col>10</xdr:col>
      <xdr:colOff>114300</xdr:colOff>
      <xdr:row>78</xdr:row>
      <xdr:rowOff>91960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99351"/>
          <a:ext cx="889000" cy="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125679</xdr:rowOff>
    </xdr:from>
    <xdr:to>
      <xdr:col>24</xdr:col>
      <xdr:colOff>114300</xdr:colOff>
      <xdr:row>78</xdr:row>
      <xdr:rowOff>55829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40606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129490</xdr:rowOff>
    </xdr:from>
    <xdr:to>
      <xdr:col>20</xdr:col>
      <xdr:colOff>38100</xdr:colOff>
      <xdr:row>78</xdr:row>
      <xdr:rowOff>59640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50767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2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166142</xdr:rowOff>
    </xdr:from>
    <xdr:to>
      <xdr:col>15</xdr:col>
      <xdr:colOff>101600</xdr:colOff>
      <xdr:row>78</xdr:row>
      <xdr:rowOff>96292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87419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146901</xdr:rowOff>
    </xdr:from>
    <xdr:to>
      <xdr:col>10</xdr:col>
      <xdr:colOff>165100</xdr:colOff>
      <xdr:row>78</xdr:row>
      <xdr:rowOff>77051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68178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41160</xdr:rowOff>
    </xdr:from>
    <xdr:to>
      <xdr:col>6</xdr:col>
      <xdr:colOff>38100</xdr:colOff>
      <xdr:row>78</xdr:row>
      <xdr:rowOff>142760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0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44755</xdr:rowOff>
    </xdr:from>
    <xdr:to>
      <xdr:col>24</xdr:col>
      <xdr:colOff>63500</xdr:colOff>
      <xdr:row>97</xdr:row>
      <xdr:rowOff>7657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03955"/>
          <a:ext cx="838200" cy="1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7657</xdr:rowOff>
    </xdr:from>
    <xdr:to>
      <xdr:col>19</xdr:col>
      <xdr:colOff>177800</xdr:colOff>
      <xdr:row>97</xdr:row>
      <xdr:rowOff>160274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38307"/>
          <a:ext cx="889000" cy="1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160274</xdr:rowOff>
    </xdr:from>
    <xdr:to>
      <xdr:col>15</xdr:col>
      <xdr:colOff>50800</xdr:colOff>
      <xdr:row>98</xdr:row>
      <xdr:rowOff>13720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0924"/>
          <a:ext cx="889000" cy="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3237</xdr:rowOff>
    </xdr:from>
    <xdr:to>
      <xdr:col>10</xdr:col>
      <xdr:colOff>114300</xdr:colOff>
      <xdr:row>98</xdr:row>
      <xdr:rowOff>13720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5337"/>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165405</xdr:rowOff>
    </xdr:from>
    <xdr:to>
      <xdr:col>24</xdr:col>
      <xdr:colOff>114300</xdr:colOff>
      <xdr:row>96</xdr:row>
      <xdr:rowOff>95555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16832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128307</xdr:rowOff>
    </xdr:from>
    <xdr:to>
      <xdr:col>20</xdr:col>
      <xdr:colOff>38100</xdr:colOff>
      <xdr:row>97</xdr:row>
      <xdr:rowOff>58457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49584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109474</xdr:rowOff>
    </xdr:from>
    <xdr:to>
      <xdr:col>15</xdr:col>
      <xdr:colOff>101600</xdr:colOff>
      <xdr:row>98</xdr:row>
      <xdr:rowOff>39624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134370</xdr:rowOff>
    </xdr:from>
    <xdr:to>
      <xdr:col>10</xdr:col>
      <xdr:colOff>165100</xdr:colOff>
      <xdr:row>98</xdr:row>
      <xdr:rowOff>64520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55647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123887</xdr:rowOff>
    </xdr:from>
    <xdr:to>
      <xdr:col>6</xdr:col>
      <xdr:colOff>38100</xdr:colOff>
      <xdr:row>98</xdr:row>
      <xdr:rowOff>54037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45164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66548</xdr:rowOff>
    </xdr:from>
    <xdr:to>
      <xdr:col>55</xdr:col>
      <xdr:colOff>0</xdr:colOff>
      <xdr:row>38</xdr:row>
      <xdr:rowOff>156845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81648"/>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156845</xdr:rowOff>
    </xdr:from>
    <xdr:to>
      <xdr:col>50</xdr:col>
      <xdr:colOff>114300</xdr:colOff>
      <xdr:row>38</xdr:row>
      <xdr:rowOff>157824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194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157008</xdr:rowOff>
    </xdr:from>
    <xdr:to>
      <xdr:col>45</xdr:col>
      <xdr:colOff>177800</xdr:colOff>
      <xdr:row>38</xdr:row>
      <xdr:rowOff>157824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7210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140190</xdr:rowOff>
    </xdr:from>
    <xdr:to>
      <xdr:col>41</xdr:col>
      <xdr:colOff>50800</xdr:colOff>
      <xdr:row>38</xdr:row>
      <xdr:rowOff>157008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5290"/>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xdr:rowOff>
    </xdr:from>
    <xdr:to>
      <xdr:col>55</xdr:col>
      <xdr:colOff>50800</xdr:colOff>
      <xdr:row>38</xdr:row>
      <xdr:rowOff>117348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38625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106045</xdr:rowOff>
    </xdr:from>
    <xdr:to>
      <xdr:col>50</xdr:col>
      <xdr:colOff>165100</xdr:colOff>
      <xdr:row>39</xdr:row>
      <xdr:rowOff>36195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27322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107024</xdr:rowOff>
    </xdr:from>
    <xdr:to>
      <xdr:col>46</xdr:col>
      <xdr:colOff>38100</xdr:colOff>
      <xdr:row>39</xdr:row>
      <xdr:rowOff>37174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53702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9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106208</xdr:rowOff>
    </xdr:from>
    <xdr:to>
      <xdr:col>41</xdr:col>
      <xdr:colOff>101600</xdr:colOff>
      <xdr:row>39</xdr:row>
      <xdr:rowOff>36358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27485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89390</xdr:rowOff>
    </xdr:from>
    <xdr:to>
      <xdr:col>36</xdr:col>
      <xdr:colOff>165100</xdr:colOff>
      <xdr:row>39</xdr:row>
      <xdr:rowOff>19540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36067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66510</xdr:rowOff>
    </xdr:from>
    <xdr:to>
      <xdr:col>55</xdr:col>
      <xdr:colOff>0</xdr:colOff>
      <xdr:row>57</xdr:row>
      <xdr:rowOff>83903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39160"/>
          <a:ext cx="8382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47917</xdr:rowOff>
    </xdr:from>
    <xdr:to>
      <xdr:col>50</xdr:col>
      <xdr:colOff>114300</xdr:colOff>
      <xdr:row>57</xdr:row>
      <xdr:rowOff>66510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20567"/>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20790</xdr:rowOff>
    </xdr:from>
    <xdr:to>
      <xdr:col>45</xdr:col>
      <xdr:colOff>177800</xdr:colOff>
      <xdr:row>57</xdr:row>
      <xdr:rowOff>47917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93440"/>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123717</xdr:rowOff>
    </xdr:from>
    <xdr:to>
      <xdr:col>41</xdr:col>
      <xdr:colOff>50800</xdr:colOff>
      <xdr:row>57</xdr:row>
      <xdr:rowOff>20790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24917"/>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33103</xdr:rowOff>
    </xdr:from>
    <xdr:to>
      <xdr:col>55</xdr:col>
      <xdr:colOff>50800</xdr:colOff>
      <xdr:row>57</xdr:row>
      <xdr:rowOff>134703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11530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15710</xdr:rowOff>
    </xdr:from>
    <xdr:to>
      <xdr:col>50</xdr:col>
      <xdr:colOff>165100</xdr:colOff>
      <xdr:row>57</xdr:row>
      <xdr:rowOff>117310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108437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8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168567</xdr:rowOff>
    </xdr:from>
    <xdr:to>
      <xdr:col>46</xdr:col>
      <xdr:colOff>38100</xdr:colOff>
      <xdr:row>57</xdr:row>
      <xdr:rowOff>98717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89844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141440</xdr:rowOff>
    </xdr:from>
    <xdr:to>
      <xdr:col>41</xdr:col>
      <xdr:colOff>101600</xdr:colOff>
      <xdr:row>57</xdr:row>
      <xdr:rowOff>71590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62717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72917</xdr:rowOff>
    </xdr:from>
    <xdr:to>
      <xdr:col>36</xdr:col>
      <xdr:colOff>165100</xdr:colOff>
      <xdr:row>57</xdr:row>
      <xdr:rowOff>3067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19594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31000</xdr:rowOff>
    </xdr:from>
    <xdr:to>
      <xdr:col>55</xdr:col>
      <xdr:colOff>0</xdr:colOff>
      <xdr:row>77</xdr:row>
      <xdr:rowOff>71386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18300"/>
          <a:ext cx="838200" cy="5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35344</xdr:rowOff>
    </xdr:from>
    <xdr:to>
      <xdr:col>50</xdr:col>
      <xdr:colOff>114300</xdr:colOff>
      <xdr:row>77</xdr:row>
      <xdr:rowOff>71386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36994"/>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24067</xdr:rowOff>
    </xdr:from>
    <xdr:to>
      <xdr:col>45</xdr:col>
      <xdr:colOff>177800</xdr:colOff>
      <xdr:row>77</xdr:row>
      <xdr:rowOff>35344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25717"/>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8731</xdr:rowOff>
    </xdr:from>
    <xdr:to>
      <xdr:col>41</xdr:col>
      <xdr:colOff>50800</xdr:colOff>
      <xdr:row>77</xdr:row>
      <xdr:rowOff>24067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38931"/>
          <a:ext cx="889000" cy="18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151650</xdr:rowOff>
    </xdr:from>
    <xdr:to>
      <xdr:col>55</xdr:col>
      <xdr:colOff>50800</xdr:colOff>
      <xdr:row>74</xdr:row>
      <xdr:rowOff>81800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3077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20586</xdr:rowOff>
    </xdr:from>
    <xdr:to>
      <xdr:col>50</xdr:col>
      <xdr:colOff>165100</xdr:colOff>
      <xdr:row>77</xdr:row>
      <xdr:rowOff>122186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138713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155994</xdr:rowOff>
    </xdr:from>
    <xdr:to>
      <xdr:col>46</xdr:col>
      <xdr:colOff>38100</xdr:colOff>
      <xdr:row>77</xdr:row>
      <xdr:rowOff>86144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102671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144717</xdr:rowOff>
    </xdr:from>
    <xdr:to>
      <xdr:col>41</xdr:col>
      <xdr:colOff>101600</xdr:colOff>
      <xdr:row>77</xdr:row>
      <xdr:rowOff>74867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91394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129381</xdr:rowOff>
    </xdr:from>
    <xdr:to>
      <xdr:col>36</xdr:col>
      <xdr:colOff>165100</xdr:colOff>
      <xdr:row>76</xdr:row>
      <xdr:rowOff>59531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76058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28225</xdr:rowOff>
    </xdr:from>
    <xdr:to>
      <xdr:col>55</xdr:col>
      <xdr:colOff>0</xdr:colOff>
      <xdr:row>96</xdr:row>
      <xdr:rowOff>103597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487425"/>
          <a:ext cx="838200" cy="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28225</xdr:rowOff>
    </xdr:from>
    <xdr:to>
      <xdr:col>50</xdr:col>
      <xdr:colOff>114300</xdr:colOff>
      <xdr:row>96</xdr:row>
      <xdr:rowOff>75969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87425"/>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75969</xdr:rowOff>
    </xdr:from>
    <xdr:to>
      <xdr:col>45</xdr:col>
      <xdr:colOff>177800</xdr:colOff>
      <xdr:row>96</xdr:row>
      <xdr:rowOff>158397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35169"/>
          <a:ext cx="889000" cy="8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158397</xdr:rowOff>
    </xdr:from>
    <xdr:to>
      <xdr:col>41</xdr:col>
      <xdr:colOff>50800</xdr:colOff>
      <xdr:row>97</xdr:row>
      <xdr:rowOff>11195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17597"/>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52797</xdr:rowOff>
    </xdr:from>
    <xdr:to>
      <xdr:col>55</xdr:col>
      <xdr:colOff>50800</xdr:colOff>
      <xdr:row>96</xdr:row>
      <xdr:rowOff>154397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31224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148875</xdr:rowOff>
    </xdr:from>
    <xdr:to>
      <xdr:col>50</xdr:col>
      <xdr:colOff>165100</xdr:colOff>
      <xdr:row>96</xdr:row>
      <xdr:rowOff>79025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95552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25169</xdr:rowOff>
    </xdr:from>
    <xdr:to>
      <xdr:col>46</xdr:col>
      <xdr:colOff>38100</xdr:colOff>
      <xdr:row>96</xdr:row>
      <xdr:rowOff>126769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107597</xdr:rowOff>
    </xdr:from>
    <xdr:to>
      <xdr:col>41</xdr:col>
      <xdr:colOff>101600</xdr:colOff>
      <xdr:row>97</xdr:row>
      <xdr:rowOff>37747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131845</xdr:rowOff>
    </xdr:from>
    <xdr:to>
      <xdr:col>36</xdr:col>
      <xdr:colOff>165100</xdr:colOff>
      <xdr:row>97</xdr:row>
      <xdr:rowOff>61995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53122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129390</xdr:rowOff>
    </xdr:from>
    <xdr:to>
      <xdr:col>85</xdr:col>
      <xdr:colOff>127000</xdr:colOff>
      <xdr:row>36</xdr:row>
      <xdr:rowOff>148547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01590"/>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148547</xdr:rowOff>
    </xdr:from>
    <xdr:to>
      <xdr:col>81</xdr:col>
      <xdr:colOff>50800</xdr:colOff>
      <xdr:row>36</xdr:row>
      <xdr:rowOff>163337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20747"/>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163337</xdr:rowOff>
    </xdr:from>
    <xdr:to>
      <xdr:col>76</xdr:col>
      <xdr:colOff>114300</xdr:colOff>
      <xdr:row>37</xdr:row>
      <xdr:rowOff>10838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35537"/>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xdr:rowOff>
    </xdr:from>
    <xdr:to>
      <xdr:col>71</xdr:col>
      <xdr:colOff>177800</xdr:colOff>
      <xdr:row>37</xdr:row>
      <xdr:rowOff>10838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43812"/>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78590</xdr:rowOff>
    </xdr:from>
    <xdr:to>
      <xdr:col>85</xdr:col>
      <xdr:colOff>177800</xdr:colOff>
      <xdr:row>37</xdr:row>
      <xdr:rowOff>8740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57017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97747</xdr:rowOff>
    </xdr:from>
    <xdr:to>
      <xdr:col>81</xdr:col>
      <xdr:colOff>101600</xdr:colOff>
      <xdr:row>37</xdr:row>
      <xdr:rowOff>27897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19024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6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112537</xdr:rowOff>
    </xdr:from>
    <xdr:to>
      <xdr:col>76</xdr:col>
      <xdr:colOff>165100</xdr:colOff>
      <xdr:row>37</xdr:row>
      <xdr:rowOff>42687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33814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131488</xdr:rowOff>
    </xdr:from>
    <xdr:to>
      <xdr:col>72</xdr:col>
      <xdr:colOff>38100</xdr:colOff>
      <xdr:row>37</xdr:row>
      <xdr:rowOff>61638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52765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120812</xdr:rowOff>
    </xdr:from>
    <xdr:to>
      <xdr:col>67</xdr:col>
      <xdr:colOff>101600</xdr:colOff>
      <xdr:row>37</xdr:row>
      <xdr:rowOff>50962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42089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8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92004</xdr:rowOff>
    </xdr:from>
    <xdr:to>
      <xdr:col>85</xdr:col>
      <xdr:colOff>127000</xdr:colOff>
      <xdr:row>57</xdr:row>
      <xdr:rowOff>117199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64654"/>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92004</xdr:rowOff>
    </xdr:from>
    <xdr:to>
      <xdr:col>81</xdr:col>
      <xdr:colOff>50800</xdr:colOff>
      <xdr:row>58</xdr:row>
      <xdr:rowOff>2850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6465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51542</xdr:rowOff>
    </xdr:from>
    <xdr:to>
      <xdr:col>76</xdr:col>
      <xdr:colOff>114300</xdr:colOff>
      <xdr:row>58</xdr:row>
      <xdr:rowOff>2850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24192"/>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51542</xdr:rowOff>
    </xdr:from>
    <xdr:to>
      <xdr:col>71</xdr:col>
      <xdr:colOff>177800</xdr:colOff>
      <xdr:row>57</xdr:row>
      <xdr:rowOff>83693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24192"/>
          <a:ext cx="889000" cy="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66399</xdr:rowOff>
    </xdr:from>
    <xdr:to>
      <xdr:col>85</xdr:col>
      <xdr:colOff>177800</xdr:colOff>
      <xdr:row>57</xdr:row>
      <xdr:rowOff>167999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152776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5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41204</xdr:rowOff>
    </xdr:from>
    <xdr:to>
      <xdr:col>81</xdr:col>
      <xdr:colOff>101600</xdr:colOff>
      <xdr:row>57</xdr:row>
      <xdr:rowOff>142804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133931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123500</xdr:rowOff>
    </xdr:from>
    <xdr:to>
      <xdr:col>76</xdr:col>
      <xdr:colOff>165100</xdr:colOff>
      <xdr:row>58</xdr:row>
      <xdr:rowOff>53650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44777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742</xdr:rowOff>
    </xdr:from>
    <xdr:to>
      <xdr:col>72</xdr:col>
      <xdr:colOff>38100</xdr:colOff>
      <xdr:row>57</xdr:row>
      <xdr:rowOff>102342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93469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32893</xdr:rowOff>
    </xdr:from>
    <xdr:to>
      <xdr:col>67</xdr:col>
      <xdr:colOff>101600</xdr:colOff>
      <xdr:row>57</xdr:row>
      <xdr:rowOff>134493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125620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32334</xdr:rowOff>
    </xdr:from>
    <xdr:to>
      <xdr:col>85</xdr:col>
      <xdr:colOff>127000</xdr:colOff>
      <xdr:row>79</xdr:row>
      <xdr:rowOff>36080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6884"/>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26924</xdr:rowOff>
    </xdr:from>
    <xdr:to>
      <xdr:col>81</xdr:col>
      <xdr:colOff>50800</xdr:colOff>
      <xdr:row>79</xdr:row>
      <xdr:rowOff>36080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1474"/>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26924</xdr:rowOff>
    </xdr:from>
    <xdr:to>
      <xdr:col>76</xdr:col>
      <xdr:colOff>114300</xdr:colOff>
      <xdr:row>79</xdr:row>
      <xdr:rowOff>42863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1474"/>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42863</xdr:rowOff>
    </xdr:from>
    <xdr:to>
      <xdr:col>71</xdr:col>
      <xdr:colOff>177800</xdr:colOff>
      <xdr:row>79</xdr:row>
      <xdr:rowOff>43231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741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152984</xdr:rowOff>
    </xdr:from>
    <xdr:to>
      <xdr:col>85</xdr:col>
      <xdr:colOff>177800</xdr:colOff>
      <xdr:row>79</xdr:row>
      <xdr:rowOff>83134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67911</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1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156730</xdr:rowOff>
    </xdr:from>
    <xdr:to>
      <xdr:col>81</xdr:col>
      <xdr:colOff>101600</xdr:colOff>
      <xdr:row>79</xdr:row>
      <xdr:rowOff>86880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78007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147574</xdr:rowOff>
    </xdr:from>
    <xdr:to>
      <xdr:col>76</xdr:col>
      <xdr:colOff>165100</xdr:colOff>
      <xdr:row>79</xdr:row>
      <xdr:rowOff>77724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68851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163513</xdr:rowOff>
    </xdr:from>
    <xdr:to>
      <xdr:col>72</xdr:col>
      <xdr:colOff>38100</xdr:colOff>
      <xdr:row>79</xdr:row>
      <xdr:rowOff>93663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84790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163881</xdr:rowOff>
    </xdr:from>
    <xdr:to>
      <xdr:col>67</xdr:col>
      <xdr:colOff>101600</xdr:colOff>
      <xdr:row>79</xdr:row>
      <xdr:rowOff>94031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85158</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42863</xdr:rowOff>
    </xdr:from>
    <xdr:to>
      <xdr:col>85</xdr:col>
      <xdr:colOff>127000</xdr:colOff>
      <xdr:row>95</xdr:row>
      <xdr:rowOff>67145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30613"/>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42863</xdr:rowOff>
    </xdr:from>
    <xdr:to>
      <xdr:col>81</xdr:col>
      <xdr:colOff>50800</xdr:colOff>
      <xdr:row>95</xdr:row>
      <xdr:rowOff>138049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30613"/>
          <a:ext cx="889000" cy="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138049</xdr:rowOff>
    </xdr:from>
    <xdr:to>
      <xdr:col>76</xdr:col>
      <xdr:colOff>114300</xdr:colOff>
      <xdr:row>95</xdr:row>
      <xdr:rowOff>146938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2579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110795</xdr:rowOff>
    </xdr:from>
    <xdr:to>
      <xdr:col>71</xdr:col>
      <xdr:colOff>177800</xdr:colOff>
      <xdr:row>95</xdr:row>
      <xdr:rowOff>146938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98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16345</xdr:rowOff>
    </xdr:from>
    <xdr:to>
      <xdr:col>85</xdr:col>
      <xdr:colOff>177800</xdr:colOff>
      <xdr:row>95</xdr:row>
      <xdr:rowOff>117945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166222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163513</xdr:rowOff>
    </xdr:from>
    <xdr:to>
      <xdr:col>81</xdr:col>
      <xdr:colOff>101600</xdr:colOff>
      <xdr:row>95</xdr:row>
      <xdr:rowOff>93663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84790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87249</xdr:rowOff>
    </xdr:from>
    <xdr:to>
      <xdr:col>76</xdr:col>
      <xdr:colOff>165100</xdr:colOff>
      <xdr:row>96</xdr:row>
      <xdr:rowOff>17399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8526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96138</xdr:rowOff>
    </xdr:from>
    <xdr:to>
      <xdr:col>72</xdr:col>
      <xdr:colOff>38100</xdr:colOff>
      <xdr:row>96</xdr:row>
      <xdr:rowOff>26288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17415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59995</xdr:rowOff>
    </xdr:from>
    <xdr:to>
      <xdr:col>67</xdr:col>
      <xdr:colOff>101600</xdr:colOff>
      <xdr:row>95</xdr:row>
      <xdr:rowOff>161595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152722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目的別歳出では、労働費、商工費、衛生費が類似団体内平均値を上回り、それ以外の費用では類似団体平均値を下回る結果となった。</a:t>
          </a:r>
          <a:endParaRPr lang="ja-JP" altLang="ja-JP" sz="1400">
            <a:effectLst/>
          </a:endParaRPr>
        </a:p>
        <a:p>
          <a:r>
            <a:rPr kumimoji="1" lang="ja-JP" altLang="ja-JP" sz="1100">
              <a:solidFill>
                <a:schemeClr val="dk1"/>
              </a:solidFill>
              <a:effectLst/>
              <a:latin typeface="+mn-lt"/>
              <a:ea typeface="+mn-ea"/>
              <a:cs typeface="+mn-cs"/>
            </a:rPr>
            <a:t>前年度対比では、労働費、総務費、商工費、衛生費の各費用において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パーセント以上増加した。</a:t>
          </a:r>
          <a:endParaRPr lang="ja-JP" altLang="ja-JP" sz="1400">
            <a:effectLst/>
          </a:endParaRPr>
        </a:p>
        <a:p>
          <a:r>
            <a:rPr kumimoji="1" lang="ja-JP" altLang="ja-JP" sz="1100">
              <a:solidFill>
                <a:schemeClr val="dk1"/>
              </a:solidFill>
              <a:effectLst/>
              <a:latin typeface="+mn-lt"/>
              <a:ea typeface="+mn-ea"/>
              <a:cs typeface="+mn-cs"/>
            </a:rPr>
            <a:t>主な増要因として、労働費は勤労者福祉センターの建物解体工事、総務費は特別定額給付金給付事業、商工費は制度資金貸付事業、衛生費は穂高広域施設組合新ごみ処理施設整備費に係る分担金といった各事業の支払が大きくなったことが挙げられる。</a:t>
          </a:r>
          <a:endParaRPr lang="ja-JP" altLang="ja-JP" sz="1400">
            <a:effectLst/>
          </a:endParaRPr>
        </a:p>
        <a:p>
          <a:r>
            <a:rPr kumimoji="1" lang="ja-JP" altLang="ja-JP" sz="1100">
              <a:solidFill>
                <a:schemeClr val="dk1"/>
              </a:solidFill>
              <a:effectLst/>
              <a:latin typeface="+mn-lt"/>
              <a:ea typeface="+mn-ea"/>
              <a:cs typeface="+mn-cs"/>
            </a:rPr>
            <a:t>また、令和３年度以降については、新総合体育館の建設により土木費、公債費の増加が懸念されるため、事業の選択と集中の徹底により経費の抑制に努めていく必要がある。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財政調整基金は、前年度に比べて残高が減少（△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7,461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千円）した。決算剰余金を中心に積み立てるとともに、最低水準の取り崩しに努める。</a:t>
          </a:r>
          <a:endParaRPr lang="ja-JP" altLang="ja-JP">
            <a:effectLst/>
          </a:endParaRPr>
        </a:p>
        <a:p>
          <a:r>
            <a:rPr kumimoji="1" lang="ja-JP" altLang="ja-JP" sz="1100">
              <a:solidFill>
                <a:schemeClr val="dk1"/>
              </a:solidFill>
              <a:effectLst/>
              <a:latin typeface="+mn-lt"/>
              <a:ea typeface="+mn-ea"/>
              <a:cs typeface="+mn-cs"/>
            </a:rPr>
            <a:t>　実質収支比率は、一般的に適正範囲と言われている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に近い数値で推移を続けている。</a:t>
          </a:r>
          <a:endParaRPr lang="ja-JP" altLang="ja-JP">
            <a:effectLst/>
          </a:endParaRPr>
        </a:p>
        <a:p>
          <a:r>
            <a:rPr kumimoji="1" lang="ja-JP" altLang="ja-JP" sz="1100">
              <a:solidFill>
                <a:schemeClr val="dk1"/>
              </a:solidFill>
              <a:effectLst/>
              <a:latin typeface="+mn-lt"/>
              <a:ea typeface="+mn-ea"/>
              <a:cs typeface="+mn-cs"/>
            </a:rPr>
            <a:t>　実質単年度収支は、基金積立額を取崩額が上回ったため、マイナスに転じている（△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1,457</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a:t>
          </a:r>
          <a:endParaRPr lang="ja-JP" altLang="ja-JP">
            <a:effectLst/>
          </a:endParaRPr>
        </a:p>
        <a:p>
          <a:r>
            <a:rPr kumimoji="1" lang="ja-JP" altLang="ja-JP" sz="1100">
              <a:solidFill>
                <a:schemeClr val="dk1"/>
              </a:solidFill>
              <a:effectLst/>
              <a:latin typeface="+mn-lt"/>
              <a:ea typeface="+mn-ea"/>
              <a:cs typeface="+mn-cs"/>
            </a:rPr>
            <a:t>　健全財政の堅持、収支バランスの適正化に注視した行財政運営を続ける。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全会計が</a:t>
          </a:r>
          <a:r>
            <a:rPr kumimoji="1" lang="ja-JP" altLang="en-US" sz="1100" b="0" i="0" baseline="0">
              <a:solidFill>
                <a:schemeClr val="dk1"/>
              </a:solidFill>
              <a:effectLst/>
              <a:latin typeface="+mn-lt"/>
              <a:ea typeface="+mn-ea"/>
              <a:cs typeface="+mn-cs"/>
            </a:rPr>
            <a:t>赤字</a:t>
          </a:r>
          <a:r>
            <a:rPr kumimoji="1" lang="ja-JP" altLang="ja-JP" sz="1100" b="0" i="0" baseline="0">
              <a:solidFill>
                <a:schemeClr val="dk1"/>
              </a:solidFill>
              <a:effectLst/>
              <a:latin typeface="+mn-lt"/>
              <a:ea typeface="+mn-ea"/>
              <a:cs typeface="+mn-cs"/>
            </a:rPr>
            <a:t>決算</a:t>
          </a:r>
          <a:r>
            <a:rPr kumimoji="1" lang="ja-JP" altLang="en-US" sz="1100" b="0" i="0" baseline="0">
              <a:solidFill>
                <a:schemeClr val="dk1"/>
              </a:solidFill>
              <a:effectLst/>
              <a:latin typeface="+mn-lt"/>
              <a:ea typeface="+mn-ea"/>
              <a:cs typeface="+mn-cs"/>
            </a:rPr>
            <a:t>はなかった</a:t>
          </a:r>
          <a:r>
            <a:rPr kumimoji="1" lang="ja-JP" altLang="ja-JP" sz="1100" b="0" i="0" baseline="0">
              <a:solidFill>
                <a:schemeClr val="dk1"/>
              </a:solidFill>
              <a:effectLst/>
              <a:latin typeface="+mn-lt"/>
              <a:ea typeface="+mn-ea"/>
              <a:cs typeface="+mn-cs"/>
            </a:rPr>
            <a:t>。なお、黒字額については、一般会計</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2,012</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円、国民健康保険特別会計</a:t>
          </a:r>
          <a:r>
            <a:rPr kumimoji="1" lang="en-US" altLang="ja-JP" sz="1100" b="0" i="0" baseline="0">
              <a:solidFill>
                <a:schemeClr val="dk1"/>
              </a:solidFill>
              <a:effectLst/>
              <a:latin typeface="+mn-lt"/>
              <a:ea typeface="+mn-ea"/>
              <a:cs typeface="+mn-cs"/>
            </a:rPr>
            <a:t>7,892</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千円、介護保険特別会計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4,638</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千円、後期高齢者医療特別会計</a:t>
          </a:r>
          <a:r>
            <a:rPr kumimoji="1" lang="en-US" altLang="ja-JP" sz="1100" b="0" i="0" baseline="0">
              <a:solidFill>
                <a:schemeClr val="dk1"/>
              </a:solidFill>
              <a:effectLst/>
              <a:latin typeface="+mn-lt"/>
              <a:ea typeface="+mn-ea"/>
              <a:cs typeface="+mn-cs"/>
            </a:rPr>
            <a:t>2,567</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千円、水道事業会計</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1,185</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千円、下水道事業会計</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7,148</a:t>
          </a:r>
          <a:r>
            <a:rPr kumimoji="1" lang="ja-JP" altLang="ja-JP" sz="1100" b="0" i="0" baseline="0">
              <a:solidFill>
                <a:schemeClr val="dk1"/>
              </a:solidFill>
              <a:effectLst/>
              <a:latin typeface="+mn-lt"/>
              <a:ea typeface="+mn-ea"/>
              <a:cs typeface="+mn-cs"/>
            </a:rPr>
            <a:t>万</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千円、有明荘特別会計</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千円となり、</a:t>
          </a:r>
          <a:r>
            <a:rPr kumimoji="1" lang="en-US" altLang="ja-JP" sz="1100" b="0" i="0" baseline="0">
              <a:solidFill>
                <a:schemeClr val="dk1"/>
              </a:solidFill>
              <a:effectLst/>
              <a:latin typeface="+mn-lt"/>
              <a:ea typeface="+mn-ea"/>
              <a:cs typeface="+mn-cs"/>
            </a:rPr>
            <a:t>H17</a:t>
          </a:r>
          <a:r>
            <a:rPr kumimoji="1" lang="ja-JP" altLang="ja-JP" sz="1100" b="0" i="0" baseline="0">
              <a:solidFill>
                <a:schemeClr val="dk1"/>
              </a:solidFill>
              <a:effectLst/>
              <a:latin typeface="+mn-lt"/>
              <a:ea typeface="+mn-ea"/>
              <a:cs typeface="+mn-cs"/>
            </a:rPr>
            <a:t>年度の安曇野市発足以来、全会計が</a:t>
          </a:r>
          <a:r>
            <a:rPr kumimoji="1" lang="ja-JP" altLang="en-US" sz="1100" b="0" i="0" baseline="0">
              <a:solidFill>
                <a:schemeClr val="dk1"/>
              </a:solidFill>
              <a:effectLst/>
              <a:latin typeface="+mn-lt"/>
              <a:ea typeface="+mn-ea"/>
              <a:cs typeface="+mn-cs"/>
            </a:rPr>
            <a:t>赤字</a:t>
          </a:r>
          <a:r>
            <a:rPr kumimoji="1" lang="ja-JP" altLang="ja-JP" sz="1100" b="0" i="0" baseline="0">
              <a:solidFill>
                <a:schemeClr val="dk1"/>
              </a:solidFill>
              <a:effectLst/>
              <a:latin typeface="+mn-lt"/>
              <a:ea typeface="+mn-ea"/>
              <a:cs typeface="+mn-cs"/>
            </a:rPr>
            <a:t>決算</a:t>
          </a:r>
          <a:r>
            <a:rPr kumimoji="1" lang="ja-JP" altLang="en-US" sz="1100" b="0" i="0" baseline="0">
              <a:solidFill>
                <a:schemeClr val="dk1"/>
              </a:solidFill>
              <a:effectLst/>
              <a:latin typeface="+mn-lt"/>
              <a:ea typeface="+mn-ea"/>
              <a:cs typeface="+mn-cs"/>
            </a:rPr>
            <a:t>はない</a:t>
          </a:r>
          <a:r>
            <a:rPr kumimoji="1" lang="ja-JP" altLang="ja-JP" sz="1100" b="0" i="0" baseline="0">
              <a:solidFill>
                <a:schemeClr val="dk1"/>
              </a:solidFill>
              <a:effectLst/>
              <a:latin typeface="+mn-lt"/>
              <a:ea typeface="+mn-ea"/>
              <a:cs typeface="+mn-cs"/>
            </a:rPr>
            <a:t>状況となっている。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56282503</v>
      </c>
      <c r="BO4" s="433"/>
      <c r="BP4" s="433"/>
      <c r="BQ4" s="433"/>
      <c r="BR4" s="433"/>
      <c r="BS4" s="433"/>
      <c r="BT4" s="433"/>
      <c r="BU4" s="434"/>
      <c r="BV4" s="432">
        <v>42970385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3.1</v>
      </c>
      <c r="CU4" s="439"/>
      <c r="CV4" s="439"/>
      <c r="CW4" s="439"/>
      <c r="CX4" s="439"/>
      <c r="CY4" s="439"/>
      <c r="CZ4" s="439"/>
      <c r="DA4" s="440"/>
      <c r="DB4" s="438">
        <v>2.9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55400153</v>
      </c>
      <c r="BO5" s="470"/>
      <c r="BP5" s="470"/>
      <c r="BQ5" s="470"/>
      <c r="BR5" s="470"/>
      <c r="BS5" s="470"/>
      <c r="BT5" s="470"/>
      <c r="BU5" s="471"/>
      <c r="BV5" s="469">
        <v>42158666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88.3</v>
      </c>
      <c r="CU5" s="467"/>
      <c r="CV5" s="467"/>
      <c r="CW5" s="467"/>
      <c r="CX5" s="467"/>
      <c r="CY5" s="467"/>
      <c r="CZ5" s="467"/>
      <c r="DA5" s="468"/>
      <c r="DB5" s="466">
        <v>86.5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882350</v>
      </c>
      <c r="BO6" s="470"/>
      <c r="BP6" s="470"/>
      <c r="BQ6" s="470"/>
      <c r="BR6" s="470"/>
      <c r="BS6" s="470"/>
      <c r="BT6" s="470"/>
      <c r="BU6" s="471"/>
      <c r="BV6" s="469">
        <v>811719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92.5</v>
      </c>
      <c r="CU6" s="507"/>
      <c r="CV6" s="507"/>
      <c r="CW6" s="507"/>
      <c r="CX6" s="507"/>
      <c r="CY6" s="507"/>
      <c r="CZ6" s="507"/>
      <c r="DA6" s="508"/>
      <c r="DB6" s="506">
        <v>90.7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62226</v>
      </c>
      <c r="BO7" s="470"/>
      <c r="BP7" s="470"/>
      <c r="BQ7" s="470"/>
      <c r="BR7" s="470"/>
      <c r="BS7" s="470"/>
      <c r="BT7" s="470"/>
      <c r="BU7" s="471"/>
      <c r="BV7" s="469">
        <v>51639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26829252</v>
      </c>
      <c r="CU7" s="470"/>
      <c r="CV7" s="470"/>
      <c r="CW7" s="470"/>
      <c r="CX7" s="470"/>
      <c r="CY7" s="470"/>
      <c r="CZ7" s="470"/>
      <c r="DA7" s="471"/>
      <c r="DB7" s="469">
        <v>26364136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820124</v>
      </c>
      <c r="BO8" s="470"/>
      <c r="BP8" s="470"/>
      <c r="BQ8" s="470"/>
      <c r="BR8" s="470"/>
      <c r="BS8" s="470"/>
      <c r="BT8" s="470"/>
      <c r="BU8" s="471"/>
      <c r="BV8" s="469">
        <v>760080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0.55000000000000004</v>
      </c>
      <c r="CU8" s="510"/>
      <c r="CV8" s="510"/>
      <c r="CW8" s="510"/>
      <c r="CX8" s="510"/>
      <c r="CY8" s="510"/>
      <c r="CZ8" s="510"/>
      <c r="DA8" s="511"/>
      <c r="DB8" s="509">
        <v>0.55000000000000004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94222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60044</v>
      </c>
      <c r="BO9" s="470"/>
      <c r="BP9" s="470"/>
      <c r="BQ9" s="470"/>
      <c r="BR9" s="470"/>
      <c r="BS9" s="470"/>
      <c r="BT9" s="470"/>
      <c r="BU9" s="471"/>
      <c r="BV9" s="469">
        <v>44108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17.600000000000001</v>
      </c>
      <c r="CU9" s="467"/>
      <c r="CV9" s="467"/>
      <c r="CW9" s="467"/>
      <c r="CX9" s="467"/>
      <c r="CY9" s="467"/>
      <c r="CZ9" s="467"/>
      <c r="DA9" s="468"/>
      <c r="DB9" s="466">
        <v>18.2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95282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404212</v>
      </c>
      <c r="BO10" s="470"/>
      <c r="BP10" s="470"/>
      <c r="BQ10" s="470"/>
      <c r="BR10" s="470"/>
      <c r="BS10" s="470"/>
      <c r="BT10" s="470"/>
      <c r="BU10" s="471"/>
      <c r="BV10" s="469">
        <v>373731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97152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578830</v>
      </c>
      <c r="BO12" s="470"/>
      <c r="BP12" s="470"/>
      <c r="BQ12" s="470"/>
      <c r="BR12" s="470"/>
      <c r="BS12" s="470"/>
      <c r="BT12" s="470"/>
      <c r="BU12" s="471"/>
      <c r="BV12" s="469">
        <v>406196</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95919</v>
      </c>
      <c r="S13" s="554"/>
      <c r="T13" s="554"/>
      <c r="U13" s="554"/>
      <c r="V13" s="555"/>
      <c r="W13" s="485" t="s">
        <v>137</v>
      </c>
      <c r="X13" s="486"/>
      <c r="Y13" s="486"/>
      <c r="Z13" s="486"/>
      <c r="AA13" s="486"/>
      <c r="AB13" s="476"/>
      <c r="AC13" s="520">
        <v>4239</v>
      </c>
      <c r="AD13" s="521"/>
      <c r="AE13" s="521"/>
      <c r="AF13" s="521"/>
      <c r="AG13" s="563"/>
      <c r="AH13" s="520">
        <v>4281</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-114574</v>
      </c>
      <c r="BO13" s="470"/>
      <c r="BP13" s="470"/>
      <c r="BQ13" s="470"/>
      <c r="BR13" s="470"/>
      <c r="BS13" s="470"/>
      <c r="BT13" s="470"/>
      <c r="BU13" s="471"/>
      <c r="BV13" s="469">
        <v>11643</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9.5</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97494</v>
      </c>
      <c r="S14" s="554"/>
      <c r="T14" s="554"/>
      <c r="U14" s="554"/>
      <c r="V14" s="555"/>
      <c r="W14" s="459"/>
      <c r="X14" s="460"/>
      <c r="Y14" s="460"/>
      <c r="Z14" s="460"/>
      <c r="AA14" s="460"/>
      <c r="AB14" s="449"/>
      <c r="AC14" s="556">
        <v>9</v>
      </c>
      <c r="AD14" s="557"/>
      <c r="AE14" s="557"/>
      <c r="AF14" s="557"/>
      <c r="AG14" s="558"/>
      <c r="AH14" s="556">
        <v>9.1999999999999993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4.2</v>
      </c>
      <c r="CU14" s="568"/>
      <c r="CV14" s="568"/>
      <c r="CW14" s="568"/>
      <c r="CX14" s="568"/>
      <c r="CY14" s="568"/>
      <c r="CZ14" s="568"/>
      <c r="DA14" s="569"/>
      <c r="DB14" s="567">
        <v>10.4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96194</v>
      </c>
      <c r="S15" s="554"/>
      <c r="T15" s="554"/>
      <c r="U15" s="554"/>
      <c r="V15" s="555"/>
      <c r="W15" s="485" t="s">
        <v>144</v>
      </c>
      <c r="X15" s="486"/>
      <c r="Y15" s="486"/>
      <c r="Z15" s="486"/>
      <c r="AA15" s="486"/>
      <c r="AB15" s="476"/>
      <c r="AC15" s="520">
        <v>13529</v>
      </c>
      <c r="AD15" s="521"/>
      <c r="AE15" s="521"/>
      <c r="AF15" s="521"/>
      <c r="AG15" s="563"/>
      <c r="AH15" s="520">
        <v>13713</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12205004</v>
      </c>
      <c r="BO15" s="433"/>
      <c r="BP15" s="433"/>
      <c r="BQ15" s="433"/>
      <c r="BR15" s="433"/>
      <c r="BS15" s="433"/>
      <c r="BT15" s="433"/>
      <c r="BU15" s="434"/>
      <c r="BV15" s="432">
        <v>11612364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28.6</v>
      </c>
      <c r="AD16" s="557"/>
      <c r="AE16" s="557"/>
      <c r="AF16" s="557"/>
      <c r="AG16" s="558"/>
      <c r="AH16" s="556">
        <v>29.4</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22275901</v>
      </c>
      <c r="BO16" s="470"/>
      <c r="BP16" s="470"/>
      <c r="BQ16" s="470"/>
      <c r="BR16" s="470"/>
      <c r="BS16" s="470"/>
      <c r="BT16" s="470"/>
      <c r="BU16" s="471"/>
      <c r="BV16" s="469">
        <v>21468578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29560</v>
      </c>
      <c r="AD17" s="521"/>
      <c r="AE17" s="521"/>
      <c r="AF17" s="521"/>
      <c r="AG17" s="563"/>
      <c r="AH17" s="520">
        <v>28647</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15379769</v>
      </c>
      <c r="BO17" s="470"/>
      <c r="BP17" s="470"/>
      <c r="BQ17" s="470"/>
      <c r="BR17" s="470"/>
      <c r="BS17" s="470"/>
      <c r="BT17" s="470"/>
      <c r="BU17" s="471"/>
      <c r="BV17" s="469">
        <v>14734964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331.78</v>
      </c>
      <c r="M18" s="585"/>
      <c r="N18" s="585"/>
      <c r="O18" s="585"/>
      <c r="P18" s="585"/>
      <c r="Q18" s="585"/>
      <c r="R18" s="586"/>
      <c r="S18" s="586"/>
      <c r="T18" s="586"/>
      <c r="U18" s="586"/>
      <c r="V18" s="587"/>
      <c r="W18" s="487"/>
      <c r="X18" s="488"/>
      <c r="Y18" s="488"/>
      <c r="Z18" s="488"/>
      <c r="AA18" s="488"/>
      <c r="AB18" s="479"/>
      <c r="AC18" s="588">
        <v>62.5</v>
      </c>
      <c r="AD18" s="589"/>
      <c r="AE18" s="589"/>
      <c r="AF18" s="589"/>
      <c r="AG18" s="590"/>
      <c r="AH18" s="588">
        <v>61.4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23379989</v>
      </c>
      <c r="BO18" s="470"/>
      <c r="BP18" s="470"/>
      <c r="BQ18" s="470"/>
      <c r="BR18" s="470"/>
      <c r="BS18" s="470"/>
      <c r="BT18" s="470"/>
      <c r="BU18" s="471"/>
      <c r="BV18" s="469">
        <v>23408725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284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28720782</v>
      </c>
      <c r="BO19" s="470"/>
      <c r="BP19" s="470"/>
      <c r="BQ19" s="470"/>
      <c r="BR19" s="470"/>
      <c r="BS19" s="470"/>
      <c r="BT19" s="470"/>
      <c r="BU19" s="471"/>
      <c r="BV19" s="469">
        <v>28896603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36491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40351448</v>
      </c>
      <c r="BO23" s="470"/>
      <c r="BP23" s="470"/>
      <c r="BQ23" s="470"/>
      <c r="BR23" s="470"/>
      <c r="BS23" s="470"/>
      <c r="BT23" s="470"/>
      <c r="BU23" s="471"/>
      <c r="BV23" s="469">
        <v>40342992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9280</v>
      </c>
      <c r="R24" s="521"/>
      <c r="S24" s="521"/>
      <c r="T24" s="521"/>
      <c r="U24" s="521"/>
      <c r="V24" s="563"/>
      <c r="W24" s="622"/>
      <c r="X24" s="610"/>
      <c r="Y24" s="611"/>
      <c r="Z24" s="519" t="s">
        <v>168</v>
      </c>
      <c r="AA24" s="499"/>
      <c r="AB24" s="499"/>
      <c r="AC24" s="499"/>
      <c r="AD24" s="499"/>
      <c r="AE24" s="499"/>
      <c r="AF24" s="499"/>
      <c r="AG24" s="500"/>
      <c r="AH24" s="520">
        <v>653</v>
      </c>
      <c r="AI24" s="521"/>
      <c r="AJ24" s="521"/>
      <c r="AK24" s="521"/>
      <c r="AL24" s="563"/>
      <c r="AM24" s="520">
        <v>1992303</v>
      </c>
      <c r="AN24" s="521"/>
      <c r="AO24" s="521"/>
      <c r="AP24" s="521"/>
      <c r="AQ24" s="521"/>
      <c r="AR24" s="563"/>
      <c r="AS24" s="520">
        <v>3051</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16246397</v>
      </c>
      <c r="BO24" s="470"/>
      <c r="BP24" s="470"/>
      <c r="BQ24" s="470"/>
      <c r="BR24" s="470"/>
      <c r="BS24" s="470"/>
      <c r="BT24" s="470"/>
      <c r="BU24" s="471"/>
      <c r="BV24" s="469">
        <v>16490906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7680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173</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7237926</v>
      </c>
      <c r="BO25" s="433"/>
      <c r="BP25" s="433"/>
      <c r="BQ25" s="433"/>
      <c r="BR25" s="433"/>
      <c r="BS25" s="433"/>
      <c r="BT25" s="433"/>
      <c r="BU25" s="434"/>
      <c r="BV25" s="432">
        <v>7266753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6540</v>
      </c>
      <c r="R26" s="521"/>
      <c r="S26" s="521"/>
      <c r="T26" s="521"/>
      <c r="U26" s="521"/>
      <c r="V26" s="563"/>
      <c r="W26" s="622"/>
      <c r="X26" s="610"/>
      <c r="Y26" s="611"/>
      <c r="Z26" s="519" t="s">
        <v>176</v>
      </c>
      <c r="AA26" s="632"/>
      <c r="AB26" s="632"/>
      <c r="AC26" s="632"/>
      <c r="AD26" s="632"/>
      <c r="AE26" s="632"/>
      <c r="AF26" s="632"/>
      <c r="AG26" s="633"/>
      <c r="AH26" s="520" t="s">
        <v>173</v>
      </c>
      <c r="AI26" s="521"/>
      <c r="AJ26" s="521"/>
      <c r="AK26" s="521"/>
      <c r="AL26" s="563"/>
      <c r="AM26" s="520" t="s">
        <v>173</v>
      </c>
      <c r="AN26" s="521"/>
      <c r="AO26" s="521"/>
      <c r="AP26" s="521"/>
      <c r="AQ26" s="521"/>
      <c r="AR26" s="563"/>
      <c r="AS26" s="520" t="s">
        <v>173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4590</v>
      </c>
      <c r="R27" s="521"/>
      <c r="S27" s="521"/>
      <c r="T27" s="521"/>
      <c r="U27" s="521"/>
      <c r="V27" s="563"/>
      <c r="W27" s="622"/>
      <c r="X27" s="610"/>
      <c r="Y27" s="611"/>
      <c r="Z27" s="519" t="s">
        <v>179</v>
      </c>
      <c r="AA27" s="499"/>
      <c r="AB27" s="499"/>
      <c r="AC27" s="499"/>
      <c r="AD27" s="499"/>
      <c r="AE27" s="499"/>
      <c r="AF27" s="499"/>
      <c r="AG27" s="500"/>
      <c r="AH27" s="520">
        <v>4</v>
      </c>
      <c r="AI27" s="521"/>
      <c r="AJ27" s="521"/>
      <c r="AK27" s="521"/>
      <c r="AL27" s="563"/>
      <c r="AM27" s="520">
        <v>12024</v>
      </c>
      <c r="AN27" s="521"/>
      <c r="AO27" s="521"/>
      <c r="AP27" s="521"/>
      <c r="AQ27" s="521"/>
      <c r="AR27" s="563"/>
      <c r="AS27" s="520">
        <v>3006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252544</v>
      </c>
      <c r="BO27" s="646"/>
      <c r="BP27" s="646"/>
      <c r="BQ27" s="646"/>
      <c r="BR27" s="646"/>
      <c r="BS27" s="646"/>
      <c r="BT27" s="646"/>
      <c r="BU27" s="647"/>
      <c r="BV27" s="645">
        <v>252032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3830</v>
      </c>
      <c r="R28" s="521"/>
      <c r="S28" s="521"/>
      <c r="T28" s="521"/>
      <c r="U28" s="521"/>
      <c r="V28" s="563"/>
      <c r="W28" s="622"/>
      <c r="X28" s="610"/>
      <c r="Y28" s="611"/>
      <c r="Z28" s="519" t="s">
        <v>182</v>
      </c>
      <c r="AA28" s="499"/>
      <c r="AB28" s="499"/>
      <c r="AC28" s="499"/>
      <c r="AD28" s="499"/>
      <c r="AE28" s="499"/>
      <c r="AF28" s="499"/>
      <c r="AG28" s="500"/>
      <c r="AH28" s="520" t="s">
        <v>172</v>
      </c>
      <c r="AI28" s="521"/>
      <c r="AJ28" s="521"/>
      <c r="AK28" s="521"/>
      <c r="AL28" s="563"/>
      <c r="AM28" s="520" t="s">
        <v>173</v>
      </c>
      <c r="AN28" s="521"/>
      <c r="AO28" s="521"/>
      <c r="AP28" s="521"/>
      <c r="AQ28" s="521"/>
      <c r="AR28" s="563"/>
      <c r="AS28" s="520" t="s">
        <v>172</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5150065</v>
      </c>
      <c r="BO28" s="433"/>
      <c r="BP28" s="433"/>
      <c r="BQ28" s="433"/>
      <c r="BR28" s="433"/>
      <c r="BS28" s="433"/>
      <c r="BT28" s="433"/>
      <c r="BU28" s="434"/>
      <c r="BV28" s="432">
        <v>5324683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20</v>
      </c>
      <c r="M29" s="521"/>
      <c r="N29" s="521"/>
      <c r="O29" s="521"/>
      <c r="P29" s="563"/>
      <c r="Q29" s="520">
        <v>3600</v>
      </c>
      <c r="R29" s="521"/>
      <c r="S29" s="521"/>
      <c r="T29" s="521"/>
      <c r="U29" s="521"/>
      <c r="V29" s="563"/>
      <c r="W29" s="623"/>
      <c r="X29" s="624"/>
      <c r="Y29" s="625"/>
      <c r="Z29" s="519" t="s">
        <v>185</v>
      </c>
      <c r="AA29" s="499"/>
      <c r="AB29" s="499"/>
      <c r="AC29" s="499"/>
      <c r="AD29" s="499"/>
      <c r="AE29" s="499"/>
      <c r="AF29" s="499"/>
      <c r="AG29" s="500"/>
      <c r="AH29" s="520">
        <v>657</v>
      </c>
      <c r="AI29" s="521"/>
      <c r="AJ29" s="521"/>
      <c r="AK29" s="521"/>
      <c r="AL29" s="563"/>
      <c r="AM29" s="520">
        <v>2004327</v>
      </c>
      <c r="AN29" s="521"/>
      <c r="AO29" s="521"/>
      <c r="AP29" s="521"/>
      <c r="AQ29" s="521"/>
      <c r="AR29" s="563"/>
      <c r="AS29" s="520">
        <v>3051</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1520900</v>
      </c>
      <c r="BO29" s="470"/>
      <c r="BP29" s="470"/>
      <c r="BQ29" s="470"/>
      <c r="BR29" s="470"/>
      <c r="BS29" s="470"/>
      <c r="BT29" s="470"/>
      <c r="BU29" s="471"/>
      <c r="BV29" s="469">
        <v>1517003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8312666</v>
      </c>
      <c r="BO30" s="646"/>
      <c r="BP30" s="646"/>
      <c r="BQ30" s="646"/>
      <c r="BR30" s="646"/>
      <c r="BS30" s="646"/>
      <c r="BT30" s="646"/>
      <c r="BU30" s="647"/>
      <c r="BV30" s="645">
        <v>8700925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有明荘特別会計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松本広域連合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社団法人豊科開発公社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産業団地造成事業特別会計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松本広域連合（松本地域ふるさと基金事業特別会計）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ほりでーゆー四季の郷</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穂高広域施設組合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穂高温泉供給株式会社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安曇野松筑広域環境施設組合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ファインビュー室山</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松塩安筑老人福祉施設組合</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三郷農業振興公社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安曇野・松本行政事務組合</v>
      </c>
      <c r="BZ39" s="659"/>
      <c r="CA39" s="659"/>
      <c r="CB39" s="659"/>
      <c r="CC39" s="659"/>
      <c r="CD39" s="659"/>
      <c r="CE39" s="659"/>
      <c r="CF39" s="659"/>
      <c r="CG39" s="659"/>
      <c r="CH39" s="659"/>
      <c r="CI39" s="659"/>
      <c r="CJ39" s="659"/>
      <c r="CK39" s="659"/>
      <c r="CL39" s="659"/>
      <c r="CM39" s="659"/>
      <c r="CN39" s="214"/>
      <c r="CO39" s="658">
        <f t="shared" si="3"/>
        <v>24</v>
      </c>
      <c r="CP39" s="658"/>
      <c r="CQ39" s="659" t="str">
        <f>IF('各会計、関係団体の財政状況及び健全化判断比率'!BS12="","",'各会計、関係団体の財政状況及び健全化判断比率'!BS12)</f>
        <v>安曇野市土地開発公社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長野県後期高齢者医療広域連合(一般会計）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長野県後期高齢者医療広域連合(後期高齢者医療事業会計）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長野県市町村総合事務組合（一般会計）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長野県市町村総合事務組合（非常勤職員公務災害補償特別会計）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N+DpKjZVWl6sTPzUJJTRClS3yepPSwgNaGeVQXNYm7ySmILgcpb4rOD17FQOAigXEi2fNSqtw0fbwcqPvYipQ==" saltValue="XviSFTpLW5pysFO5dJ2p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0"/>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3" t="s">
        <v>564</v>
      </c>
      <c r="D34" s="1253"/>
      <c r="E34" s="1254"/>
      <c r="F34" s="32">
        <v>12.51</v>
      </c>
      <c r="G34" s="33">
        <v>12.24</v>
      </c>
      <c r="H34" s="33">
        <v>11.48</v>
      </c>
      <c r="I34" s="33">
        <v>10.66</v>
      </c>
      <c r="J34" s="34">
        <v>9.7100000000000009</v>
      </c>
      <c r="K34" s="22"/>
      <c r="L34" s="22"/>
      <c r="M34" s="22"/>
      <c r="N34" s="22"/>
      <c r="O34" s="22"/>
      <c r="P34" s="22"/>
    </row>
    <row r="35" spans="1:16" ht="39" customHeight="1" x14ac:dyDescent="0.15">
      <c r="A35" s="22"/>
      <c r="B35" s="35"/>
      <c r="C35" s="1247" t="s">
        <v>565</v>
      </c>
      <c r="D35" s="1248"/>
      <c r="E35" s="1249"/>
      <c r="F35" s="36">
        <v>2.76</v>
      </c>
      <c r="G35" s="37">
        <v>2.4500000000000002</v>
      </c>
      <c r="H35" s="37">
        <v>3.29</v>
      </c>
      <c r="I35" s="37">
        <v>3.68</v>
      </c>
      <c r="J35" s="38">
        <v>3.68</v>
      </c>
      <c r="K35" s="22"/>
      <c r="L35" s="22"/>
      <c r="M35" s="22"/>
      <c r="N35" s="22"/>
      <c r="O35" s="22"/>
      <c r="P35" s="22"/>
    </row>
    <row r="36" spans="1:16" ht="39" customHeight="1" x14ac:dyDescent="0.15">
      <c r="A36" s="22"/>
      <c r="B36" s="35"/>
      <c r="C36" s="1247" t="s">
        <v>566</v>
      </c>
      <c r="D36" s="1248"/>
      <c r="E36" s="1249"/>
      <c r="F36" s="36">
        <v>2.44</v>
      </c>
      <c r="G36" s="37">
        <v>2.62</v>
      </c>
      <c r="H36" s="37">
        <v>2.79</v>
      </c>
      <c r="I36" s="37">
        <v>2.88</v>
      </c>
      <c r="J36" s="38">
        <v>3.05</v>
      </c>
      <c r="K36" s="22"/>
      <c r="L36" s="22"/>
      <c r="M36" s="22"/>
      <c r="N36" s="22"/>
      <c r="O36" s="22"/>
      <c r="P36" s="22"/>
    </row>
    <row r="37" spans="1:16" ht="39" customHeight="1" x14ac:dyDescent="0.15">
      <c r="A37" s="22"/>
      <c r="B37" s="35"/>
      <c r="C37" s="1247" t="s">
        <v>567</v>
      </c>
      <c r="D37" s="1248"/>
      <c r="E37" s="1249"/>
      <c r="F37" s="36">
        <v>0.54</v>
      </c>
      <c r="G37" s="37">
        <v>0.57999999999999996</v>
      </c>
      <c r="H37" s="37">
        <v>0.82</v>
      </c>
      <c r="I37" s="37">
        <v>0.54</v>
      </c>
      <c r="J37" s="38">
        <v>0.54</v>
      </c>
      <c r="K37" s="22"/>
      <c r="L37" s="22"/>
      <c r="M37" s="22"/>
      <c r="N37" s="22"/>
      <c r="O37" s="22"/>
      <c r="P37" s="22"/>
    </row>
    <row r="38" spans="1:16" ht="39" customHeight="1" x14ac:dyDescent="0.15">
      <c r="A38" s="22"/>
      <c r="B38" s="35"/>
      <c r="C38" s="1247" t="s">
        <v>568</v>
      </c>
      <c r="D38" s="1248"/>
      <c r="E38" s="1249"/>
      <c r="F38" s="36">
        <v>1.83</v>
      </c>
      <c r="G38" s="37">
        <v>1.1399999999999999</v>
      </c>
      <c r="H38" s="37">
        <v>0.36</v>
      </c>
      <c r="I38" s="37">
        <v>0.25</v>
      </c>
      <c r="J38" s="38">
        <v>0.28999999999999998</v>
      </c>
      <c r="K38" s="22"/>
      <c r="L38" s="22"/>
      <c r="M38" s="22"/>
      <c r="N38" s="22"/>
      <c r="O38" s="22"/>
      <c r="P38" s="22"/>
    </row>
    <row r="39" spans="1:16" ht="39" customHeight="1" x14ac:dyDescent="0.15">
      <c r="A39" s="22"/>
      <c r="B39" s="35"/>
      <c r="C39" s="1247" t="s">
        <v>569</v>
      </c>
      <c r="D39" s="1248"/>
      <c r="E39" s="1249"/>
      <c r="F39" s="36">
        <v>7.0000000000000007E-2</v>
      </c>
      <c r="G39" s="37">
        <v>0.08</v>
      </c>
      <c r="H39" s="37">
        <v>0.09</v>
      </c>
      <c r="I39" s="37">
        <v>0.1</v>
      </c>
      <c r="J39" s="38">
        <v>0.09</v>
      </c>
      <c r="K39" s="22"/>
      <c r="L39" s="22"/>
      <c r="M39" s="22"/>
      <c r="N39" s="22"/>
      <c r="O39" s="22"/>
      <c r="P39" s="22"/>
    </row>
    <row r="40" spans="1:16" ht="39" customHeight="1" x14ac:dyDescent="0.15">
      <c r="A40" s="22"/>
      <c r="B40" s="35"/>
      <c r="C40" s="1247" t="s">
        <v>570</v>
      </c>
      <c r="D40" s="1248"/>
      <c r="E40" s="1249"/>
      <c r="F40" s="36" t="s">
        <v>515</v>
      </c>
      <c r="G40" s="37" t="s">
        <v>515</v>
      </c>
      <c r="H40" s="37" t="s">
        <v>515</v>
      </c>
      <c r="I40" s="37">
        <v>0</v>
      </c>
      <c r="J40" s="38">
        <v>0</v>
      </c>
      <c r="K40" s="22"/>
      <c r="L40" s="22"/>
      <c r="M40" s="22"/>
      <c r="N40" s="22"/>
      <c r="O40" s="22"/>
      <c r="P40" s="22"/>
    </row>
    <row r="41" spans="1:16" ht="39" customHeight="1" x14ac:dyDescent="0.15">
      <c r="A41" s="22"/>
      <c r="B41" s="35"/>
      <c r="C41" s="1247" t="s">
        <v>571</v>
      </c>
      <c r="D41" s="1248"/>
      <c r="E41" s="1249"/>
      <c r="F41" s="36">
        <v>0</v>
      </c>
      <c r="G41" s="37">
        <v>0</v>
      </c>
      <c r="H41" s="37">
        <v>0</v>
      </c>
      <c r="I41" s="37">
        <v>0</v>
      </c>
      <c r="J41" s="38">
        <v>0</v>
      </c>
      <c r="K41" s="22"/>
      <c r="L41" s="22"/>
      <c r="M41" s="22"/>
      <c r="N41" s="22"/>
      <c r="O41" s="22"/>
      <c r="P41" s="22"/>
    </row>
    <row r="42" spans="1:16" ht="39" customHeight="1" x14ac:dyDescent="0.15">
      <c r="A42" s="22"/>
      <c r="B42" s="39"/>
      <c r="C42" s="1247" t="s">
        <v>572</v>
      </c>
      <c r="D42" s="1248"/>
      <c r="E42" s="1249"/>
      <c r="F42" s="36" t="s">
        <v>515</v>
      </c>
      <c r="G42" s="37" t="s">
        <v>515</v>
      </c>
      <c r="H42" s="37" t="s">
        <v>515</v>
      </c>
      <c r="I42" s="37" t="s">
        <v>515</v>
      </c>
      <c r="J42" s="38" t="s">
        <v>515</v>
      </c>
      <c r="K42" s="22"/>
      <c r="L42" s="22"/>
      <c r="M42" s="22"/>
      <c r="N42" s="22"/>
      <c r="O42" s="22"/>
      <c r="P42" s="22"/>
    </row>
    <row r="43" spans="1:16" ht="39" customHeight="1" thickBot="1" x14ac:dyDescent="0.2">
      <c r="A43" s="22"/>
      <c r="B43" s="40"/>
      <c r="C43" s="1250" t="s">
        <v>573</v>
      </c>
      <c r="D43" s="1251"/>
      <c r="E43" s="1252"/>
      <c r="F43" s="41">
        <v>0</v>
      </c>
      <c r="G43" s="42">
        <v>0</v>
      </c>
      <c r="H43" s="42">
        <v>0</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M2er6dafJayZZvH0GAZtqudmmC7TaileYuAGURFyACARTrw+qe6v2q/Hqug2vuiE3qqFIUilYVlQ/LgyY0S9A==" saltValue="aHDnevRwdAsprFN4VTHl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4784</v>
      </c>
      <c r="L45" s="60">
        <v>4503</v>
      </c>
      <c r="M45" s="60">
        <v>4560</v>
      </c>
      <c r="N45" s="60">
        <v>5276</v>
      </c>
      <c r="O45" s="61">
        <v>5072</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515</v>
      </c>
      <c r="L46" s="64" t="s">
        <v>515</v>
      </c>
      <c r="M46" s="64" t="s">
        <v>515</v>
      </c>
      <c r="N46" s="64" t="s">
        <v>515</v>
      </c>
      <c r="O46" s="65" t="s">
        <v>515</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515</v>
      </c>
      <c r="L47" s="64" t="s">
        <v>515</v>
      </c>
      <c r="M47" s="64" t="s">
        <v>515</v>
      </c>
      <c r="N47" s="64" t="s">
        <v>515</v>
      </c>
      <c r="O47" s="65" t="s">
        <v>515</v>
      </c>
      <c r="P47" s="48"/>
      <c r="Q47" s="48"/>
      <c r="R47" s="48"/>
      <c r="S47" s="48"/>
      <c r="T47" s="48"/>
      <c r="U47" s="48"/>
    </row>
    <row r="48" spans="1:21" ht="30.75" customHeight="1" x14ac:dyDescent="0.15">
      <c r="A48" s="48"/>
      <c r="B48" s="1257"/>
      <c r="C48" s="1258"/>
      <c r="D48" s="62"/>
      <c r="E48" s="1263" t="s">
        <v>15</v>
      </c>
      <c r="F48" s="1263"/>
      <c r="G48" s="1263"/>
      <c r="H48" s="1263"/>
      <c r="I48" s="1263"/>
      <c r="J48" s="1264"/>
      <c r="K48" s="63">
        <v>2110</v>
      </c>
      <c r="L48" s="64">
        <v>2154</v>
      </c>
      <c r="M48" s="64">
        <v>2141</v>
      </c>
      <c r="N48" s="64">
        <v>2015</v>
      </c>
      <c r="O48" s="65">
        <v>1969</v>
      </c>
      <c r="P48" s="48"/>
      <c r="Q48" s="48"/>
      <c r="R48" s="48"/>
      <c r="S48" s="48"/>
      <c r="T48" s="48"/>
      <c r="U48" s="48"/>
    </row>
    <row r="49" spans="1:21" ht="30.75" customHeight="1" x14ac:dyDescent="0.15">
      <c r="A49" s="48"/>
      <c r="B49" s="1257"/>
      <c r="C49" s="1258"/>
      <c r="D49" s="62"/>
      <c r="E49" s="1263" t="s">
        <v>16</v>
      </c>
      <c r="F49" s="1263"/>
      <c r="G49" s="1263"/>
      <c r="H49" s="1263"/>
      <c r="I49" s="1263"/>
      <c r="J49" s="1264"/>
      <c r="K49" s="63">
        <v>125</v>
      </c>
      <c r="L49" s="64">
        <v>125</v>
      </c>
      <c r="M49" s="64">
        <v>91</v>
      </c>
      <c r="N49" s="64">
        <v>95</v>
      </c>
      <c r="O49" s="65">
        <v>39</v>
      </c>
      <c r="P49" s="48"/>
      <c r="Q49" s="48"/>
      <c r="R49" s="48"/>
      <c r="S49" s="48"/>
      <c r="T49" s="48"/>
      <c r="U49" s="48"/>
    </row>
    <row r="50" spans="1:21" ht="30.75" customHeight="1" x14ac:dyDescent="0.15">
      <c r="A50" s="48"/>
      <c r="B50" s="1257"/>
      <c r="C50" s="1258"/>
      <c r="D50" s="62"/>
      <c r="E50" s="1263" t="s">
        <v>17</v>
      </c>
      <c r="F50" s="1263"/>
      <c r="G50" s="1263"/>
      <c r="H50" s="1263"/>
      <c r="I50" s="1263"/>
      <c r="J50" s="1264"/>
      <c r="K50" s="63">
        <v>184</v>
      </c>
      <c r="L50" s="64">
        <v>131</v>
      </c>
      <c r="M50" s="64">
        <v>101</v>
      </c>
      <c r="N50" s="64">
        <v>97</v>
      </c>
      <c r="O50" s="65">
        <v>86</v>
      </c>
      <c r="P50" s="48"/>
      <c r="Q50" s="48"/>
      <c r="R50" s="48"/>
      <c r="S50" s="48"/>
      <c r="T50" s="48"/>
      <c r="U50" s="48"/>
    </row>
    <row r="51" spans="1:21" ht="30.75" customHeight="1" x14ac:dyDescent="0.15">
      <c r="A51" s="48"/>
      <c r="B51" s="1259"/>
      <c r="C51" s="1260"/>
      <c r="D51" s="66"/>
      <c r="E51" s="1263" t="s">
        <v>18</v>
      </c>
      <c r="F51" s="1263"/>
      <c r="G51" s="1263"/>
      <c r="H51" s="1263"/>
      <c r="I51" s="1263"/>
      <c r="J51" s="1264"/>
      <c r="K51" s="63">
        <v>0</v>
      </c>
      <c r="L51" s="64" t="s">
        <v>515</v>
      </c>
      <c r="M51" s="64" t="s">
        <v>515</v>
      </c>
      <c r="N51" s="64" t="s">
        <v>515</v>
      </c>
      <c r="O51" s="65" t="s">
        <v>515</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5255</v>
      </c>
      <c r="L52" s="64">
        <v>5105</v>
      </c>
      <c r="M52" s="64">
        <v>4822</v>
      </c>
      <c r="N52" s="64">
        <v>5425</v>
      </c>
      <c r="O52" s="65">
        <v>5222</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1948</v>
      </c>
      <c r="L53" s="69">
        <v>1808</v>
      </c>
      <c r="M53" s="69">
        <v>2071</v>
      </c>
      <c r="N53" s="69">
        <v>2058</v>
      </c>
      <c r="O53" s="70">
        <v>1944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nCH8dNg/FXqJz2X/1atgQOWkO1fixl956Mhs1UFaOyWIVxkkKWKGHhBIPJNjDuiDeN77XHNQC4TjusHBPHTFw==" saltValue="LCAceW9I4rXQ9J2WLxeN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1" t="s">
        <v>30</v>
      </c>
      <c r="C41" s="1282"/>
      <c r="D41" s="102"/>
      <c r="E41" s="1287" t="s">
        <v>31</v>
      </c>
      <c r="F41" s="1287"/>
      <c r="G41" s="1287"/>
      <c r="H41" s="1288"/>
      <c r="I41" s="103">
        <v>41757</v>
      </c>
      <c r="J41" s="104">
        <v>41383</v>
      </c>
      <c r="K41" s="104">
        <v>40741</v>
      </c>
      <c r="L41" s="104">
        <v>40343</v>
      </c>
      <c r="M41" s="105">
        <v>40351</v>
      </c>
    </row>
    <row r="42" spans="2:13" ht="27.75" customHeight="1" x14ac:dyDescent="0.15">
      <c r="B42" s="1283"/>
      <c r="C42" s="1284"/>
      <c r="D42" s="106"/>
      <c r="E42" s="1289" t="s">
        <v>32</v>
      </c>
      <c r="F42" s="1289"/>
      <c r="G42" s="1289"/>
      <c r="H42" s="1290"/>
      <c r="I42" s="107">
        <v>551</v>
      </c>
      <c r="J42" s="108">
        <v>554</v>
      </c>
      <c r="K42" s="108">
        <v>419</v>
      </c>
      <c r="L42" s="108">
        <v>261</v>
      </c>
      <c r="M42" s="109">
        <v>143</v>
      </c>
    </row>
    <row r="43" spans="2:13" ht="27.75" customHeight="1" x14ac:dyDescent="0.15">
      <c r="B43" s="1283"/>
      <c r="C43" s="1284"/>
      <c r="D43" s="106"/>
      <c r="E43" s="1289" t="s">
        <v>33</v>
      </c>
      <c r="F43" s="1289"/>
      <c r="G43" s="1289"/>
      <c r="H43" s="1290"/>
      <c r="I43" s="107">
        <v>25454</v>
      </c>
      <c r="J43" s="108">
        <v>24241</v>
      </c>
      <c r="K43" s="108">
        <v>22912</v>
      </c>
      <c r="L43" s="108">
        <v>21114</v>
      </c>
      <c r="M43" s="109">
        <v>19009</v>
      </c>
    </row>
    <row r="44" spans="2:13" ht="27.75" customHeight="1" x14ac:dyDescent="0.15">
      <c r="B44" s="1283"/>
      <c r="C44" s="1284"/>
      <c r="D44" s="106"/>
      <c r="E44" s="1289" t="s">
        <v>34</v>
      </c>
      <c r="F44" s="1289"/>
      <c r="G44" s="1289"/>
      <c r="H44" s="1290"/>
      <c r="I44" s="107">
        <v>411</v>
      </c>
      <c r="J44" s="108">
        <v>311</v>
      </c>
      <c r="K44" s="108">
        <v>270</v>
      </c>
      <c r="L44" s="108">
        <v>206</v>
      </c>
      <c r="M44" s="109">
        <v>218</v>
      </c>
    </row>
    <row r="45" spans="2:13" ht="27.75" customHeight="1" x14ac:dyDescent="0.15">
      <c r="B45" s="1283"/>
      <c r="C45" s="1284"/>
      <c r="D45" s="106"/>
      <c r="E45" s="1289" t="s">
        <v>35</v>
      </c>
      <c r="F45" s="1289"/>
      <c r="G45" s="1289"/>
      <c r="H45" s="1290"/>
      <c r="I45" s="107">
        <v>6724</v>
      </c>
      <c r="J45" s="108">
        <v>6513</v>
      </c>
      <c r="K45" s="108">
        <v>6490</v>
      </c>
      <c r="L45" s="108">
        <v>6470</v>
      </c>
      <c r="M45" s="109">
        <v>6423</v>
      </c>
    </row>
    <row r="46" spans="2:13" ht="27.75" customHeight="1" x14ac:dyDescent="0.15">
      <c r="B46" s="1283"/>
      <c r="C46" s="1284"/>
      <c r="D46" s="110"/>
      <c r="E46" s="1289" t="s">
        <v>36</v>
      </c>
      <c r="F46" s="1289"/>
      <c r="G46" s="1289"/>
      <c r="H46" s="1290"/>
      <c r="I46" s="107" t="s">
        <v>515</v>
      </c>
      <c r="J46" s="108" t="s">
        <v>515</v>
      </c>
      <c r="K46" s="108" t="s">
        <v>515</v>
      </c>
      <c r="L46" s="108" t="s">
        <v>515</v>
      </c>
      <c r="M46" s="109" t="s">
        <v>515</v>
      </c>
    </row>
    <row r="47" spans="2:13" ht="27.75" customHeight="1" x14ac:dyDescent="0.15">
      <c r="B47" s="1283"/>
      <c r="C47" s="1284"/>
      <c r="D47" s="111"/>
      <c r="E47" s="1291" t="s">
        <v>37</v>
      </c>
      <c r="F47" s="1292"/>
      <c r="G47" s="1292"/>
      <c r="H47" s="1293"/>
      <c r="I47" s="107" t="s">
        <v>515</v>
      </c>
      <c r="J47" s="108" t="s">
        <v>515</v>
      </c>
      <c r="K47" s="108" t="s">
        <v>515</v>
      </c>
      <c r="L47" s="108" t="s">
        <v>515</v>
      </c>
      <c r="M47" s="109" t="s">
        <v>515</v>
      </c>
    </row>
    <row r="48" spans="2:13" ht="27.75" customHeight="1" x14ac:dyDescent="0.15">
      <c r="B48" s="1283"/>
      <c r="C48" s="1284"/>
      <c r="D48" s="106"/>
      <c r="E48" s="1289" t="s">
        <v>38</v>
      </c>
      <c r="F48" s="1289"/>
      <c r="G48" s="1289"/>
      <c r="H48" s="1290"/>
      <c r="I48" s="107" t="s">
        <v>515</v>
      </c>
      <c r="J48" s="108" t="s">
        <v>515</v>
      </c>
      <c r="K48" s="108" t="s">
        <v>515</v>
      </c>
      <c r="L48" s="108" t="s">
        <v>515</v>
      </c>
      <c r="M48" s="109" t="s">
        <v>515</v>
      </c>
    </row>
    <row r="49" spans="2:13" ht="27.75" customHeight="1" x14ac:dyDescent="0.15">
      <c r="B49" s="1285"/>
      <c r="C49" s="1286"/>
      <c r="D49" s="106"/>
      <c r="E49" s="1289" t="s">
        <v>39</v>
      </c>
      <c r="F49" s="1289"/>
      <c r="G49" s="1289"/>
      <c r="H49" s="1290"/>
      <c r="I49" s="107" t="s">
        <v>515</v>
      </c>
      <c r="J49" s="108" t="s">
        <v>515</v>
      </c>
      <c r="K49" s="108" t="s">
        <v>515</v>
      </c>
      <c r="L49" s="108" t="s">
        <v>515</v>
      </c>
      <c r="M49" s="109" t="s">
        <v>515</v>
      </c>
    </row>
    <row r="50" spans="2:13" ht="27.75" customHeight="1" x14ac:dyDescent="0.15">
      <c r="B50" s="1294" t="s">
        <v>40</v>
      </c>
      <c r="C50" s="1295"/>
      <c r="D50" s="112"/>
      <c r="E50" s="1289" t="s">
        <v>41</v>
      </c>
      <c r="F50" s="1289"/>
      <c r="G50" s="1289"/>
      <c r="H50" s="1290"/>
      <c r="I50" s="107">
        <v>13166</v>
      </c>
      <c r="J50" s="108">
        <v>13658</v>
      </c>
      <c r="K50" s="108">
        <v>14073</v>
      </c>
      <c r="L50" s="108">
        <v>14136</v>
      </c>
      <c r="M50" s="109">
        <v>13818</v>
      </c>
    </row>
    <row r="51" spans="2:13" ht="27.75" customHeight="1" x14ac:dyDescent="0.15">
      <c r="B51" s="1283"/>
      <c r="C51" s="1284"/>
      <c r="D51" s="106"/>
      <c r="E51" s="1289" t="s">
        <v>42</v>
      </c>
      <c r="F51" s="1289"/>
      <c r="G51" s="1289"/>
      <c r="H51" s="1290"/>
      <c r="I51" s="107">
        <v>157</v>
      </c>
      <c r="J51" s="108">
        <v>166</v>
      </c>
      <c r="K51" s="108">
        <v>167</v>
      </c>
      <c r="L51" s="108">
        <v>154</v>
      </c>
      <c r="M51" s="109">
        <v>132</v>
      </c>
    </row>
    <row r="52" spans="2:13" ht="27.75" customHeight="1" x14ac:dyDescent="0.15">
      <c r="B52" s="1285"/>
      <c r="C52" s="1286"/>
      <c r="D52" s="106"/>
      <c r="E52" s="1289" t="s">
        <v>43</v>
      </c>
      <c r="F52" s="1289"/>
      <c r="G52" s="1289"/>
      <c r="H52" s="1290"/>
      <c r="I52" s="107">
        <v>56945</v>
      </c>
      <c r="J52" s="108">
        <v>55436</v>
      </c>
      <c r="K52" s="108">
        <v>53906</v>
      </c>
      <c r="L52" s="108">
        <v>51913</v>
      </c>
      <c r="M52" s="109">
        <v>51283</v>
      </c>
    </row>
    <row r="53" spans="2:13" ht="27.75" customHeight="1" thickBot="1" x14ac:dyDescent="0.2">
      <c r="B53" s="1296" t="s">
        <v>44</v>
      </c>
      <c r="C53" s="1297"/>
      <c r="D53" s="113"/>
      <c r="E53" s="1298" t="s">
        <v>45</v>
      </c>
      <c r="F53" s="1298"/>
      <c r="G53" s="1298"/>
      <c r="H53" s="1299"/>
      <c r="I53" s="114">
        <v>4629</v>
      </c>
      <c r="J53" s="115">
        <v>3742</v>
      </c>
      <c r="K53" s="115">
        <v>2685</v>
      </c>
      <c r="L53" s="115">
        <v>2189</v>
      </c>
      <c r="M53" s="116">
        <v>912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V7fOzIjEgieKPPwCeXMVDaaF3SDKC/oNr2qp9iu4CFrBGUQiVHkBM0XoXivfir9D/zOGke1ZDIz2VyGzrGgvw==" saltValue="OQXR4bNLOcqGND7WK8lX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8" t="s">
        <v>48</v>
      </c>
      <c r="D55" s="1308"/>
      <c r="E55" s="1309"/>
      <c r="F55" s="128">
        <v>5357</v>
      </c>
      <c r="G55" s="128">
        <v>5325</v>
      </c>
      <c r="H55" s="129">
        <v>5150</v>
      </c>
    </row>
    <row r="56" spans="2:8" ht="52.5" customHeight="1" x14ac:dyDescent="0.15">
      <c r="B56" s="130"/>
      <c r="C56" s="1310" t="s">
        <v>49</v>
      </c>
      <c r="D56" s="1310"/>
      <c r="E56" s="1311"/>
      <c r="F56" s="131">
        <v>1513</v>
      </c>
      <c r="G56" s="131">
        <v>1517</v>
      </c>
      <c r="H56" s="132">
        <v>1521</v>
      </c>
    </row>
    <row r="57" spans="2:8" ht="53.25" customHeight="1" x14ac:dyDescent="0.15">
      <c r="B57" s="130"/>
      <c r="C57" s="1312" t="s">
        <v>50</v>
      </c>
      <c r="D57" s="1312"/>
      <c r="E57" s="1313"/>
      <c r="F57" s="133">
        <v>8557</v>
      </c>
      <c r="G57" s="133">
        <v>8701</v>
      </c>
      <c r="H57" s="134">
        <v>8313</v>
      </c>
    </row>
    <row r="58" spans="2:8" ht="45.75" customHeight="1" x14ac:dyDescent="0.15">
      <c r="B58" s="135"/>
      <c r="C58" s="1300" t="s">
        <v>587</v>
      </c>
      <c r="D58" s="1301"/>
      <c r="E58" s="1302"/>
      <c r="F58" s="136">
        <v>2854</v>
      </c>
      <c r="G58" s="136">
        <v>2753</v>
      </c>
      <c r="H58" s="137">
        <v>2639</v>
      </c>
    </row>
    <row r="59" spans="2:8" ht="45.75" customHeight="1" x14ac:dyDescent="0.15">
      <c r="B59" s="135"/>
      <c r="C59" s="1300" t="s">
        <v>589</v>
      </c>
      <c r="D59" s="1301"/>
      <c r="E59" s="1302"/>
      <c r="F59" s="136">
        <v>1892</v>
      </c>
      <c r="G59" s="136">
        <v>2025</v>
      </c>
      <c r="H59" s="137">
        <v>2345</v>
      </c>
    </row>
    <row r="60" spans="2:8" ht="45.75" customHeight="1" x14ac:dyDescent="0.15">
      <c r="B60" s="135"/>
      <c r="C60" s="1300" t="s">
        <v>588</v>
      </c>
      <c r="D60" s="1301"/>
      <c r="E60" s="1302"/>
      <c r="F60" s="136">
        <v>2393</v>
      </c>
      <c r="G60" s="136">
        <v>2539</v>
      </c>
      <c r="H60" s="137">
        <v>2045</v>
      </c>
    </row>
    <row r="61" spans="2:8" ht="45.75" customHeight="1" x14ac:dyDescent="0.15">
      <c r="B61" s="135"/>
      <c r="C61" s="1300" t="s">
        <v>590</v>
      </c>
      <c r="D61" s="1301"/>
      <c r="E61" s="1302"/>
      <c r="F61" s="136">
        <v>298</v>
      </c>
      <c r="G61" s="136">
        <v>298</v>
      </c>
      <c r="H61" s="137">
        <v>300</v>
      </c>
    </row>
    <row r="62" spans="2:8" ht="45.75" customHeight="1" thickBot="1" x14ac:dyDescent="0.2">
      <c r="B62" s="138"/>
      <c r="C62" s="1303" t="s">
        <v>591</v>
      </c>
      <c r="D62" s="1304"/>
      <c r="E62" s="1305"/>
      <c r="F62" s="139">
        <v>301</v>
      </c>
      <c r="G62" s="139">
        <v>302</v>
      </c>
      <c r="H62" s="140">
        <v>273</v>
      </c>
    </row>
    <row r="63" spans="2:8" ht="52.5" customHeight="1" thickBot="1" x14ac:dyDescent="0.2">
      <c r="B63" s="141"/>
      <c r="C63" s="1306" t="s">
        <v>51</v>
      </c>
      <c r="D63" s="1306"/>
      <c r="E63" s="1307"/>
      <c r="F63" s="142">
        <v>15427</v>
      </c>
      <c r="G63" s="142">
        <v>15543</v>
      </c>
      <c r="H63" s="143">
        <v>14984</v>
      </c>
    </row>
    <row r="64" spans="2:8" ht="15" customHeight="1" x14ac:dyDescent="0.15"/>
  </sheetData>
  <sheetProtection algorithmName="SHA-512" hashValue="OGQ48syCuvAayydQ3sEmgUcCYZPK/9jaCB+8fTJtSmhwPNA3vKXH9eB9Gl7OupeDCcgAAXF7T6A7JTk4uYfRIQ==" saltValue="Kh011KRN6TnJ4BMNVRSvKQ==" spinCount="100000" sheet="1" objects="1" scenarios="1"/>
  <mergeCells count="9">
    <mergeCell ref="C59:E59"/>
    <mergeCell ref="C62:E62"/>
    <mergeCell ref="C63:E63"/>
    <mergeCell ref="C55:E55"/>
    <mergeCell ref="C56:E56"/>
    <mergeCell ref="C57:E57"/>
    <mergeCell ref="C58:E58"/>
    <mergeCell ref="C60:E60"/>
    <mergeCell ref="C61:E61"/>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614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557</v>
      </c>
      <c r="BQ50" s="1327"/>
      <c r="BR50" s="1327"/>
      <c r="BS50" s="1327"/>
      <c r="BT50" s="1327"/>
      <c r="BU50" s="1327"/>
      <c r="BV50" s="1327"/>
      <c r="BW50" s="1327"/>
      <c r="BX50" s="1327" t="s">
        <v>558</v>
      </c>
      <c r="BY50" s="1327"/>
      <c r="BZ50" s="1327"/>
      <c r="CA50" s="1327"/>
      <c r="CB50" s="1327"/>
      <c r="CC50" s="1327"/>
      <c r="CD50" s="1327"/>
      <c r="CE50" s="1327"/>
      <c r="CF50" s="1327" t="s">
        <v>559</v>
      </c>
      <c r="CG50" s="1327"/>
      <c r="CH50" s="1327"/>
      <c r="CI50" s="1327"/>
      <c r="CJ50" s="1327"/>
      <c r="CK50" s="1327"/>
      <c r="CL50" s="1327"/>
      <c r="CM50" s="1327"/>
      <c r="CN50" s="1327" t="s">
        <v>560</v>
      </c>
      <c r="CO50" s="1327"/>
      <c r="CP50" s="1327"/>
      <c r="CQ50" s="1327"/>
      <c r="CR50" s="1327"/>
      <c r="CS50" s="1327"/>
      <c r="CT50" s="1327"/>
      <c r="CU50" s="1327"/>
      <c r="CV50" s="1327" t="s">
        <v>561</v>
      </c>
      <c r="CW50" s="1327"/>
      <c r="CX50" s="1327"/>
      <c r="CY50" s="1327"/>
      <c r="CZ50" s="1327"/>
      <c r="DA50" s="1327"/>
      <c r="DB50" s="1327"/>
      <c r="DC50" s="1327"/>
    </row>
    <row r="51" spans="1:109" ht="13.5" customHeight="1" x14ac:dyDescent="0.15">
      <c r="B51" s="397"/>
      <c r="G51" s="1333"/>
      <c r="H51" s="1333"/>
      <c r="I51" s="1331"/>
      <c r="J51" s="1331"/>
      <c r="K51" s="1329"/>
      <c r="L51" s="1329"/>
      <c r="M51" s="1329"/>
      <c r="N51" s="1329"/>
      <c r="AM51" s="406"/>
      <c r="AN51" s="1330" t="s">
        <v>616</v>
      </c>
      <c r="AO51" s="1330"/>
      <c r="AP51" s="1330"/>
      <c r="AQ51" s="1330"/>
      <c r="AR51" s="1330"/>
      <c r="AS51" s="1330"/>
      <c r="AT51" s="1330"/>
      <c r="AU51" s="1330"/>
      <c r="AV51" s="1330"/>
      <c r="AW51" s="1330"/>
      <c r="AX51" s="1330"/>
      <c r="AY51" s="1330"/>
      <c r="AZ51" s="1330"/>
      <c r="BA51" s="1330"/>
      <c r="BB51" s="1330" t="s">
        <v>617</v>
      </c>
      <c r="BC51" s="1330"/>
      <c r="BD51" s="1330"/>
      <c r="BE51" s="1330"/>
      <c r="BF51" s="1330"/>
      <c r="BG51" s="1330"/>
      <c r="BH51" s="1330"/>
      <c r="BI51" s="1330"/>
      <c r="BJ51" s="1330"/>
      <c r="BK51" s="1330"/>
      <c r="BL51" s="1330"/>
      <c r="BM51" s="1330"/>
      <c r="BN51" s="1330"/>
      <c r="BO51" s="1330"/>
      <c r="BP51" s="1328">
        <v>22.2</v>
      </c>
      <c r="BQ51" s="1328"/>
      <c r="BR51" s="1328"/>
      <c r="BS51" s="1328"/>
      <c r="BT51" s="1328"/>
      <c r="BU51" s="1328"/>
      <c r="BV51" s="1328"/>
      <c r="BW51" s="1328"/>
      <c r="BX51" s="1328">
        <v>18.2</v>
      </c>
      <c r="BY51" s="1328"/>
      <c r="BZ51" s="1328"/>
      <c r="CA51" s="1328"/>
      <c r="CB51" s="1328"/>
      <c r="CC51" s="1328"/>
      <c r="CD51" s="1328"/>
      <c r="CE51" s="1328"/>
      <c r="CF51" s="1328">
        <v>12.8</v>
      </c>
      <c r="CG51" s="1328"/>
      <c r="CH51" s="1328"/>
      <c r="CI51" s="1328"/>
      <c r="CJ51" s="1328"/>
      <c r="CK51" s="1328"/>
      <c r="CL51" s="1328"/>
      <c r="CM51" s="1328"/>
      <c r="CN51" s="1328">
        <v>10.4</v>
      </c>
      <c r="CO51" s="1328"/>
      <c r="CP51" s="1328"/>
      <c r="CQ51" s="1328"/>
      <c r="CR51" s="1328"/>
      <c r="CS51" s="1328"/>
      <c r="CT51" s="1328"/>
      <c r="CU51" s="1328"/>
      <c r="CV51" s="1328">
        <v>4.2</v>
      </c>
      <c r="CW51" s="1328"/>
      <c r="CX51" s="1328"/>
      <c r="CY51" s="1328"/>
      <c r="CZ51" s="1328"/>
      <c r="DA51" s="1328"/>
      <c r="DB51" s="1328"/>
      <c r="DC51" s="1328"/>
    </row>
    <row r="52" spans="1:109" x14ac:dyDescent="0.15">
      <c r="B52" s="397"/>
      <c r="G52" s="1333"/>
      <c r="H52" s="1333"/>
      <c r="I52" s="1331"/>
      <c r="J52" s="1331"/>
      <c r="K52" s="1329"/>
      <c r="L52" s="1329"/>
      <c r="M52" s="1329"/>
      <c r="N52" s="1329"/>
      <c r="AM52" s="40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5"/>
      <c r="B53" s="397"/>
      <c r="G53" s="1333"/>
      <c r="H53" s="1333"/>
      <c r="I53" s="1323"/>
      <c r="J53" s="1323"/>
      <c r="K53" s="1329"/>
      <c r="L53" s="1329"/>
      <c r="M53" s="1329"/>
      <c r="N53" s="1329"/>
      <c r="AM53" s="406"/>
      <c r="AN53" s="1330"/>
      <c r="AO53" s="1330"/>
      <c r="AP53" s="1330"/>
      <c r="AQ53" s="1330"/>
      <c r="AR53" s="1330"/>
      <c r="AS53" s="1330"/>
      <c r="AT53" s="1330"/>
      <c r="AU53" s="1330"/>
      <c r="AV53" s="1330"/>
      <c r="AW53" s="1330"/>
      <c r="AX53" s="1330"/>
      <c r="AY53" s="1330"/>
      <c r="AZ53" s="1330"/>
      <c r="BA53" s="1330"/>
      <c r="BB53" s="1330" t="s">
        <v>618</v>
      </c>
      <c r="BC53" s="1330"/>
      <c r="BD53" s="1330"/>
      <c r="BE53" s="1330"/>
      <c r="BF53" s="1330"/>
      <c r="BG53" s="1330"/>
      <c r="BH53" s="1330"/>
      <c r="BI53" s="1330"/>
      <c r="BJ53" s="1330"/>
      <c r="BK53" s="1330"/>
      <c r="BL53" s="1330"/>
      <c r="BM53" s="1330"/>
      <c r="BN53" s="1330"/>
      <c r="BO53" s="1330"/>
      <c r="BP53" s="1328">
        <v>50.8</v>
      </c>
      <c r="BQ53" s="1328"/>
      <c r="BR53" s="1328"/>
      <c r="BS53" s="1328"/>
      <c r="BT53" s="1328"/>
      <c r="BU53" s="1328"/>
      <c r="BV53" s="1328"/>
      <c r="BW53" s="1328"/>
      <c r="BX53" s="1328">
        <v>52</v>
      </c>
      <c r="BY53" s="1328"/>
      <c r="BZ53" s="1328"/>
      <c r="CA53" s="1328"/>
      <c r="CB53" s="1328"/>
      <c r="CC53" s="1328"/>
      <c r="CD53" s="1328"/>
      <c r="CE53" s="1328"/>
      <c r="CF53" s="1328">
        <v>53.8</v>
      </c>
      <c r="CG53" s="1328"/>
      <c r="CH53" s="1328"/>
      <c r="CI53" s="1328"/>
      <c r="CJ53" s="1328"/>
      <c r="CK53" s="1328"/>
      <c r="CL53" s="1328"/>
      <c r="CM53" s="1328"/>
      <c r="CN53" s="1328">
        <v>55.4</v>
      </c>
      <c r="CO53" s="1328"/>
      <c r="CP53" s="1328"/>
      <c r="CQ53" s="1328"/>
      <c r="CR53" s="1328"/>
      <c r="CS53" s="1328"/>
      <c r="CT53" s="1328"/>
      <c r="CU53" s="1328"/>
      <c r="CV53" s="1328">
        <v>57.4</v>
      </c>
      <c r="CW53" s="1328"/>
      <c r="CX53" s="1328"/>
      <c r="CY53" s="1328"/>
      <c r="CZ53" s="1328"/>
      <c r="DA53" s="1328"/>
      <c r="DB53" s="1328"/>
      <c r="DC53" s="1328"/>
    </row>
    <row r="54" spans="1:109" x14ac:dyDescent="0.15">
      <c r="A54" s="405"/>
      <c r="B54" s="397"/>
      <c r="G54" s="1333"/>
      <c r="H54" s="1333"/>
      <c r="I54" s="1323"/>
      <c r="J54" s="1323"/>
      <c r="K54" s="1329"/>
      <c r="L54" s="1329"/>
      <c r="M54" s="1329"/>
      <c r="N54" s="1329"/>
      <c r="AM54" s="40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5"/>
      <c r="B55" s="397"/>
      <c r="G55" s="1323"/>
      <c r="H55" s="1323"/>
      <c r="I55" s="1323"/>
      <c r="J55" s="1323"/>
      <c r="K55" s="1329"/>
      <c r="L55" s="1329"/>
      <c r="M55" s="1329"/>
      <c r="N55" s="1329"/>
      <c r="AN55" s="1327" t="s">
        <v>619</v>
      </c>
      <c r="AO55" s="1327"/>
      <c r="AP55" s="1327"/>
      <c r="AQ55" s="1327"/>
      <c r="AR55" s="1327"/>
      <c r="AS55" s="1327"/>
      <c r="AT55" s="1327"/>
      <c r="AU55" s="1327"/>
      <c r="AV55" s="1327"/>
      <c r="AW55" s="1327"/>
      <c r="AX55" s="1327"/>
      <c r="AY55" s="1327"/>
      <c r="AZ55" s="1327"/>
      <c r="BA55" s="1327"/>
      <c r="BB55" s="1330" t="s">
        <v>617</v>
      </c>
      <c r="BC55" s="1330"/>
      <c r="BD55" s="1330"/>
      <c r="BE55" s="1330"/>
      <c r="BF55" s="1330"/>
      <c r="BG55" s="1330"/>
      <c r="BH55" s="1330"/>
      <c r="BI55" s="1330"/>
      <c r="BJ55" s="1330"/>
      <c r="BK55" s="1330"/>
      <c r="BL55" s="1330"/>
      <c r="BM55" s="1330"/>
      <c r="BN55" s="1330"/>
      <c r="BO55" s="1330"/>
      <c r="BP55" s="1328">
        <v>32.5</v>
      </c>
      <c r="BQ55" s="1328"/>
      <c r="BR55" s="1328"/>
      <c r="BS55" s="1328"/>
      <c r="BT55" s="1328"/>
      <c r="BU55" s="1328"/>
      <c r="BV55" s="1328"/>
      <c r="BW55" s="1328"/>
      <c r="BX55" s="1328">
        <v>30.2</v>
      </c>
      <c r="BY55" s="1328"/>
      <c r="BZ55" s="1328"/>
      <c r="CA55" s="1328"/>
      <c r="CB55" s="1328"/>
      <c r="CC55" s="1328"/>
      <c r="CD55" s="1328"/>
      <c r="CE55" s="1328"/>
      <c r="CF55" s="1328">
        <v>25.4</v>
      </c>
      <c r="CG55" s="1328"/>
      <c r="CH55" s="1328"/>
      <c r="CI55" s="1328"/>
      <c r="CJ55" s="1328"/>
      <c r="CK55" s="1328"/>
      <c r="CL55" s="1328"/>
      <c r="CM55" s="1328"/>
      <c r="CN55" s="1328">
        <v>22.9</v>
      </c>
      <c r="CO55" s="1328"/>
      <c r="CP55" s="1328"/>
      <c r="CQ55" s="1328"/>
      <c r="CR55" s="1328"/>
      <c r="CS55" s="1328"/>
      <c r="CT55" s="1328"/>
      <c r="CU55" s="1328"/>
      <c r="CV55" s="1328">
        <v>28.5</v>
      </c>
      <c r="CW55" s="1328"/>
      <c r="CX55" s="1328"/>
      <c r="CY55" s="1328"/>
      <c r="CZ55" s="1328"/>
      <c r="DA55" s="1328"/>
      <c r="DB55" s="1328"/>
      <c r="DC55" s="1328"/>
    </row>
    <row r="56" spans="1:109" x14ac:dyDescent="0.15">
      <c r="A56" s="405"/>
      <c r="B56" s="397"/>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5" customFormat="1" x14ac:dyDescent="0.15">
      <c r="B57" s="409"/>
      <c r="G57" s="1323"/>
      <c r="H57" s="1323"/>
      <c r="I57" s="1332"/>
      <c r="J57" s="1332"/>
      <c r="K57" s="1329"/>
      <c r="L57" s="1329"/>
      <c r="M57" s="1329"/>
      <c r="N57" s="1329"/>
      <c r="AM57" s="390"/>
      <c r="AN57" s="1327"/>
      <c r="AO57" s="1327"/>
      <c r="AP57" s="1327"/>
      <c r="AQ57" s="1327"/>
      <c r="AR57" s="1327"/>
      <c r="AS57" s="1327"/>
      <c r="AT57" s="1327"/>
      <c r="AU57" s="1327"/>
      <c r="AV57" s="1327"/>
      <c r="AW57" s="1327"/>
      <c r="AX57" s="1327"/>
      <c r="AY57" s="1327"/>
      <c r="AZ57" s="1327"/>
      <c r="BA57" s="1327"/>
      <c r="BB57" s="1330" t="s">
        <v>618</v>
      </c>
      <c r="BC57" s="1330"/>
      <c r="BD57" s="1330"/>
      <c r="BE57" s="1330"/>
      <c r="BF57" s="1330"/>
      <c r="BG57" s="1330"/>
      <c r="BH57" s="1330"/>
      <c r="BI57" s="1330"/>
      <c r="BJ57" s="1330"/>
      <c r="BK57" s="1330"/>
      <c r="BL57" s="1330"/>
      <c r="BM57" s="1330"/>
      <c r="BN57" s="1330"/>
      <c r="BO57" s="1330"/>
      <c r="BP57" s="1328">
        <v>57</v>
      </c>
      <c r="BQ57" s="1328"/>
      <c r="BR57" s="1328"/>
      <c r="BS57" s="1328"/>
      <c r="BT57" s="1328"/>
      <c r="BU57" s="1328"/>
      <c r="BV57" s="1328"/>
      <c r="BW57" s="1328"/>
      <c r="BX57" s="1328">
        <v>58.9</v>
      </c>
      <c r="BY57" s="1328"/>
      <c r="BZ57" s="1328"/>
      <c r="CA57" s="1328"/>
      <c r="CB57" s="1328"/>
      <c r="CC57" s="1328"/>
      <c r="CD57" s="1328"/>
      <c r="CE57" s="1328"/>
      <c r="CF57" s="1328">
        <v>60</v>
      </c>
      <c r="CG57" s="1328"/>
      <c r="CH57" s="1328"/>
      <c r="CI57" s="1328"/>
      <c r="CJ57" s="1328"/>
      <c r="CK57" s="1328"/>
      <c r="CL57" s="1328"/>
      <c r="CM57" s="1328"/>
      <c r="CN57" s="1328">
        <v>60.6</v>
      </c>
      <c r="CO57" s="1328"/>
      <c r="CP57" s="1328"/>
      <c r="CQ57" s="1328"/>
      <c r="CR57" s="1328"/>
      <c r="CS57" s="1328"/>
      <c r="CT57" s="1328"/>
      <c r="CU57" s="1328"/>
      <c r="CV57" s="1328">
        <v>62.3</v>
      </c>
      <c r="CW57" s="1328"/>
      <c r="CX57" s="1328"/>
      <c r="CY57" s="1328"/>
      <c r="CZ57" s="1328"/>
      <c r="DA57" s="1328"/>
      <c r="DB57" s="1328"/>
      <c r="DC57" s="1328"/>
      <c r="DD57" s="410"/>
      <c r="DE57" s="409"/>
    </row>
    <row r="58" spans="1:109" s="405" customFormat="1" x14ac:dyDescent="0.15">
      <c r="A58" s="390"/>
      <c r="B58" s="409"/>
      <c r="G58" s="1323"/>
      <c r="H58" s="1323"/>
      <c r="I58" s="1332"/>
      <c r="J58" s="1332"/>
      <c r="K58" s="1329"/>
      <c r="L58" s="1329"/>
      <c r="M58" s="1329"/>
      <c r="N58" s="1329"/>
      <c r="AM58" s="390"/>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4" t="s">
        <v>621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7"/>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7"/>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7"/>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7"/>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557</v>
      </c>
      <c r="BQ72" s="1327"/>
      <c r="BR72" s="1327"/>
      <c r="BS72" s="1327"/>
      <c r="BT72" s="1327"/>
      <c r="BU72" s="1327"/>
      <c r="BV72" s="1327"/>
      <c r="BW72" s="1327"/>
      <c r="BX72" s="1327" t="s">
        <v>558</v>
      </c>
      <c r="BY72" s="1327"/>
      <c r="BZ72" s="1327"/>
      <c r="CA72" s="1327"/>
      <c r="CB72" s="1327"/>
      <c r="CC72" s="1327"/>
      <c r="CD72" s="1327"/>
      <c r="CE72" s="1327"/>
      <c r="CF72" s="1327" t="s">
        <v>559</v>
      </c>
      <c r="CG72" s="1327"/>
      <c r="CH72" s="1327"/>
      <c r="CI72" s="1327"/>
      <c r="CJ72" s="1327"/>
      <c r="CK72" s="1327"/>
      <c r="CL72" s="1327"/>
      <c r="CM72" s="1327"/>
      <c r="CN72" s="1327" t="s">
        <v>560</v>
      </c>
      <c r="CO72" s="1327"/>
      <c r="CP72" s="1327"/>
      <c r="CQ72" s="1327"/>
      <c r="CR72" s="1327"/>
      <c r="CS72" s="1327"/>
      <c r="CT72" s="1327"/>
      <c r="CU72" s="1327"/>
      <c r="CV72" s="1327" t="s">
        <v>561</v>
      </c>
      <c r="CW72" s="1327"/>
      <c r="CX72" s="1327"/>
      <c r="CY72" s="1327"/>
      <c r="CZ72" s="1327"/>
      <c r="DA72" s="1327"/>
      <c r="DB72" s="1327"/>
      <c r="DC72" s="1327"/>
    </row>
    <row r="73" spans="2:107" x14ac:dyDescent="0.15">
      <c r="B73" s="397"/>
      <c r="G73" s="1333"/>
      <c r="H73" s="1333"/>
      <c r="I73" s="1333"/>
      <c r="J73" s="1333"/>
      <c r="K73" s="1334"/>
      <c r="L73" s="1334"/>
      <c r="M73" s="1334"/>
      <c r="N73" s="1334"/>
      <c r="AM73" s="406"/>
      <c r="AN73" s="1330" t="s">
        <v>616</v>
      </c>
      <c r="AO73" s="1330"/>
      <c r="AP73" s="1330"/>
      <c r="AQ73" s="1330"/>
      <c r="AR73" s="1330"/>
      <c r="AS73" s="1330"/>
      <c r="AT73" s="1330"/>
      <c r="AU73" s="1330"/>
      <c r="AV73" s="1330"/>
      <c r="AW73" s="1330"/>
      <c r="AX73" s="1330"/>
      <c r="AY73" s="1330"/>
      <c r="AZ73" s="1330"/>
      <c r="BA73" s="1330"/>
      <c r="BB73" s="1330" t="s">
        <v>617</v>
      </c>
      <c r="BC73" s="1330"/>
      <c r="BD73" s="1330"/>
      <c r="BE73" s="1330"/>
      <c r="BF73" s="1330"/>
      <c r="BG73" s="1330"/>
      <c r="BH73" s="1330"/>
      <c r="BI73" s="1330"/>
      <c r="BJ73" s="1330"/>
      <c r="BK73" s="1330"/>
      <c r="BL73" s="1330"/>
      <c r="BM73" s="1330"/>
      <c r="BN73" s="1330"/>
      <c r="BO73" s="1330"/>
      <c r="BP73" s="1328">
        <v>22.2</v>
      </c>
      <c r="BQ73" s="1328"/>
      <c r="BR73" s="1328"/>
      <c r="BS73" s="1328"/>
      <c r="BT73" s="1328"/>
      <c r="BU73" s="1328"/>
      <c r="BV73" s="1328"/>
      <c r="BW73" s="1328"/>
      <c r="BX73" s="1328">
        <v>18.2</v>
      </c>
      <c r="BY73" s="1328"/>
      <c r="BZ73" s="1328"/>
      <c r="CA73" s="1328"/>
      <c r="CB73" s="1328"/>
      <c r="CC73" s="1328"/>
      <c r="CD73" s="1328"/>
      <c r="CE73" s="1328"/>
      <c r="CF73" s="1328">
        <v>12.8</v>
      </c>
      <c r="CG73" s="1328"/>
      <c r="CH73" s="1328"/>
      <c r="CI73" s="1328"/>
      <c r="CJ73" s="1328"/>
      <c r="CK73" s="1328"/>
      <c r="CL73" s="1328"/>
      <c r="CM73" s="1328"/>
      <c r="CN73" s="1328">
        <v>10.4</v>
      </c>
      <c r="CO73" s="1328"/>
      <c r="CP73" s="1328"/>
      <c r="CQ73" s="1328"/>
      <c r="CR73" s="1328"/>
      <c r="CS73" s="1328"/>
      <c r="CT73" s="1328"/>
      <c r="CU73" s="1328"/>
      <c r="CV73" s="1328">
        <v>4.2</v>
      </c>
      <c r="CW73" s="1328"/>
      <c r="CX73" s="1328"/>
      <c r="CY73" s="1328"/>
      <c r="CZ73" s="1328"/>
      <c r="DA73" s="1328"/>
      <c r="DB73" s="1328"/>
      <c r="DC73" s="1328"/>
    </row>
    <row r="74" spans="2:107" x14ac:dyDescent="0.15">
      <c r="B74" s="397"/>
      <c r="G74" s="1333"/>
      <c r="H74" s="1333"/>
      <c r="I74" s="1333"/>
      <c r="J74" s="1333"/>
      <c r="K74" s="1334"/>
      <c r="L74" s="1334"/>
      <c r="M74" s="1334"/>
      <c r="N74" s="1334"/>
      <c r="AM74" s="40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7"/>
      <c r="G75" s="1333"/>
      <c r="H75" s="1333"/>
      <c r="I75" s="1323"/>
      <c r="J75" s="1323"/>
      <c r="K75" s="1329"/>
      <c r="L75" s="1329"/>
      <c r="M75" s="1329"/>
      <c r="N75" s="1329"/>
      <c r="AM75" s="406"/>
      <c r="AN75" s="1330"/>
      <c r="AO75" s="1330"/>
      <c r="AP75" s="1330"/>
      <c r="AQ75" s="1330"/>
      <c r="AR75" s="1330"/>
      <c r="AS75" s="1330"/>
      <c r="AT75" s="1330"/>
      <c r="AU75" s="1330"/>
      <c r="AV75" s="1330"/>
      <c r="AW75" s="1330"/>
      <c r="AX75" s="1330"/>
      <c r="AY75" s="1330"/>
      <c r="AZ75" s="1330"/>
      <c r="BA75" s="1330"/>
      <c r="BB75" s="1330" t="s">
        <v>622</v>
      </c>
      <c r="BC75" s="1330"/>
      <c r="BD75" s="1330"/>
      <c r="BE75" s="1330"/>
      <c r="BF75" s="1330"/>
      <c r="BG75" s="1330"/>
      <c r="BH75" s="1330"/>
      <c r="BI75" s="1330"/>
      <c r="BJ75" s="1330"/>
      <c r="BK75" s="1330"/>
      <c r="BL75" s="1330"/>
      <c r="BM75" s="1330"/>
      <c r="BN75" s="1330"/>
      <c r="BO75" s="1330"/>
      <c r="BP75" s="1328">
        <v>9.6</v>
      </c>
      <c r="BQ75" s="1328"/>
      <c r="BR75" s="1328"/>
      <c r="BS75" s="1328"/>
      <c r="BT75" s="1328"/>
      <c r="BU75" s="1328"/>
      <c r="BV75" s="1328"/>
      <c r="BW75" s="1328"/>
      <c r="BX75" s="1328">
        <v>9.4</v>
      </c>
      <c r="BY75" s="1328"/>
      <c r="BZ75" s="1328"/>
      <c r="CA75" s="1328"/>
      <c r="CB75" s="1328"/>
      <c r="CC75" s="1328"/>
      <c r="CD75" s="1328"/>
      <c r="CE75" s="1328"/>
      <c r="CF75" s="1328">
        <v>9.3000000000000007</v>
      </c>
      <c r="CG75" s="1328"/>
      <c r="CH75" s="1328"/>
      <c r="CI75" s="1328"/>
      <c r="CJ75" s="1328"/>
      <c r="CK75" s="1328"/>
      <c r="CL75" s="1328"/>
      <c r="CM75" s="1328"/>
      <c r="CN75" s="1328">
        <v>9.5</v>
      </c>
      <c r="CO75" s="1328"/>
      <c r="CP75" s="1328"/>
      <c r="CQ75" s="1328"/>
      <c r="CR75" s="1328"/>
      <c r="CS75" s="1328"/>
      <c r="CT75" s="1328"/>
      <c r="CU75" s="1328"/>
      <c r="CV75" s="1328">
        <v>9.5</v>
      </c>
      <c r="CW75" s="1328"/>
      <c r="CX75" s="1328"/>
      <c r="CY75" s="1328"/>
      <c r="CZ75" s="1328"/>
      <c r="DA75" s="1328"/>
      <c r="DB75" s="1328"/>
      <c r="DC75" s="1328"/>
    </row>
    <row r="76" spans="2:107" x14ac:dyDescent="0.15">
      <c r="B76" s="397"/>
      <c r="G76" s="1333"/>
      <c r="H76" s="1333"/>
      <c r="I76" s="1323"/>
      <c r="J76" s="1323"/>
      <c r="K76" s="1329"/>
      <c r="L76" s="1329"/>
      <c r="M76" s="1329"/>
      <c r="N76" s="1329"/>
      <c r="AM76" s="40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7"/>
      <c r="G77" s="1323"/>
      <c r="H77" s="1323"/>
      <c r="I77" s="1323"/>
      <c r="J77" s="1323"/>
      <c r="K77" s="1334"/>
      <c r="L77" s="1334"/>
      <c r="M77" s="1334"/>
      <c r="N77" s="1334"/>
      <c r="AN77" s="1327" t="s">
        <v>619</v>
      </c>
      <c r="AO77" s="1327"/>
      <c r="AP77" s="1327"/>
      <c r="AQ77" s="1327"/>
      <c r="AR77" s="1327"/>
      <c r="AS77" s="1327"/>
      <c r="AT77" s="1327"/>
      <c r="AU77" s="1327"/>
      <c r="AV77" s="1327"/>
      <c r="AW77" s="1327"/>
      <c r="AX77" s="1327"/>
      <c r="AY77" s="1327"/>
      <c r="AZ77" s="1327"/>
      <c r="BA77" s="1327"/>
      <c r="BB77" s="1330" t="s">
        <v>617</v>
      </c>
      <c r="BC77" s="1330"/>
      <c r="BD77" s="1330"/>
      <c r="BE77" s="1330"/>
      <c r="BF77" s="1330"/>
      <c r="BG77" s="1330"/>
      <c r="BH77" s="1330"/>
      <c r="BI77" s="1330"/>
      <c r="BJ77" s="1330"/>
      <c r="BK77" s="1330"/>
      <c r="BL77" s="1330"/>
      <c r="BM77" s="1330"/>
      <c r="BN77" s="1330"/>
      <c r="BO77" s="1330"/>
      <c r="BP77" s="1328">
        <v>32.5</v>
      </c>
      <c r="BQ77" s="1328"/>
      <c r="BR77" s="1328"/>
      <c r="BS77" s="1328"/>
      <c r="BT77" s="1328"/>
      <c r="BU77" s="1328"/>
      <c r="BV77" s="1328"/>
      <c r="BW77" s="1328"/>
      <c r="BX77" s="1328">
        <v>30.2</v>
      </c>
      <c r="BY77" s="1328"/>
      <c r="BZ77" s="1328"/>
      <c r="CA77" s="1328"/>
      <c r="CB77" s="1328"/>
      <c r="CC77" s="1328"/>
      <c r="CD77" s="1328"/>
      <c r="CE77" s="1328"/>
      <c r="CF77" s="1328">
        <v>25.4</v>
      </c>
      <c r="CG77" s="1328"/>
      <c r="CH77" s="1328"/>
      <c r="CI77" s="1328"/>
      <c r="CJ77" s="1328"/>
      <c r="CK77" s="1328"/>
      <c r="CL77" s="1328"/>
      <c r="CM77" s="1328"/>
      <c r="CN77" s="1328">
        <v>22.9</v>
      </c>
      <c r="CO77" s="1328"/>
      <c r="CP77" s="1328"/>
      <c r="CQ77" s="1328"/>
      <c r="CR77" s="1328"/>
      <c r="CS77" s="1328"/>
      <c r="CT77" s="1328"/>
      <c r="CU77" s="1328"/>
      <c r="CV77" s="1328">
        <v>28.5</v>
      </c>
      <c r="CW77" s="1328"/>
      <c r="CX77" s="1328"/>
      <c r="CY77" s="1328"/>
      <c r="CZ77" s="1328"/>
      <c r="DA77" s="1328"/>
      <c r="DB77" s="1328"/>
      <c r="DC77" s="1328"/>
    </row>
    <row r="78" spans="2:107" x14ac:dyDescent="0.15">
      <c r="B78" s="397"/>
      <c r="G78" s="1323"/>
      <c r="H78" s="1323"/>
      <c r="I78" s="1323"/>
      <c r="J78" s="1323"/>
      <c r="K78" s="1334"/>
      <c r="L78" s="1334"/>
      <c r="M78" s="1334"/>
      <c r="N78" s="1334"/>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7"/>
      <c r="G79" s="1323"/>
      <c r="H79" s="1323"/>
      <c r="I79" s="1332"/>
      <c r="J79" s="1332"/>
      <c r="K79" s="1335"/>
      <c r="L79" s="1335"/>
      <c r="M79" s="1335"/>
      <c r="N79" s="1335"/>
      <c r="AN79" s="1327"/>
      <c r="AO79" s="1327"/>
      <c r="AP79" s="1327"/>
      <c r="AQ79" s="1327"/>
      <c r="AR79" s="1327"/>
      <c r="AS79" s="1327"/>
      <c r="AT79" s="1327"/>
      <c r="AU79" s="1327"/>
      <c r="AV79" s="1327"/>
      <c r="AW79" s="1327"/>
      <c r="AX79" s="1327"/>
      <c r="AY79" s="1327"/>
      <c r="AZ79" s="1327"/>
      <c r="BA79" s="1327"/>
      <c r="BB79" s="1330" t="s">
        <v>622</v>
      </c>
      <c r="BC79" s="1330"/>
      <c r="BD79" s="1330"/>
      <c r="BE79" s="1330"/>
      <c r="BF79" s="1330"/>
      <c r="BG79" s="1330"/>
      <c r="BH79" s="1330"/>
      <c r="BI79" s="1330"/>
      <c r="BJ79" s="1330"/>
      <c r="BK79" s="1330"/>
      <c r="BL79" s="1330"/>
      <c r="BM79" s="1330"/>
      <c r="BN79" s="1330"/>
      <c r="BO79" s="1330"/>
      <c r="BP79" s="1328">
        <v>8.1999999999999993</v>
      </c>
      <c r="BQ79" s="1328"/>
      <c r="BR79" s="1328"/>
      <c r="BS79" s="1328"/>
      <c r="BT79" s="1328"/>
      <c r="BU79" s="1328"/>
      <c r="BV79" s="1328"/>
      <c r="BW79" s="1328"/>
      <c r="BX79" s="1328">
        <v>8</v>
      </c>
      <c r="BY79" s="1328"/>
      <c r="BZ79" s="1328"/>
      <c r="CA79" s="1328"/>
      <c r="CB79" s="1328"/>
      <c r="CC79" s="1328"/>
      <c r="CD79" s="1328"/>
      <c r="CE79" s="1328"/>
      <c r="CF79" s="1328">
        <v>7.8</v>
      </c>
      <c r="CG79" s="1328"/>
      <c r="CH79" s="1328"/>
      <c r="CI79" s="1328"/>
      <c r="CJ79" s="1328"/>
      <c r="CK79" s="1328"/>
      <c r="CL79" s="1328"/>
      <c r="CM79" s="1328"/>
      <c r="CN79" s="1328">
        <v>7.7</v>
      </c>
      <c r="CO79" s="1328"/>
      <c r="CP79" s="1328"/>
      <c r="CQ79" s="1328"/>
      <c r="CR79" s="1328"/>
      <c r="CS79" s="1328"/>
      <c r="CT79" s="1328"/>
      <c r="CU79" s="1328"/>
      <c r="CV79" s="1328">
        <v>7.5</v>
      </c>
      <c r="CW79" s="1328"/>
      <c r="CX79" s="1328"/>
      <c r="CY79" s="1328"/>
      <c r="CZ79" s="1328"/>
      <c r="DA79" s="1328"/>
      <c r="DB79" s="1328"/>
      <c r="DC79" s="1328"/>
    </row>
    <row r="80" spans="2:107" x14ac:dyDescent="0.15">
      <c r="B80" s="397"/>
      <c r="G80" s="1323"/>
      <c r="H80" s="1323"/>
      <c r="I80" s="1332"/>
      <c r="J80" s="1332"/>
      <c r="K80" s="1335"/>
      <c r="L80" s="1335"/>
      <c r="M80" s="1335"/>
      <c r="N80" s="1335"/>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QULpVYt4U5JNfjTHcmne8LF6LpV7YDoLJYr3j4DpLoQVCq1HtbT6JffRRPi2wHCgIA64ah/6nmHPg0azXKotA==" saltValue="FvU3UGReeUeFcimV+oDH8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Bl8jjVQFLwTOJbNWXpqx+ZvZysEocOM9SNMlI/+m8i0867TfT1mIkQQbD0eRNtDsI2gPK/QYlcyGyPsOfWfuGw==" saltValue="KvJiTIZCN/lX0KzHoweR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J05BUFEZYBMlsOnBidbrP8NcGSUdjg6iJ/WcQbeamDvNegCBCkPd5QsyKTvv8bLrI4MeucJ+yL8hMXY1HNWqAw==" saltValue="vD1+On959xy37OwrERY48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63217</v>
      </c>
      <c r="E3" s="162"/>
      <c r="F3" s="163">
        <v>67319</v>
      </c>
      <c r="G3" s="164"/>
      <c r="H3" s="165"/>
    </row>
    <row r="4" spans="1:8" x14ac:dyDescent="0.15">
      <c r="A4" s="166"/>
      <c r="B4" s="167"/>
      <c r="C4" s="168"/>
      <c r="D4" s="169">
        <v>45510</v>
      </c>
      <c r="E4" s="170"/>
      <c r="F4" s="171">
        <v>38101</v>
      </c>
      <c r="G4" s="172"/>
      <c r="H4" s="173"/>
    </row>
    <row r="5" spans="1:8" x14ac:dyDescent="0.15">
      <c r="A5" s="154" t="s">
        <v>549</v>
      </c>
      <c r="B5" s="159"/>
      <c r="C5" s="160"/>
      <c r="D5" s="161">
        <v>56562</v>
      </c>
      <c r="E5" s="162"/>
      <c r="F5" s="163">
        <v>70615</v>
      </c>
      <c r="G5" s="164"/>
      <c r="H5" s="165"/>
    </row>
    <row r="6" spans="1:8" x14ac:dyDescent="0.15">
      <c r="A6" s="166"/>
      <c r="B6" s="167"/>
      <c r="C6" s="168"/>
      <c r="D6" s="169">
        <v>37539</v>
      </c>
      <c r="E6" s="170"/>
      <c r="F6" s="171">
        <v>37382</v>
      </c>
      <c r="G6" s="172"/>
      <c r="H6" s="173"/>
    </row>
    <row r="7" spans="1:8" x14ac:dyDescent="0.15">
      <c r="A7" s="154" t="s">
        <v>550</v>
      </c>
      <c r="B7" s="159"/>
      <c r="C7" s="160"/>
      <c r="D7" s="161">
        <v>49549</v>
      </c>
      <c r="E7" s="162"/>
      <c r="F7" s="163">
        <v>69185</v>
      </c>
      <c r="G7" s="164"/>
      <c r="H7" s="165"/>
    </row>
    <row r="8" spans="1:8" x14ac:dyDescent="0.15">
      <c r="A8" s="166"/>
      <c r="B8" s="167"/>
      <c r="C8" s="168"/>
      <c r="D8" s="169">
        <v>25161</v>
      </c>
      <c r="E8" s="170"/>
      <c r="F8" s="171">
        <v>38519</v>
      </c>
      <c r="G8" s="172"/>
      <c r="H8" s="173"/>
    </row>
    <row r="9" spans="1:8" x14ac:dyDescent="0.15">
      <c r="A9" s="154" t="s">
        <v>551</v>
      </c>
      <c r="B9" s="159"/>
      <c r="C9" s="160"/>
      <c r="D9" s="161">
        <v>57362</v>
      </c>
      <c r="E9" s="162"/>
      <c r="F9" s="163">
        <v>70166</v>
      </c>
      <c r="G9" s="164"/>
      <c r="H9" s="165"/>
    </row>
    <row r="10" spans="1:8" x14ac:dyDescent="0.15">
      <c r="A10" s="166"/>
      <c r="B10" s="167"/>
      <c r="C10" s="168"/>
      <c r="D10" s="169">
        <v>24152</v>
      </c>
      <c r="E10" s="170"/>
      <c r="F10" s="171">
        <v>36115</v>
      </c>
      <c r="G10" s="172"/>
      <c r="H10" s="173"/>
    </row>
    <row r="11" spans="1:8" x14ac:dyDescent="0.15">
      <c r="A11" s="154" t="s">
        <v>552</v>
      </c>
      <c r="B11" s="159"/>
      <c r="C11" s="160"/>
      <c r="D11" s="161">
        <v>44490</v>
      </c>
      <c r="E11" s="162"/>
      <c r="F11" s="163">
        <v>70329</v>
      </c>
      <c r="G11" s="164"/>
      <c r="H11" s="165"/>
    </row>
    <row r="12" spans="1:8" x14ac:dyDescent="0.15">
      <c r="A12" s="166"/>
      <c r="B12" s="167"/>
      <c r="C12" s="174"/>
      <c r="D12" s="169">
        <v>18192</v>
      </c>
      <c r="E12" s="170"/>
      <c r="F12" s="171">
        <v>39403</v>
      </c>
      <c r="G12" s="172"/>
      <c r="H12" s="173"/>
    </row>
    <row r="13" spans="1:8" x14ac:dyDescent="0.15">
      <c r="A13" s="154"/>
      <c r="B13" s="159"/>
      <c r="C13" s="175"/>
      <c r="D13" s="176">
        <v>54236</v>
      </c>
      <c r="E13" s="177"/>
      <c r="F13" s="178">
        <v>69523</v>
      </c>
      <c r="G13" s="179"/>
      <c r="H13" s="165"/>
    </row>
    <row r="14" spans="1:8" x14ac:dyDescent="0.15">
      <c r="A14" s="166"/>
      <c r="B14" s="167"/>
      <c r="C14" s="168"/>
      <c r="D14" s="169">
        <v>30111</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2.44</v>
      </c>
      <c r="C19" s="180">
        <f>ROUND(VALUE(SUBSTITUTE(実質収支比率等に係る経年分析!G$48,"▲","-")),2)</f>
        <v>2.62</v>
      </c>
      <c r="D19" s="180">
        <f>ROUND(VALUE(SUBSTITUTE(実質収支比率等に係る経年分析!H$48,"▲","-")),2)</f>
        <v>2.79</v>
      </c>
      <c r="E19" s="180">
        <f>ROUND(VALUE(SUBSTITUTE(実質収支比率等に係る経年分析!I$48,"▲","-")),2)</f>
        <v>2.88</v>
      </c>
      <c r="F19" s="180">
        <f>ROUND(VALUE(SUBSTITUTE(実質収支比率等に係る経年分析!J$48,"▲","-")),2)</f>
        <v>3.06</v>
      </c>
    </row>
    <row r="20" spans="1:11" x14ac:dyDescent="0.15">
      <c r="A20" s="180" t="s">
        <v>55</v>
      </c>
      <c r="B20" s="180">
        <f>ROUND(VALUE(SUBSTITUTE(実質収支比率等に係る経年分析!F$47,"▲","-")),2)</f>
        <v>19.04</v>
      </c>
      <c r="C20" s="180">
        <f>ROUND(VALUE(SUBSTITUTE(実質収支比率等に係る経年分析!G$47,"▲","-")),2)</f>
        <v>20.61</v>
      </c>
      <c r="D20" s="180">
        <f>ROUND(VALUE(SUBSTITUTE(実質収支比率等に係る経年分析!H$47,"▲","-")),2)</f>
        <v>20.9</v>
      </c>
      <c r="E20" s="180">
        <f>ROUND(VALUE(SUBSTITUTE(実質収支比率等に係る経年分析!I$47,"▲","-")),2)</f>
        <v>20.2</v>
      </c>
      <c r="F20" s="180">
        <f>ROUND(VALUE(SUBSTITUTE(実質収支比率等に係る経年分析!J$47,"▲","-")),2)</f>
        <v>19.2</v>
      </c>
    </row>
    <row r="21" spans="1:11" x14ac:dyDescent="0.15">
      <c r="A21" s="180" t="s">
        <v>56</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1.45</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-0.43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産業団地造成事業特別会計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有明荘特別会計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2.4500000000000002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9.7100000000000009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5255</v>
      </c>
      <c r="E42" s="182"/>
      <c r="F42" s="182"/>
      <c r="G42" s="182">
        <f>'実質公債費比率（分子）の構造'!L$52</f>
        <v>5105</v>
      </c>
      <c r="H42" s="182"/>
      <c r="I42" s="182"/>
      <c r="J42" s="182">
        <f>'実質公債費比率（分子）の構造'!M$52</f>
        <v>4822</v>
      </c>
      <c r="K42" s="182"/>
      <c r="L42" s="182"/>
      <c r="M42" s="182">
        <f>'実質公債費比率（分子）の構造'!N$52</f>
        <v>5425</v>
      </c>
      <c r="N42" s="182"/>
      <c r="O42" s="182"/>
      <c r="P42" s="182">
        <f>'実質公債費比率（分子）の構造'!O$52</f>
        <v>5222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184</v>
      </c>
      <c r="C44" s="182"/>
      <c r="D44" s="182"/>
      <c r="E44" s="182">
        <f>'実質公債費比率（分子）の構造'!L$50</f>
        <v>131</v>
      </c>
      <c r="F44" s="182"/>
      <c r="G44" s="182"/>
      <c r="H44" s="182">
        <f>'実質公債費比率（分子）の構造'!M$50</f>
        <v>101</v>
      </c>
      <c r="I44" s="182"/>
      <c r="J44" s="182"/>
      <c r="K44" s="182">
        <f>'実質公債費比率（分子）の構造'!N$50</f>
        <v>97</v>
      </c>
      <c r="L44" s="182"/>
      <c r="M44" s="182"/>
      <c r="N44" s="182">
        <f>'実質公債費比率（分子）の構造'!O$50</f>
        <v>86</v>
      </c>
      <c r="O44" s="182"/>
      <c r="P44" s="182"/>
    </row>
    <row r="45" spans="1:16" x14ac:dyDescent="0.15">
      <c r="A45" s="182" t="s">
        <v>66</v>
      </c>
      <c r="B45" s="182">
        <f>'実質公債費比率（分子）の構造'!K$49</f>
        <v>125</v>
      </c>
      <c r="C45" s="182"/>
      <c r="D45" s="182"/>
      <c r="E45" s="182">
        <f>'実質公債費比率（分子）の構造'!L$49</f>
        <v>125</v>
      </c>
      <c r="F45" s="182"/>
      <c r="G45" s="182"/>
      <c r="H45" s="182">
        <f>'実質公債費比率（分子）の構造'!M$49</f>
        <v>91</v>
      </c>
      <c r="I45" s="182"/>
      <c r="J45" s="182"/>
      <c r="K45" s="182">
        <f>'実質公債費比率（分子）の構造'!N$49</f>
        <v>95</v>
      </c>
      <c r="L45" s="182"/>
      <c r="M45" s="182"/>
      <c r="N45" s="182">
        <f>'実質公債費比率（分子）の構造'!O$49</f>
        <v>39</v>
      </c>
      <c r="O45" s="182"/>
      <c r="P45" s="182"/>
    </row>
    <row r="46" spans="1:16" x14ac:dyDescent="0.15">
      <c r="A46" s="182" t="s">
        <v>67</v>
      </c>
      <c r="B46" s="182">
        <f>'実質公債費比率（分子）の構造'!K$48</f>
        <v>2110</v>
      </c>
      <c r="C46" s="182"/>
      <c r="D46" s="182"/>
      <c r="E46" s="182">
        <f>'実質公債費比率（分子）の構造'!L$48</f>
        <v>2154</v>
      </c>
      <c r="F46" s="182"/>
      <c r="G46" s="182"/>
      <c r="H46" s="182">
        <f>'実質公債費比率（分子）の構造'!M$48</f>
        <v>2141</v>
      </c>
      <c r="I46" s="182"/>
      <c r="J46" s="182"/>
      <c r="K46" s="182">
        <f>'実質公債費比率（分子）の構造'!N$48</f>
        <v>2015</v>
      </c>
      <c r="L46" s="182"/>
      <c r="M46" s="182"/>
      <c r="N46" s="182">
        <f>'実質公債費比率（分子）の構造'!O$48</f>
        <v>1969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4784</v>
      </c>
      <c r="C49" s="182"/>
      <c r="D49" s="182"/>
      <c r="E49" s="182">
        <f>'実質公債費比率（分子）の構造'!L$45</f>
        <v>4503</v>
      </c>
      <c r="F49" s="182"/>
      <c r="G49" s="182"/>
      <c r="H49" s="182">
        <f>'実質公債費比率（分子）の構造'!M$45</f>
        <v>4560</v>
      </c>
      <c r="I49" s="182"/>
      <c r="J49" s="182"/>
      <c r="K49" s="182">
        <f>'実質公債費比率（分子）の構造'!N$45</f>
        <v>5276</v>
      </c>
      <c r="L49" s="182"/>
      <c r="M49" s="182"/>
      <c r="N49" s="182">
        <f>'実質公債費比率（分子）の構造'!O$45</f>
        <v>5072</v>
      </c>
      <c r="O49" s="182"/>
      <c r="P49" s="182"/>
    </row>
    <row r="50" spans="1:16" x14ac:dyDescent="0.15">
      <c r="A50" s="182" t="s">
        <v>71</v>
      </c>
      <c r="B50" s="182" t="e">
        <f>NA()</f>
        <v>#N/A</v>
      </c>
      <c r="C50" s="182">
        <f>IF(ISNUMBER('実質公債費比率（分子）の構造'!K$53),'実質公債費比率（分子）の構造'!K$53,NA())</f>
        <v>1948</v>
      </c>
      <c r="D50" s="182" t="e">
        <f>NA()</f>
        <v>#N/A</v>
      </c>
      <c r="E50" s="182" t="e">
        <f>NA()</f>
        <v>#N/A</v>
      </c>
      <c r="F50" s="182">
        <f>IF(ISNUMBER('実質公債費比率（分子）の構造'!L$53),'実質公債費比率（分子）の構造'!L$53,NA())</f>
        <v>1808</v>
      </c>
      <c r="G50" s="182" t="e">
        <f>NA()</f>
        <v>#N/A</v>
      </c>
      <c r="H50" s="182" t="e">
        <f>NA()</f>
        <v>#N/A</v>
      </c>
      <c r="I50" s="182">
        <f>IF(ISNUMBER('実質公債費比率（分子）の構造'!M$53),'実質公債費比率（分子）の構造'!M$53,NA())</f>
        <v>2071</v>
      </c>
      <c r="J50" s="182" t="e">
        <f>NA()</f>
        <v>#N/A</v>
      </c>
      <c r="K50" s="182" t="e">
        <f>NA()</f>
        <v>#N/A</v>
      </c>
      <c r="L50" s="182">
        <f>IF(ISNUMBER('実質公債費比率（分子）の構造'!N$53),'実質公債費比率（分子）の構造'!N$53,NA())</f>
        <v>2058</v>
      </c>
      <c r="M50" s="182" t="e">
        <f>NA()</f>
        <v>#N/A</v>
      </c>
      <c r="N50" s="182" t="e">
        <f>NA()</f>
        <v>#N/A</v>
      </c>
      <c r="O50" s="182">
        <f>IF(ISNUMBER('実質公債費比率（分子）の構造'!O$53),'実質公債費比率（分子）の構造'!O$53,NA())</f>
        <v>1944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56945</v>
      </c>
      <c r="E56" s="181"/>
      <c r="F56" s="181"/>
      <c r="G56" s="181">
        <f>'将来負担比率（分子）の構造'!J$52</f>
        <v>55436</v>
      </c>
      <c r="H56" s="181"/>
      <c r="I56" s="181"/>
      <c r="J56" s="181">
        <f>'将来負担比率（分子）の構造'!K$52</f>
        <v>53906</v>
      </c>
      <c r="K56" s="181"/>
      <c r="L56" s="181"/>
      <c r="M56" s="181">
        <f>'将来負担比率（分子）の構造'!L$52</f>
        <v>51913</v>
      </c>
      <c r="N56" s="181"/>
      <c r="O56" s="181"/>
      <c r="P56" s="181">
        <f>'将来負担比率（分子）の構造'!M$52</f>
        <v>51283</v>
      </c>
    </row>
    <row r="57" spans="1:16" x14ac:dyDescent="0.15">
      <c r="A57" s="181" t="s">
        <v>42</v>
      </c>
      <c r="B57" s="181"/>
      <c r="C57" s="181"/>
      <c r="D57" s="181">
        <f>'将来負担比率（分子）の構造'!I$51</f>
        <v>157</v>
      </c>
      <c r="E57" s="181"/>
      <c r="F57" s="181"/>
      <c r="G57" s="181">
        <f>'将来負担比率（分子）の構造'!J$51</f>
        <v>166</v>
      </c>
      <c r="H57" s="181"/>
      <c r="I57" s="181"/>
      <c r="J57" s="181">
        <f>'将来負担比率（分子）の構造'!K$51</f>
        <v>167</v>
      </c>
      <c r="K57" s="181"/>
      <c r="L57" s="181"/>
      <c r="M57" s="181">
        <f>'将来負担比率（分子）の構造'!L$51</f>
        <v>154</v>
      </c>
      <c r="N57" s="181"/>
      <c r="O57" s="181"/>
      <c r="P57" s="181">
        <f>'将来負担比率（分子）の構造'!M$51</f>
        <v>132</v>
      </c>
    </row>
    <row r="58" spans="1:16" x14ac:dyDescent="0.15">
      <c r="A58" s="181" t="s">
        <v>41</v>
      </c>
      <c r="B58" s="181"/>
      <c r="C58" s="181"/>
      <c r="D58" s="181">
        <f>'将来負担比率（分子）の構造'!I$50</f>
        <v>13166</v>
      </c>
      <c r="E58" s="181"/>
      <c r="F58" s="181"/>
      <c r="G58" s="181">
        <f>'将来負担比率（分子）の構造'!J$50</f>
        <v>13658</v>
      </c>
      <c r="H58" s="181"/>
      <c r="I58" s="181"/>
      <c r="J58" s="181">
        <f>'将来負担比率（分子）の構造'!K$50</f>
        <v>14073</v>
      </c>
      <c r="K58" s="181"/>
      <c r="L58" s="181"/>
      <c r="M58" s="181">
        <f>'将来負担比率（分子）の構造'!L$50</f>
        <v>14136</v>
      </c>
      <c r="N58" s="181"/>
      <c r="O58" s="181"/>
      <c r="P58" s="181">
        <f>'将来負担比率（分子）の構造'!M$50</f>
        <v>13818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6724</v>
      </c>
      <c r="C62" s="181"/>
      <c r="D62" s="181"/>
      <c r="E62" s="181">
        <f>'将来負担比率（分子）の構造'!J$45</f>
        <v>6513</v>
      </c>
      <c r="F62" s="181"/>
      <c r="G62" s="181"/>
      <c r="H62" s="181">
        <f>'将来負担比率（分子）の構造'!K$45</f>
        <v>6490</v>
      </c>
      <c r="I62" s="181"/>
      <c r="J62" s="181"/>
      <c r="K62" s="181">
        <f>'将来負担比率（分子）の構造'!L$45</f>
        <v>6470</v>
      </c>
      <c r="L62" s="181"/>
      <c r="M62" s="181"/>
      <c r="N62" s="181">
        <f>'将来負担比率（分子）の構造'!M$45</f>
        <v>6423</v>
      </c>
      <c r="O62" s="181"/>
      <c r="P62" s="181"/>
    </row>
    <row r="63" spans="1:16" x14ac:dyDescent="0.15">
      <c r="A63" s="181" t="s">
        <v>34</v>
      </c>
      <c r="B63" s="181">
        <f>'将来負担比率（分子）の構造'!I$44</f>
        <v>411</v>
      </c>
      <c r="C63" s="181"/>
      <c r="D63" s="181"/>
      <c r="E63" s="181">
        <f>'将来負担比率（分子）の構造'!J$44</f>
        <v>311</v>
      </c>
      <c r="F63" s="181"/>
      <c r="G63" s="181"/>
      <c r="H63" s="181">
        <f>'将来負担比率（分子）の構造'!K$44</f>
        <v>270</v>
      </c>
      <c r="I63" s="181"/>
      <c r="J63" s="181"/>
      <c r="K63" s="181">
        <f>'将来負担比率（分子）の構造'!L$44</f>
        <v>206</v>
      </c>
      <c r="L63" s="181"/>
      <c r="M63" s="181"/>
      <c r="N63" s="181">
        <f>'将来負担比率（分子）の構造'!M$44</f>
        <v>218</v>
      </c>
      <c r="O63" s="181"/>
      <c r="P63" s="181"/>
    </row>
    <row r="64" spans="1:16" x14ac:dyDescent="0.15">
      <c r="A64" s="181" t="s">
        <v>33</v>
      </c>
      <c r="B64" s="181">
        <f>'将来負担比率（分子）の構造'!I$43</f>
        <v>25454</v>
      </c>
      <c r="C64" s="181"/>
      <c r="D64" s="181"/>
      <c r="E64" s="181">
        <f>'将来負担比率（分子）の構造'!J$43</f>
        <v>24241</v>
      </c>
      <c r="F64" s="181"/>
      <c r="G64" s="181"/>
      <c r="H64" s="181">
        <f>'将来負担比率（分子）の構造'!K$43</f>
        <v>22912</v>
      </c>
      <c r="I64" s="181"/>
      <c r="J64" s="181"/>
      <c r="K64" s="181">
        <f>'将来負担比率（分子）の構造'!L$43</f>
        <v>21114</v>
      </c>
      <c r="L64" s="181"/>
      <c r="M64" s="181"/>
      <c r="N64" s="181">
        <f>'将来負担比率（分子）の構造'!M$43</f>
        <v>19009</v>
      </c>
      <c r="O64" s="181"/>
      <c r="P64" s="181"/>
    </row>
    <row r="65" spans="1:16" x14ac:dyDescent="0.15">
      <c r="A65" s="181" t="s">
        <v>32</v>
      </c>
      <c r="B65" s="181">
        <f>'将来負担比率（分子）の構造'!I$42</f>
        <v>551</v>
      </c>
      <c r="C65" s="181"/>
      <c r="D65" s="181"/>
      <c r="E65" s="181">
        <f>'将来負担比率（分子）の構造'!J$42</f>
        <v>554</v>
      </c>
      <c r="F65" s="181"/>
      <c r="G65" s="181"/>
      <c r="H65" s="181">
        <f>'将来負担比率（分子）の構造'!K$42</f>
        <v>419</v>
      </c>
      <c r="I65" s="181"/>
      <c r="J65" s="181"/>
      <c r="K65" s="181">
        <f>'将来負担比率（分子）の構造'!L$42</f>
        <v>261</v>
      </c>
      <c r="L65" s="181"/>
      <c r="M65" s="181"/>
      <c r="N65" s="181">
        <f>'将来負担比率（分子）の構造'!M$42</f>
        <v>143</v>
      </c>
      <c r="O65" s="181"/>
      <c r="P65" s="181"/>
    </row>
    <row r="66" spans="1:16" x14ac:dyDescent="0.15">
      <c r="A66" s="181" t="s">
        <v>31</v>
      </c>
      <c r="B66" s="181">
        <f>'将来負担比率（分子）の構造'!I$41</f>
        <v>41757</v>
      </c>
      <c r="C66" s="181"/>
      <c r="D66" s="181"/>
      <c r="E66" s="181">
        <f>'将来負担比率（分子）の構造'!J$41</f>
        <v>41383</v>
      </c>
      <c r="F66" s="181"/>
      <c r="G66" s="181"/>
      <c r="H66" s="181">
        <f>'将来負担比率（分子）の構造'!K$41</f>
        <v>40741</v>
      </c>
      <c r="I66" s="181"/>
      <c r="J66" s="181"/>
      <c r="K66" s="181">
        <f>'将来負担比率（分子）の構造'!L$41</f>
        <v>40343</v>
      </c>
      <c r="L66" s="181"/>
      <c r="M66" s="181"/>
      <c r="N66" s="181">
        <f>'将来負担比率（分子）の構造'!M$41</f>
        <v>40351</v>
      </c>
      <c r="O66" s="181"/>
      <c r="P66" s="181"/>
    </row>
    <row r="67" spans="1:16" x14ac:dyDescent="0.15">
      <c r="A67" s="181" t="s">
        <v>75</v>
      </c>
      <c r="B67" s="181" t="e">
        <f>NA()</f>
        <v>#N/A</v>
      </c>
      <c r="C67" s="181">
        <f>IF(ISNUMBER('将来負担比率（分子）の構造'!I$53), IF('将来負担比率（分子）の構造'!I$53 &lt; 0, 0, '将来負担比率（分子）の構造'!I$53), NA())</f>
        <v>4629</v>
      </c>
      <c r="D67" s="181" t="e">
        <f>NA()</f>
        <v>#N/A</v>
      </c>
      <c r="E67" s="181" t="e">
        <f>NA()</f>
        <v>#N/A</v>
      </c>
      <c r="F67" s="181">
        <f>IF(ISNUMBER('将来負担比率（分子）の構造'!J$53), IF('将来負担比率（分子）の構造'!J$53 &lt; 0, 0, '将来負担比率（分子）の構造'!J$53), NA())</f>
        <v>3742</v>
      </c>
      <c r="G67" s="181" t="e">
        <f>NA()</f>
        <v>#N/A</v>
      </c>
      <c r="H67" s="181" t="e">
        <f>NA()</f>
        <v>#N/A</v>
      </c>
      <c r="I67" s="181">
        <f>IF(ISNUMBER('将来負担比率（分子）の構造'!K$53), IF('将来負担比率（分子）の構造'!K$53 &lt; 0, 0, '将来負担比率（分子）の構造'!K$53), NA())</f>
        <v>2685</v>
      </c>
      <c r="J67" s="181" t="e">
        <f>NA()</f>
        <v>#N/A</v>
      </c>
      <c r="K67" s="181" t="e">
        <f>NA()</f>
        <v>#N/A</v>
      </c>
      <c r="L67" s="181">
        <f>IF(ISNUMBER('将来負担比率（分子）の構造'!L$53), IF('将来負担比率（分子）の構造'!L$53 &lt; 0, 0, '将来負担比率（分子）の構造'!L$53), NA())</f>
        <v>2189</v>
      </c>
      <c r="M67" s="181" t="e">
        <f>NA()</f>
        <v>#N/A</v>
      </c>
      <c r="N67" s="181" t="e">
        <f>NA()</f>
        <v>#N/A</v>
      </c>
      <c r="O67" s="181">
        <f>IF(ISNUMBER('将来負担比率（分子）の構造'!M$53), IF('将来負担比率（分子）の構造'!M$53 &lt; 0, 0, '将来負担比率（分子）の構造'!M$53), NA())</f>
        <v>912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5357</v>
      </c>
      <c r="C72" s="185">
        <f>基金残高に係る経年分析!G55</f>
        <v>5325</v>
      </c>
      <c r="D72" s="185">
        <f>基金残高に係る経年分析!H55</f>
        <v>5150</v>
      </c>
    </row>
    <row r="73" spans="1:16" x14ac:dyDescent="0.15">
      <c r="A73" s="184" t="s">
        <v>78</v>
      </c>
      <c r="B73" s="185">
        <f>基金残高に係る経年分析!F56</f>
        <v>1513</v>
      </c>
      <c r="C73" s="185">
        <f>基金残高に係る経年分析!G56</f>
        <v>1517</v>
      </c>
      <c r="D73" s="185">
        <f>基金残高に係る経年分析!H56</f>
        <v>1521</v>
      </c>
    </row>
    <row r="74" spans="1:16" x14ac:dyDescent="0.15">
      <c r="A74" s="184" t="s">
        <v>79</v>
      </c>
      <c r="B74" s="185">
        <f>基金残高に係る経年分析!F57</f>
        <v>8557</v>
      </c>
      <c r="C74" s="185">
        <f>基金残高に係る経年分析!G57</f>
        <v>8701</v>
      </c>
      <c r="D74" s="185">
        <f>基金残高に係る経年分析!H57</f>
        <v>8313</v>
      </c>
    </row>
  </sheetData>
  <sheetProtection algorithmName="SHA-512" hashValue="m+JfBZAiRInZ/CIB032+t/Jyv+PcUTgbDpj/euQLTPUBdVSt2+fzIthlvSlzKDwSYYjXPDyK2G+y5+f/6qDR6g==" saltValue="AfI7uqdAGSfndeE8hQ1z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11939348</v>
      </c>
      <c r="S5" s="675"/>
      <c r="T5" s="675"/>
      <c r="U5" s="675"/>
      <c r="V5" s="675"/>
      <c r="W5" s="675"/>
      <c r="X5" s="675"/>
      <c r="Y5" s="676"/>
      <c r="Z5" s="677">
        <v>21.2</v>
      </c>
      <c r="AA5" s="677"/>
      <c r="AB5" s="677"/>
      <c r="AC5" s="677"/>
      <c r="AD5" s="678">
        <v>11939348</v>
      </c>
      <c r="AE5" s="678"/>
      <c r="AF5" s="678"/>
      <c r="AG5" s="678"/>
      <c r="AH5" s="678"/>
      <c r="AI5" s="678"/>
      <c r="AJ5" s="678"/>
      <c r="AK5" s="678"/>
      <c r="AL5" s="679">
        <v>47.2</v>
      </c>
      <c r="AM5" s="680"/>
      <c r="AN5" s="680"/>
      <c r="AO5" s="681"/>
      <c r="AP5" s="671" t="s">
        <v>226</v>
      </c>
      <c r="AQ5" s="672"/>
      <c r="AR5" s="672"/>
      <c r="AS5" s="672"/>
      <c r="AT5" s="672"/>
      <c r="AU5" s="672"/>
      <c r="AV5" s="672"/>
      <c r="AW5" s="672"/>
      <c r="AX5" s="672"/>
      <c r="AY5" s="672"/>
      <c r="AZ5" s="672"/>
      <c r="BA5" s="672"/>
      <c r="BB5" s="672"/>
      <c r="BC5" s="672"/>
      <c r="BD5" s="672"/>
      <c r="BE5" s="672"/>
      <c r="BF5" s="673"/>
      <c r="BG5" s="685">
        <v>11901187</v>
      </c>
      <c r="BH5" s="686"/>
      <c r="BI5" s="686"/>
      <c r="BJ5" s="686"/>
      <c r="BK5" s="686"/>
      <c r="BL5" s="686"/>
      <c r="BM5" s="686"/>
      <c r="BN5" s="687"/>
      <c r="BO5" s="688">
        <v>99.7</v>
      </c>
      <c r="BP5" s="688"/>
      <c r="BQ5" s="688"/>
      <c r="BR5" s="688"/>
      <c r="BS5" s="689">
        <v>71539</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494666</v>
      </c>
      <c r="S6" s="686"/>
      <c r="T6" s="686"/>
      <c r="U6" s="686"/>
      <c r="V6" s="686"/>
      <c r="W6" s="686"/>
      <c r="X6" s="686"/>
      <c r="Y6" s="687"/>
      <c r="Z6" s="688">
        <v>0.9</v>
      </c>
      <c r="AA6" s="688"/>
      <c r="AB6" s="688"/>
      <c r="AC6" s="688"/>
      <c r="AD6" s="689">
        <v>494666</v>
      </c>
      <c r="AE6" s="689"/>
      <c r="AF6" s="689"/>
      <c r="AG6" s="689"/>
      <c r="AH6" s="689"/>
      <c r="AI6" s="689"/>
      <c r="AJ6" s="689"/>
      <c r="AK6" s="689"/>
      <c r="AL6" s="690">
        <v>2</v>
      </c>
      <c r="AM6" s="691"/>
      <c r="AN6" s="691"/>
      <c r="AO6" s="692"/>
      <c r="AP6" s="682" t="s">
        <v>231</v>
      </c>
      <c r="AQ6" s="683"/>
      <c r="AR6" s="683"/>
      <c r="AS6" s="683"/>
      <c r="AT6" s="683"/>
      <c r="AU6" s="683"/>
      <c r="AV6" s="683"/>
      <c r="AW6" s="683"/>
      <c r="AX6" s="683"/>
      <c r="AY6" s="683"/>
      <c r="AZ6" s="683"/>
      <c r="BA6" s="683"/>
      <c r="BB6" s="683"/>
      <c r="BC6" s="683"/>
      <c r="BD6" s="683"/>
      <c r="BE6" s="683"/>
      <c r="BF6" s="684"/>
      <c r="BG6" s="685">
        <v>11901187</v>
      </c>
      <c r="BH6" s="686"/>
      <c r="BI6" s="686"/>
      <c r="BJ6" s="686"/>
      <c r="BK6" s="686"/>
      <c r="BL6" s="686"/>
      <c r="BM6" s="686"/>
      <c r="BN6" s="687"/>
      <c r="BO6" s="688">
        <v>99.7</v>
      </c>
      <c r="BP6" s="688"/>
      <c r="BQ6" s="688"/>
      <c r="BR6" s="688"/>
      <c r="BS6" s="689">
        <v>71539</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232084</v>
      </c>
      <c r="CS6" s="686"/>
      <c r="CT6" s="686"/>
      <c r="CU6" s="686"/>
      <c r="CV6" s="686"/>
      <c r="CW6" s="686"/>
      <c r="CX6" s="686"/>
      <c r="CY6" s="687"/>
      <c r="CZ6" s="679">
        <v>0.4</v>
      </c>
      <c r="DA6" s="680"/>
      <c r="DB6" s="680"/>
      <c r="DC6" s="699"/>
      <c r="DD6" s="694" t="s">
        <v>173</v>
      </c>
      <c r="DE6" s="686"/>
      <c r="DF6" s="686"/>
      <c r="DG6" s="686"/>
      <c r="DH6" s="686"/>
      <c r="DI6" s="686"/>
      <c r="DJ6" s="686"/>
      <c r="DK6" s="686"/>
      <c r="DL6" s="686"/>
      <c r="DM6" s="686"/>
      <c r="DN6" s="686"/>
      <c r="DO6" s="686"/>
      <c r="DP6" s="687"/>
      <c r="DQ6" s="694">
        <v>232084</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10522</v>
      </c>
      <c r="S7" s="686"/>
      <c r="T7" s="686"/>
      <c r="U7" s="686"/>
      <c r="V7" s="686"/>
      <c r="W7" s="686"/>
      <c r="X7" s="686"/>
      <c r="Y7" s="687"/>
      <c r="Z7" s="688">
        <v>0</v>
      </c>
      <c r="AA7" s="688"/>
      <c r="AB7" s="688"/>
      <c r="AC7" s="688"/>
      <c r="AD7" s="689">
        <v>10522</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5412537</v>
      </c>
      <c r="BH7" s="686"/>
      <c r="BI7" s="686"/>
      <c r="BJ7" s="686"/>
      <c r="BK7" s="686"/>
      <c r="BL7" s="686"/>
      <c r="BM7" s="686"/>
      <c r="BN7" s="687"/>
      <c r="BO7" s="688">
        <v>45.3</v>
      </c>
      <c r="BP7" s="688"/>
      <c r="BQ7" s="688"/>
      <c r="BR7" s="688"/>
      <c r="BS7" s="689">
        <v>71539</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15198180</v>
      </c>
      <c r="CS7" s="686"/>
      <c r="CT7" s="686"/>
      <c r="CU7" s="686"/>
      <c r="CV7" s="686"/>
      <c r="CW7" s="686"/>
      <c r="CX7" s="686"/>
      <c r="CY7" s="687"/>
      <c r="CZ7" s="688">
        <v>27.4</v>
      </c>
      <c r="DA7" s="688"/>
      <c r="DB7" s="688"/>
      <c r="DC7" s="688"/>
      <c r="DD7" s="694">
        <v>53916</v>
      </c>
      <c r="DE7" s="686"/>
      <c r="DF7" s="686"/>
      <c r="DG7" s="686"/>
      <c r="DH7" s="686"/>
      <c r="DI7" s="686"/>
      <c r="DJ7" s="686"/>
      <c r="DK7" s="686"/>
      <c r="DL7" s="686"/>
      <c r="DM7" s="686"/>
      <c r="DN7" s="686"/>
      <c r="DO7" s="686"/>
      <c r="DP7" s="687"/>
      <c r="DQ7" s="694">
        <v>3784060</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46385</v>
      </c>
      <c r="S8" s="686"/>
      <c r="T8" s="686"/>
      <c r="U8" s="686"/>
      <c r="V8" s="686"/>
      <c r="W8" s="686"/>
      <c r="X8" s="686"/>
      <c r="Y8" s="687"/>
      <c r="Z8" s="688">
        <v>0.1</v>
      </c>
      <c r="AA8" s="688"/>
      <c r="AB8" s="688"/>
      <c r="AC8" s="688"/>
      <c r="AD8" s="689">
        <v>46385</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182909</v>
      </c>
      <c r="BH8" s="686"/>
      <c r="BI8" s="686"/>
      <c r="BJ8" s="686"/>
      <c r="BK8" s="686"/>
      <c r="BL8" s="686"/>
      <c r="BM8" s="686"/>
      <c r="BN8" s="687"/>
      <c r="BO8" s="688">
        <v>1.5</v>
      </c>
      <c r="BP8" s="688"/>
      <c r="BQ8" s="688"/>
      <c r="BR8" s="688"/>
      <c r="BS8" s="694" t="s">
        <v>173</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13271374</v>
      </c>
      <c r="CS8" s="686"/>
      <c r="CT8" s="686"/>
      <c r="CU8" s="686"/>
      <c r="CV8" s="686"/>
      <c r="CW8" s="686"/>
      <c r="CX8" s="686"/>
      <c r="CY8" s="687"/>
      <c r="CZ8" s="688">
        <v>24</v>
      </c>
      <c r="DA8" s="688"/>
      <c r="DB8" s="688"/>
      <c r="DC8" s="688"/>
      <c r="DD8" s="694">
        <v>415923</v>
      </c>
      <c r="DE8" s="686"/>
      <c r="DF8" s="686"/>
      <c r="DG8" s="686"/>
      <c r="DH8" s="686"/>
      <c r="DI8" s="686"/>
      <c r="DJ8" s="686"/>
      <c r="DK8" s="686"/>
      <c r="DL8" s="686"/>
      <c r="DM8" s="686"/>
      <c r="DN8" s="686"/>
      <c r="DO8" s="686"/>
      <c r="DP8" s="687"/>
      <c r="DQ8" s="694">
        <v>7507133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53581</v>
      </c>
      <c r="S9" s="686"/>
      <c r="T9" s="686"/>
      <c r="U9" s="686"/>
      <c r="V9" s="686"/>
      <c r="W9" s="686"/>
      <c r="X9" s="686"/>
      <c r="Y9" s="687"/>
      <c r="Z9" s="688">
        <v>0.1</v>
      </c>
      <c r="AA9" s="688"/>
      <c r="AB9" s="688"/>
      <c r="AC9" s="688"/>
      <c r="AD9" s="689">
        <v>53581</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4601542</v>
      </c>
      <c r="BH9" s="686"/>
      <c r="BI9" s="686"/>
      <c r="BJ9" s="686"/>
      <c r="BK9" s="686"/>
      <c r="BL9" s="686"/>
      <c r="BM9" s="686"/>
      <c r="BN9" s="687"/>
      <c r="BO9" s="688">
        <v>38.5</v>
      </c>
      <c r="BP9" s="688"/>
      <c r="BQ9" s="688"/>
      <c r="BR9" s="688"/>
      <c r="BS9" s="694" t="s">
        <v>173</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5073461</v>
      </c>
      <c r="CS9" s="686"/>
      <c r="CT9" s="686"/>
      <c r="CU9" s="686"/>
      <c r="CV9" s="686"/>
      <c r="CW9" s="686"/>
      <c r="CX9" s="686"/>
      <c r="CY9" s="687"/>
      <c r="CZ9" s="688">
        <v>9.1999999999999993</v>
      </c>
      <c r="DA9" s="688"/>
      <c r="DB9" s="688"/>
      <c r="DC9" s="688"/>
      <c r="DD9" s="694">
        <v>74745</v>
      </c>
      <c r="DE9" s="686"/>
      <c r="DF9" s="686"/>
      <c r="DG9" s="686"/>
      <c r="DH9" s="686"/>
      <c r="DI9" s="686"/>
      <c r="DJ9" s="686"/>
      <c r="DK9" s="686"/>
      <c r="DL9" s="686"/>
      <c r="DM9" s="686"/>
      <c r="DN9" s="686"/>
      <c r="DO9" s="686"/>
      <c r="DP9" s="687"/>
      <c r="DQ9" s="694">
        <v>2208563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172</v>
      </c>
      <c r="S10" s="686"/>
      <c r="T10" s="686"/>
      <c r="U10" s="686"/>
      <c r="V10" s="686"/>
      <c r="W10" s="686"/>
      <c r="X10" s="686"/>
      <c r="Y10" s="687"/>
      <c r="Z10" s="688" t="s">
        <v>243</v>
      </c>
      <c r="AA10" s="688"/>
      <c r="AB10" s="688"/>
      <c r="AC10" s="688"/>
      <c r="AD10" s="689" t="s">
        <v>172</v>
      </c>
      <c r="AE10" s="689"/>
      <c r="AF10" s="689"/>
      <c r="AG10" s="689"/>
      <c r="AH10" s="689"/>
      <c r="AI10" s="689"/>
      <c r="AJ10" s="689"/>
      <c r="AK10" s="689"/>
      <c r="AL10" s="690" t="s">
        <v>173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248416</v>
      </c>
      <c r="BH10" s="686"/>
      <c r="BI10" s="686"/>
      <c r="BJ10" s="686"/>
      <c r="BK10" s="686"/>
      <c r="BL10" s="686"/>
      <c r="BM10" s="686"/>
      <c r="BN10" s="687"/>
      <c r="BO10" s="688">
        <v>2.1</v>
      </c>
      <c r="BP10" s="688"/>
      <c r="BQ10" s="688"/>
      <c r="BR10" s="688"/>
      <c r="BS10" s="694" t="s">
        <v>243</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121200</v>
      </c>
      <c r="CS10" s="686"/>
      <c r="CT10" s="686"/>
      <c r="CU10" s="686"/>
      <c r="CV10" s="686"/>
      <c r="CW10" s="686"/>
      <c r="CX10" s="686"/>
      <c r="CY10" s="687"/>
      <c r="CZ10" s="688">
        <v>0.2</v>
      </c>
      <c r="DA10" s="688"/>
      <c r="DB10" s="688"/>
      <c r="DC10" s="688"/>
      <c r="DD10" s="694">
        <v>25307</v>
      </c>
      <c r="DE10" s="686"/>
      <c r="DF10" s="686"/>
      <c r="DG10" s="686"/>
      <c r="DH10" s="686"/>
      <c r="DI10" s="686"/>
      <c r="DJ10" s="686"/>
      <c r="DK10" s="686"/>
      <c r="DL10" s="686"/>
      <c r="DM10" s="686"/>
      <c r="DN10" s="686"/>
      <c r="DO10" s="686"/>
      <c r="DP10" s="687"/>
      <c r="DQ10" s="694">
        <v>47800</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2106901</v>
      </c>
      <c r="S11" s="686"/>
      <c r="T11" s="686"/>
      <c r="U11" s="686"/>
      <c r="V11" s="686"/>
      <c r="W11" s="686"/>
      <c r="X11" s="686"/>
      <c r="Y11" s="687"/>
      <c r="Z11" s="690">
        <v>3.7</v>
      </c>
      <c r="AA11" s="691"/>
      <c r="AB11" s="691"/>
      <c r="AC11" s="703"/>
      <c r="AD11" s="694">
        <v>2106901</v>
      </c>
      <c r="AE11" s="686"/>
      <c r="AF11" s="686"/>
      <c r="AG11" s="686"/>
      <c r="AH11" s="686"/>
      <c r="AI11" s="686"/>
      <c r="AJ11" s="686"/>
      <c r="AK11" s="687"/>
      <c r="AL11" s="690">
        <v>8.3000000000000007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379670</v>
      </c>
      <c r="BH11" s="686"/>
      <c r="BI11" s="686"/>
      <c r="BJ11" s="686"/>
      <c r="BK11" s="686"/>
      <c r="BL11" s="686"/>
      <c r="BM11" s="686"/>
      <c r="BN11" s="687"/>
      <c r="BO11" s="688">
        <v>3.2</v>
      </c>
      <c r="BP11" s="688"/>
      <c r="BQ11" s="688"/>
      <c r="BR11" s="688"/>
      <c r="BS11" s="694">
        <v>71539</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1547536</v>
      </c>
      <c r="CS11" s="686"/>
      <c r="CT11" s="686"/>
      <c r="CU11" s="686"/>
      <c r="CV11" s="686"/>
      <c r="CW11" s="686"/>
      <c r="CX11" s="686"/>
      <c r="CY11" s="687"/>
      <c r="CZ11" s="688">
        <v>2.8</v>
      </c>
      <c r="DA11" s="688"/>
      <c r="DB11" s="688"/>
      <c r="DC11" s="688"/>
      <c r="DD11" s="694">
        <v>307105</v>
      </c>
      <c r="DE11" s="686"/>
      <c r="DF11" s="686"/>
      <c r="DG11" s="686"/>
      <c r="DH11" s="686"/>
      <c r="DI11" s="686"/>
      <c r="DJ11" s="686"/>
      <c r="DK11" s="686"/>
      <c r="DL11" s="686"/>
      <c r="DM11" s="686"/>
      <c r="DN11" s="686"/>
      <c r="DO11" s="686"/>
      <c r="DP11" s="687"/>
      <c r="DQ11" s="694">
        <v>1056408</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32886</v>
      </c>
      <c r="S12" s="686"/>
      <c r="T12" s="686"/>
      <c r="U12" s="686"/>
      <c r="V12" s="686"/>
      <c r="W12" s="686"/>
      <c r="X12" s="686"/>
      <c r="Y12" s="687"/>
      <c r="Z12" s="688">
        <v>0.1</v>
      </c>
      <c r="AA12" s="688"/>
      <c r="AB12" s="688"/>
      <c r="AC12" s="688"/>
      <c r="AD12" s="689">
        <v>32886</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5592689</v>
      </c>
      <c r="BH12" s="686"/>
      <c r="BI12" s="686"/>
      <c r="BJ12" s="686"/>
      <c r="BK12" s="686"/>
      <c r="BL12" s="686"/>
      <c r="BM12" s="686"/>
      <c r="BN12" s="687"/>
      <c r="BO12" s="688">
        <v>46.8</v>
      </c>
      <c r="BP12" s="688"/>
      <c r="BQ12" s="688"/>
      <c r="BR12" s="688"/>
      <c r="BS12" s="694" t="s">
        <v>173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4440402</v>
      </c>
      <c r="CS12" s="686"/>
      <c r="CT12" s="686"/>
      <c r="CU12" s="686"/>
      <c r="CV12" s="686"/>
      <c r="CW12" s="686"/>
      <c r="CX12" s="686"/>
      <c r="CY12" s="687"/>
      <c r="CZ12" s="688">
        <v>8</v>
      </c>
      <c r="DA12" s="688"/>
      <c r="DB12" s="688"/>
      <c r="DC12" s="688"/>
      <c r="DD12" s="694">
        <v>51132</v>
      </c>
      <c r="DE12" s="686"/>
      <c r="DF12" s="686"/>
      <c r="DG12" s="686"/>
      <c r="DH12" s="686"/>
      <c r="DI12" s="686"/>
      <c r="DJ12" s="686"/>
      <c r="DK12" s="686"/>
      <c r="DL12" s="686"/>
      <c r="DM12" s="686"/>
      <c r="DN12" s="686"/>
      <c r="DO12" s="686"/>
      <c r="DP12" s="687"/>
      <c r="DQ12" s="694">
        <v>933520</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172</v>
      </c>
      <c r="AA13" s="688"/>
      <c r="AB13" s="688"/>
      <c r="AC13" s="688"/>
      <c r="AD13" s="689" t="s">
        <v>243</v>
      </c>
      <c r="AE13" s="689"/>
      <c r="AF13" s="689"/>
      <c r="AG13" s="689"/>
      <c r="AH13" s="689"/>
      <c r="AI13" s="689"/>
      <c r="AJ13" s="689"/>
      <c r="AK13" s="689"/>
      <c r="AL13" s="690" t="s">
        <v>243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5565336</v>
      </c>
      <c r="BH13" s="686"/>
      <c r="BI13" s="686"/>
      <c r="BJ13" s="686"/>
      <c r="BK13" s="686"/>
      <c r="BL13" s="686"/>
      <c r="BM13" s="686"/>
      <c r="BN13" s="687"/>
      <c r="BO13" s="688">
        <v>46.6</v>
      </c>
      <c r="BP13" s="688"/>
      <c r="BQ13" s="688"/>
      <c r="BR13" s="688"/>
      <c r="BS13" s="694" t="s">
        <v>172</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4975235</v>
      </c>
      <c r="CS13" s="686"/>
      <c r="CT13" s="686"/>
      <c r="CU13" s="686"/>
      <c r="CV13" s="686"/>
      <c r="CW13" s="686"/>
      <c r="CX13" s="686"/>
      <c r="CY13" s="687"/>
      <c r="CZ13" s="688">
        <v>9</v>
      </c>
      <c r="DA13" s="688"/>
      <c r="DB13" s="688"/>
      <c r="DC13" s="688"/>
      <c r="DD13" s="694">
        <v>2259963</v>
      </c>
      <c r="DE13" s="686"/>
      <c r="DF13" s="686"/>
      <c r="DG13" s="686"/>
      <c r="DH13" s="686"/>
      <c r="DI13" s="686"/>
      <c r="DJ13" s="686"/>
      <c r="DK13" s="686"/>
      <c r="DL13" s="686"/>
      <c r="DM13" s="686"/>
      <c r="DN13" s="686"/>
      <c r="DO13" s="686"/>
      <c r="DP13" s="687"/>
      <c r="DQ13" s="694">
        <v>2907190</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172</v>
      </c>
      <c r="S14" s="686"/>
      <c r="T14" s="686"/>
      <c r="U14" s="686"/>
      <c r="V14" s="686"/>
      <c r="W14" s="686"/>
      <c r="X14" s="686"/>
      <c r="Y14" s="687"/>
      <c r="Z14" s="688" t="s">
        <v>173</v>
      </c>
      <c r="AA14" s="688"/>
      <c r="AB14" s="688"/>
      <c r="AC14" s="688"/>
      <c r="AD14" s="689" t="s">
        <v>173</v>
      </c>
      <c r="AE14" s="689"/>
      <c r="AF14" s="689"/>
      <c r="AG14" s="689"/>
      <c r="AH14" s="689"/>
      <c r="AI14" s="689"/>
      <c r="AJ14" s="689"/>
      <c r="AK14" s="689"/>
      <c r="AL14" s="690" t="s">
        <v>173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358329</v>
      </c>
      <c r="BH14" s="686"/>
      <c r="BI14" s="686"/>
      <c r="BJ14" s="686"/>
      <c r="BK14" s="686"/>
      <c r="BL14" s="686"/>
      <c r="BM14" s="686"/>
      <c r="BN14" s="687"/>
      <c r="BO14" s="688">
        <v>3</v>
      </c>
      <c r="BP14" s="688"/>
      <c r="BQ14" s="688"/>
      <c r="BR14" s="688"/>
      <c r="BS14" s="694" t="s">
        <v>243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1501144</v>
      </c>
      <c r="CS14" s="686"/>
      <c r="CT14" s="686"/>
      <c r="CU14" s="686"/>
      <c r="CV14" s="686"/>
      <c r="CW14" s="686"/>
      <c r="CX14" s="686"/>
      <c r="CY14" s="687"/>
      <c r="CZ14" s="688">
        <v>2.7</v>
      </c>
      <c r="DA14" s="688"/>
      <c r="DB14" s="688"/>
      <c r="DC14" s="688"/>
      <c r="DD14" s="694">
        <v>84231</v>
      </c>
      <c r="DE14" s="686"/>
      <c r="DF14" s="686"/>
      <c r="DG14" s="686"/>
      <c r="DH14" s="686"/>
      <c r="DI14" s="686"/>
      <c r="DJ14" s="686"/>
      <c r="DK14" s="686"/>
      <c r="DL14" s="686"/>
      <c r="DM14" s="686"/>
      <c r="DN14" s="686"/>
      <c r="DO14" s="686"/>
      <c r="DP14" s="687"/>
      <c r="DQ14" s="694">
        <v>1415372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173</v>
      </c>
      <c r="S15" s="686"/>
      <c r="T15" s="686"/>
      <c r="U15" s="686"/>
      <c r="V15" s="686"/>
      <c r="W15" s="686"/>
      <c r="X15" s="686"/>
      <c r="Y15" s="687"/>
      <c r="Z15" s="688" t="s">
        <v>172</v>
      </c>
      <c r="AA15" s="688"/>
      <c r="AB15" s="688"/>
      <c r="AC15" s="688"/>
      <c r="AD15" s="689" t="s">
        <v>173</v>
      </c>
      <c r="AE15" s="689"/>
      <c r="AF15" s="689"/>
      <c r="AG15" s="689"/>
      <c r="AH15" s="689"/>
      <c r="AI15" s="689"/>
      <c r="AJ15" s="689"/>
      <c r="AK15" s="689"/>
      <c r="AL15" s="690" t="s">
        <v>173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537632</v>
      </c>
      <c r="BH15" s="686"/>
      <c r="BI15" s="686"/>
      <c r="BJ15" s="686"/>
      <c r="BK15" s="686"/>
      <c r="BL15" s="686"/>
      <c r="BM15" s="686"/>
      <c r="BN15" s="687"/>
      <c r="BO15" s="688">
        <v>4.5</v>
      </c>
      <c r="BP15" s="688"/>
      <c r="BQ15" s="688"/>
      <c r="BR15" s="688"/>
      <c r="BS15" s="694" t="s">
        <v>172</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3874262</v>
      </c>
      <c r="CS15" s="686"/>
      <c r="CT15" s="686"/>
      <c r="CU15" s="686"/>
      <c r="CV15" s="686"/>
      <c r="CW15" s="686"/>
      <c r="CX15" s="686"/>
      <c r="CY15" s="687"/>
      <c r="CZ15" s="688">
        <v>7</v>
      </c>
      <c r="DA15" s="688"/>
      <c r="DB15" s="688"/>
      <c r="DC15" s="688"/>
      <c r="DD15" s="694">
        <v>1049945</v>
      </c>
      <c r="DE15" s="686"/>
      <c r="DF15" s="686"/>
      <c r="DG15" s="686"/>
      <c r="DH15" s="686"/>
      <c r="DI15" s="686"/>
      <c r="DJ15" s="686"/>
      <c r="DK15" s="686"/>
      <c r="DL15" s="686"/>
      <c r="DM15" s="686"/>
      <c r="DN15" s="686"/>
      <c r="DO15" s="686"/>
      <c r="DP15" s="687"/>
      <c r="DQ15" s="694">
        <v>2618189</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33062</v>
      </c>
      <c r="S16" s="686"/>
      <c r="T16" s="686"/>
      <c r="U16" s="686"/>
      <c r="V16" s="686"/>
      <c r="W16" s="686"/>
      <c r="X16" s="686"/>
      <c r="Y16" s="687"/>
      <c r="Z16" s="688">
        <v>0.1</v>
      </c>
      <c r="AA16" s="688"/>
      <c r="AB16" s="688"/>
      <c r="AC16" s="688"/>
      <c r="AD16" s="689">
        <v>33062</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173</v>
      </c>
      <c r="BH16" s="686"/>
      <c r="BI16" s="686"/>
      <c r="BJ16" s="686"/>
      <c r="BK16" s="686"/>
      <c r="BL16" s="686"/>
      <c r="BM16" s="686"/>
      <c r="BN16" s="687"/>
      <c r="BO16" s="688" t="s">
        <v>243</v>
      </c>
      <c r="BP16" s="688"/>
      <c r="BQ16" s="688"/>
      <c r="BR16" s="688"/>
      <c r="BS16" s="694" t="s">
        <v>173</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92664</v>
      </c>
      <c r="CS16" s="686"/>
      <c r="CT16" s="686"/>
      <c r="CU16" s="686"/>
      <c r="CV16" s="686"/>
      <c r="CW16" s="686"/>
      <c r="CX16" s="686"/>
      <c r="CY16" s="687"/>
      <c r="CZ16" s="688">
        <v>0.2</v>
      </c>
      <c r="DA16" s="688"/>
      <c r="DB16" s="688"/>
      <c r="DC16" s="688"/>
      <c r="DD16" s="694" t="s">
        <v>173</v>
      </c>
      <c r="DE16" s="686"/>
      <c r="DF16" s="686"/>
      <c r="DG16" s="686"/>
      <c r="DH16" s="686"/>
      <c r="DI16" s="686"/>
      <c r="DJ16" s="686"/>
      <c r="DK16" s="686"/>
      <c r="DL16" s="686"/>
      <c r="DM16" s="686"/>
      <c r="DN16" s="686"/>
      <c r="DO16" s="686"/>
      <c r="DP16" s="687"/>
      <c r="DQ16" s="694">
        <v>71392</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107836</v>
      </c>
      <c r="S17" s="686"/>
      <c r="T17" s="686"/>
      <c r="U17" s="686"/>
      <c r="V17" s="686"/>
      <c r="W17" s="686"/>
      <c r="X17" s="686"/>
      <c r="Y17" s="687"/>
      <c r="Z17" s="688">
        <v>0.2</v>
      </c>
      <c r="AA17" s="688"/>
      <c r="AB17" s="688"/>
      <c r="AC17" s="688"/>
      <c r="AD17" s="689">
        <v>107836</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173</v>
      </c>
      <c r="BH17" s="686"/>
      <c r="BI17" s="686"/>
      <c r="BJ17" s="686"/>
      <c r="BK17" s="686"/>
      <c r="BL17" s="686"/>
      <c r="BM17" s="686"/>
      <c r="BN17" s="687"/>
      <c r="BO17" s="688" t="s">
        <v>172</v>
      </c>
      <c r="BP17" s="688"/>
      <c r="BQ17" s="688"/>
      <c r="BR17" s="688"/>
      <c r="BS17" s="694" t="s">
        <v>243</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5072611</v>
      </c>
      <c r="CS17" s="686"/>
      <c r="CT17" s="686"/>
      <c r="CU17" s="686"/>
      <c r="CV17" s="686"/>
      <c r="CW17" s="686"/>
      <c r="CX17" s="686"/>
      <c r="CY17" s="687"/>
      <c r="CZ17" s="688">
        <v>9.1999999999999993</v>
      </c>
      <c r="DA17" s="688"/>
      <c r="DB17" s="688"/>
      <c r="DC17" s="688"/>
      <c r="DD17" s="694" t="s">
        <v>173</v>
      </c>
      <c r="DE17" s="686"/>
      <c r="DF17" s="686"/>
      <c r="DG17" s="686"/>
      <c r="DH17" s="686"/>
      <c r="DI17" s="686"/>
      <c r="DJ17" s="686"/>
      <c r="DK17" s="686"/>
      <c r="DL17" s="686"/>
      <c r="DM17" s="686"/>
      <c r="DN17" s="686"/>
      <c r="DO17" s="686"/>
      <c r="DP17" s="687"/>
      <c r="DQ17" s="694">
        <v>5056721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118231</v>
      </c>
      <c r="S18" s="686"/>
      <c r="T18" s="686"/>
      <c r="U18" s="686"/>
      <c r="V18" s="686"/>
      <c r="W18" s="686"/>
      <c r="X18" s="686"/>
      <c r="Y18" s="687"/>
      <c r="Z18" s="688">
        <v>0.2</v>
      </c>
      <c r="AA18" s="688"/>
      <c r="AB18" s="688"/>
      <c r="AC18" s="688"/>
      <c r="AD18" s="689">
        <v>118231</v>
      </c>
      <c r="AE18" s="689"/>
      <c r="AF18" s="689"/>
      <c r="AG18" s="689"/>
      <c r="AH18" s="689"/>
      <c r="AI18" s="689"/>
      <c r="AJ18" s="689"/>
      <c r="AK18" s="689"/>
      <c r="AL18" s="690">
        <v>0.5</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243</v>
      </c>
      <c r="BH18" s="686"/>
      <c r="BI18" s="686"/>
      <c r="BJ18" s="686"/>
      <c r="BK18" s="686"/>
      <c r="BL18" s="686"/>
      <c r="BM18" s="686"/>
      <c r="BN18" s="687"/>
      <c r="BO18" s="688" t="s">
        <v>243</v>
      </c>
      <c r="BP18" s="688"/>
      <c r="BQ18" s="688"/>
      <c r="BR18" s="688"/>
      <c r="BS18" s="694" t="s">
        <v>173</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172</v>
      </c>
      <c r="CS18" s="686"/>
      <c r="CT18" s="686"/>
      <c r="CU18" s="686"/>
      <c r="CV18" s="686"/>
      <c r="CW18" s="686"/>
      <c r="CX18" s="686"/>
      <c r="CY18" s="687"/>
      <c r="CZ18" s="688" t="s">
        <v>243</v>
      </c>
      <c r="DA18" s="688"/>
      <c r="DB18" s="688"/>
      <c r="DC18" s="688"/>
      <c r="DD18" s="694" t="s">
        <v>172</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89314</v>
      </c>
      <c r="S19" s="686"/>
      <c r="T19" s="686"/>
      <c r="U19" s="686"/>
      <c r="V19" s="686"/>
      <c r="W19" s="686"/>
      <c r="X19" s="686"/>
      <c r="Y19" s="687"/>
      <c r="Z19" s="688">
        <v>0.2</v>
      </c>
      <c r="AA19" s="688"/>
      <c r="AB19" s="688"/>
      <c r="AC19" s="688"/>
      <c r="AD19" s="689">
        <v>89314</v>
      </c>
      <c r="AE19" s="689"/>
      <c r="AF19" s="689"/>
      <c r="AG19" s="689"/>
      <c r="AH19" s="689"/>
      <c r="AI19" s="689"/>
      <c r="AJ19" s="689"/>
      <c r="AK19" s="689"/>
      <c r="AL19" s="690">
        <v>0.4</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38161</v>
      </c>
      <c r="BH19" s="686"/>
      <c r="BI19" s="686"/>
      <c r="BJ19" s="686"/>
      <c r="BK19" s="686"/>
      <c r="BL19" s="686"/>
      <c r="BM19" s="686"/>
      <c r="BN19" s="687"/>
      <c r="BO19" s="688">
        <v>0.3</v>
      </c>
      <c r="BP19" s="688"/>
      <c r="BQ19" s="688"/>
      <c r="BR19" s="688"/>
      <c r="BS19" s="694" t="s">
        <v>243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173</v>
      </c>
      <c r="CS19" s="686"/>
      <c r="CT19" s="686"/>
      <c r="CU19" s="686"/>
      <c r="CV19" s="686"/>
      <c r="CW19" s="686"/>
      <c r="CX19" s="686"/>
      <c r="CY19" s="687"/>
      <c r="CZ19" s="688" t="s">
        <v>173</v>
      </c>
      <c r="DA19" s="688"/>
      <c r="DB19" s="688"/>
      <c r="DC19" s="688"/>
      <c r="DD19" s="694" t="s">
        <v>243</v>
      </c>
      <c r="DE19" s="686"/>
      <c r="DF19" s="686"/>
      <c r="DG19" s="686"/>
      <c r="DH19" s="686"/>
      <c r="DI19" s="686"/>
      <c r="DJ19" s="686"/>
      <c r="DK19" s="686"/>
      <c r="DL19" s="686"/>
      <c r="DM19" s="686"/>
      <c r="DN19" s="686"/>
      <c r="DO19" s="686"/>
      <c r="DP19" s="687"/>
      <c r="DQ19" s="694" t="s">
        <v>243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16299</v>
      </c>
      <c r="S20" s="686"/>
      <c r="T20" s="686"/>
      <c r="U20" s="686"/>
      <c r="V20" s="686"/>
      <c r="W20" s="686"/>
      <c r="X20" s="686"/>
      <c r="Y20" s="687"/>
      <c r="Z20" s="688">
        <v>0</v>
      </c>
      <c r="AA20" s="688"/>
      <c r="AB20" s="688"/>
      <c r="AC20" s="688"/>
      <c r="AD20" s="689">
        <v>16299</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38161</v>
      </c>
      <c r="BH20" s="686"/>
      <c r="BI20" s="686"/>
      <c r="BJ20" s="686"/>
      <c r="BK20" s="686"/>
      <c r="BL20" s="686"/>
      <c r="BM20" s="686"/>
      <c r="BN20" s="687"/>
      <c r="BO20" s="688">
        <v>0.3</v>
      </c>
      <c r="BP20" s="688"/>
      <c r="BQ20" s="688"/>
      <c r="BR20" s="688"/>
      <c r="BS20" s="694" t="s">
        <v>172</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55400153</v>
      </c>
      <c r="CS20" s="686"/>
      <c r="CT20" s="686"/>
      <c r="CU20" s="686"/>
      <c r="CV20" s="686"/>
      <c r="CW20" s="686"/>
      <c r="CX20" s="686"/>
      <c r="CY20" s="687"/>
      <c r="CZ20" s="688">
        <v>100</v>
      </c>
      <c r="DA20" s="688"/>
      <c r="DB20" s="688"/>
      <c r="DC20" s="688"/>
      <c r="DD20" s="694">
        <v>4322267</v>
      </c>
      <c r="DE20" s="686"/>
      <c r="DF20" s="686"/>
      <c r="DG20" s="686"/>
      <c r="DH20" s="686"/>
      <c r="DI20" s="686"/>
      <c r="DJ20" s="686"/>
      <c r="DK20" s="686"/>
      <c r="DL20" s="686"/>
      <c r="DM20" s="686"/>
      <c r="DN20" s="686"/>
      <c r="DO20" s="686"/>
      <c r="DP20" s="687"/>
      <c r="DQ20" s="694">
        <v>27838432</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12618</v>
      </c>
      <c r="S21" s="686"/>
      <c r="T21" s="686"/>
      <c r="U21" s="686"/>
      <c r="V21" s="686"/>
      <c r="W21" s="686"/>
      <c r="X21" s="686"/>
      <c r="Y21" s="687"/>
      <c r="Z21" s="688">
        <v>0</v>
      </c>
      <c r="AA21" s="688"/>
      <c r="AB21" s="688"/>
      <c r="AC21" s="688"/>
      <c r="AD21" s="689">
        <v>12618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38161</v>
      </c>
      <c r="BH21" s="686"/>
      <c r="BI21" s="686"/>
      <c r="BJ21" s="686"/>
      <c r="BK21" s="686"/>
      <c r="BL21" s="686"/>
      <c r="BM21" s="686"/>
      <c r="BN21" s="687"/>
      <c r="BO21" s="688">
        <v>0.3</v>
      </c>
      <c r="BP21" s="688"/>
      <c r="BQ21" s="688"/>
      <c r="BR21" s="688"/>
      <c r="BS21" s="694" t="s">
        <v>172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10938127</v>
      </c>
      <c r="S22" s="686"/>
      <c r="T22" s="686"/>
      <c r="U22" s="686"/>
      <c r="V22" s="686"/>
      <c r="W22" s="686"/>
      <c r="X22" s="686"/>
      <c r="Y22" s="687"/>
      <c r="Z22" s="688">
        <v>19.399999999999999</v>
      </c>
      <c r="AA22" s="688"/>
      <c r="AB22" s="688"/>
      <c r="AC22" s="688"/>
      <c r="AD22" s="689">
        <v>10262755</v>
      </c>
      <c r="AE22" s="689"/>
      <c r="AF22" s="689"/>
      <c r="AG22" s="689"/>
      <c r="AH22" s="689"/>
      <c r="AI22" s="689"/>
      <c r="AJ22" s="689"/>
      <c r="AK22" s="689"/>
      <c r="AL22" s="690">
        <v>40.6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243</v>
      </c>
      <c r="BP22" s="688"/>
      <c r="BQ22" s="688"/>
      <c r="BR22" s="688"/>
      <c r="BS22" s="694" t="s">
        <v>173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10262755</v>
      </c>
      <c r="S23" s="686"/>
      <c r="T23" s="686"/>
      <c r="U23" s="686"/>
      <c r="V23" s="686"/>
      <c r="W23" s="686"/>
      <c r="X23" s="686"/>
      <c r="Y23" s="687"/>
      <c r="Z23" s="688">
        <v>18.2</v>
      </c>
      <c r="AA23" s="688"/>
      <c r="AB23" s="688"/>
      <c r="AC23" s="688"/>
      <c r="AD23" s="689">
        <v>10262755</v>
      </c>
      <c r="AE23" s="689"/>
      <c r="AF23" s="689"/>
      <c r="AG23" s="689"/>
      <c r="AH23" s="689"/>
      <c r="AI23" s="689"/>
      <c r="AJ23" s="689"/>
      <c r="AK23" s="689"/>
      <c r="AL23" s="690">
        <v>40.6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173</v>
      </c>
      <c r="BH23" s="686"/>
      <c r="BI23" s="686"/>
      <c r="BJ23" s="686"/>
      <c r="BK23" s="686"/>
      <c r="BL23" s="686"/>
      <c r="BM23" s="686"/>
      <c r="BN23" s="687"/>
      <c r="BO23" s="688" t="s">
        <v>172</v>
      </c>
      <c r="BP23" s="688"/>
      <c r="BQ23" s="688"/>
      <c r="BR23" s="688"/>
      <c r="BS23" s="694" t="s">
        <v>173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674855</v>
      </c>
      <c r="S24" s="686"/>
      <c r="T24" s="686"/>
      <c r="U24" s="686"/>
      <c r="V24" s="686"/>
      <c r="W24" s="686"/>
      <c r="X24" s="686"/>
      <c r="Y24" s="687"/>
      <c r="Z24" s="688">
        <v>1.2</v>
      </c>
      <c r="AA24" s="688"/>
      <c r="AB24" s="688"/>
      <c r="AC24" s="688"/>
      <c r="AD24" s="689" t="s">
        <v>243</v>
      </c>
      <c r="AE24" s="689"/>
      <c r="AF24" s="689"/>
      <c r="AG24" s="689"/>
      <c r="AH24" s="689"/>
      <c r="AI24" s="689"/>
      <c r="AJ24" s="689"/>
      <c r="AK24" s="689"/>
      <c r="AL24" s="690" t="s">
        <v>243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172</v>
      </c>
      <c r="BH24" s="686"/>
      <c r="BI24" s="686"/>
      <c r="BJ24" s="686"/>
      <c r="BK24" s="686"/>
      <c r="BL24" s="686"/>
      <c r="BM24" s="686"/>
      <c r="BN24" s="687"/>
      <c r="BO24" s="688" t="s">
        <v>173</v>
      </c>
      <c r="BP24" s="688"/>
      <c r="BQ24" s="688"/>
      <c r="BR24" s="688"/>
      <c r="BS24" s="694" t="s">
        <v>243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17159248</v>
      </c>
      <c r="CS24" s="675"/>
      <c r="CT24" s="675"/>
      <c r="CU24" s="675"/>
      <c r="CV24" s="675"/>
      <c r="CW24" s="675"/>
      <c r="CX24" s="675"/>
      <c r="CY24" s="676"/>
      <c r="CZ24" s="679">
        <v>31</v>
      </c>
      <c r="DA24" s="680"/>
      <c r="DB24" s="680"/>
      <c r="DC24" s="699"/>
      <c r="DD24" s="724">
        <v>12604616</v>
      </c>
      <c r="DE24" s="675"/>
      <c r="DF24" s="675"/>
      <c r="DG24" s="675"/>
      <c r="DH24" s="675"/>
      <c r="DI24" s="675"/>
      <c r="DJ24" s="675"/>
      <c r="DK24" s="676"/>
      <c r="DL24" s="724">
        <v>12540293</v>
      </c>
      <c r="DM24" s="675"/>
      <c r="DN24" s="675"/>
      <c r="DO24" s="675"/>
      <c r="DP24" s="675"/>
      <c r="DQ24" s="675"/>
      <c r="DR24" s="675"/>
      <c r="DS24" s="675"/>
      <c r="DT24" s="675"/>
      <c r="DU24" s="675"/>
      <c r="DV24" s="676"/>
      <c r="DW24" s="679">
        <v>47.4</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517</v>
      </c>
      <c r="S25" s="686"/>
      <c r="T25" s="686"/>
      <c r="U25" s="686"/>
      <c r="V25" s="686"/>
      <c r="W25" s="686"/>
      <c r="X25" s="686"/>
      <c r="Y25" s="687"/>
      <c r="Z25" s="688">
        <v>0</v>
      </c>
      <c r="AA25" s="688"/>
      <c r="AB25" s="688"/>
      <c r="AC25" s="688"/>
      <c r="AD25" s="689" t="s">
        <v>173</v>
      </c>
      <c r="AE25" s="689"/>
      <c r="AF25" s="689"/>
      <c r="AG25" s="689"/>
      <c r="AH25" s="689"/>
      <c r="AI25" s="689"/>
      <c r="AJ25" s="689"/>
      <c r="AK25" s="689"/>
      <c r="AL25" s="690" t="s">
        <v>172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243</v>
      </c>
      <c r="BH25" s="686"/>
      <c r="BI25" s="686"/>
      <c r="BJ25" s="686"/>
      <c r="BK25" s="686"/>
      <c r="BL25" s="686"/>
      <c r="BM25" s="686"/>
      <c r="BN25" s="687"/>
      <c r="BO25" s="688" t="s">
        <v>173</v>
      </c>
      <c r="BP25" s="688"/>
      <c r="BQ25" s="688"/>
      <c r="BR25" s="688"/>
      <c r="BS25" s="694" t="s">
        <v>173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6546007</v>
      </c>
      <c r="CS25" s="721"/>
      <c r="CT25" s="721"/>
      <c r="CU25" s="721"/>
      <c r="CV25" s="721"/>
      <c r="CW25" s="721"/>
      <c r="CX25" s="721"/>
      <c r="CY25" s="722"/>
      <c r="CZ25" s="690">
        <v>11.8</v>
      </c>
      <c r="DA25" s="719"/>
      <c r="DB25" s="719"/>
      <c r="DC25" s="723"/>
      <c r="DD25" s="694">
        <v>5978801</v>
      </c>
      <c r="DE25" s="721"/>
      <c r="DF25" s="721"/>
      <c r="DG25" s="721"/>
      <c r="DH25" s="721"/>
      <c r="DI25" s="721"/>
      <c r="DJ25" s="721"/>
      <c r="DK25" s="722"/>
      <c r="DL25" s="694">
        <v>5962899</v>
      </c>
      <c r="DM25" s="721"/>
      <c r="DN25" s="721"/>
      <c r="DO25" s="721"/>
      <c r="DP25" s="721"/>
      <c r="DQ25" s="721"/>
      <c r="DR25" s="721"/>
      <c r="DS25" s="721"/>
      <c r="DT25" s="721"/>
      <c r="DU25" s="721"/>
      <c r="DV25" s="722"/>
      <c r="DW25" s="690">
        <v>22.5</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25881545</v>
      </c>
      <c r="S26" s="686"/>
      <c r="T26" s="686"/>
      <c r="U26" s="686"/>
      <c r="V26" s="686"/>
      <c r="W26" s="686"/>
      <c r="X26" s="686"/>
      <c r="Y26" s="687"/>
      <c r="Z26" s="688">
        <v>46</v>
      </c>
      <c r="AA26" s="688"/>
      <c r="AB26" s="688"/>
      <c r="AC26" s="688"/>
      <c r="AD26" s="689">
        <v>25206173</v>
      </c>
      <c r="AE26" s="689"/>
      <c r="AF26" s="689"/>
      <c r="AG26" s="689"/>
      <c r="AH26" s="689"/>
      <c r="AI26" s="689"/>
      <c r="AJ26" s="689"/>
      <c r="AK26" s="689"/>
      <c r="AL26" s="690">
        <v>99.7</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173</v>
      </c>
      <c r="BH26" s="686"/>
      <c r="BI26" s="686"/>
      <c r="BJ26" s="686"/>
      <c r="BK26" s="686"/>
      <c r="BL26" s="686"/>
      <c r="BM26" s="686"/>
      <c r="BN26" s="687"/>
      <c r="BO26" s="688" t="s">
        <v>243</v>
      </c>
      <c r="BP26" s="688"/>
      <c r="BQ26" s="688"/>
      <c r="BR26" s="688"/>
      <c r="BS26" s="694" t="s">
        <v>173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3481105</v>
      </c>
      <c r="CS26" s="686"/>
      <c r="CT26" s="686"/>
      <c r="CU26" s="686"/>
      <c r="CV26" s="686"/>
      <c r="CW26" s="686"/>
      <c r="CX26" s="686"/>
      <c r="CY26" s="687"/>
      <c r="CZ26" s="690">
        <v>6.3</v>
      </c>
      <c r="DA26" s="719"/>
      <c r="DB26" s="719"/>
      <c r="DC26" s="723"/>
      <c r="DD26" s="694">
        <v>3134659</v>
      </c>
      <c r="DE26" s="686"/>
      <c r="DF26" s="686"/>
      <c r="DG26" s="686"/>
      <c r="DH26" s="686"/>
      <c r="DI26" s="686"/>
      <c r="DJ26" s="686"/>
      <c r="DK26" s="687"/>
      <c r="DL26" s="694" t="s">
        <v>173</v>
      </c>
      <c r="DM26" s="686"/>
      <c r="DN26" s="686"/>
      <c r="DO26" s="686"/>
      <c r="DP26" s="686"/>
      <c r="DQ26" s="686"/>
      <c r="DR26" s="686"/>
      <c r="DS26" s="686"/>
      <c r="DT26" s="686"/>
      <c r="DU26" s="686"/>
      <c r="DV26" s="687"/>
      <c r="DW26" s="690" t="s">
        <v>172</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14735</v>
      </c>
      <c r="S27" s="686"/>
      <c r="T27" s="686"/>
      <c r="U27" s="686"/>
      <c r="V27" s="686"/>
      <c r="W27" s="686"/>
      <c r="X27" s="686"/>
      <c r="Y27" s="687"/>
      <c r="Z27" s="688">
        <v>0</v>
      </c>
      <c r="AA27" s="688"/>
      <c r="AB27" s="688"/>
      <c r="AC27" s="688"/>
      <c r="AD27" s="689">
        <v>14735</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11939348</v>
      </c>
      <c r="BH27" s="686"/>
      <c r="BI27" s="686"/>
      <c r="BJ27" s="686"/>
      <c r="BK27" s="686"/>
      <c r="BL27" s="686"/>
      <c r="BM27" s="686"/>
      <c r="BN27" s="687"/>
      <c r="BO27" s="688">
        <v>100</v>
      </c>
      <c r="BP27" s="688"/>
      <c r="BQ27" s="688"/>
      <c r="BR27" s="688"/>
      <c r="BS27" s="694">
        <v>71539</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5540630</v>
      </c>
      <c r="CS27" s="721"/>
      <c r="CT27" s="721"/>
      <c r="CU27" s="721"/>
      <c r="CV27" s="721"/>
      <c r="CW27" s="721"/>
      <c r="CX27" s="721"/>
      <c r="CY27" s="722"/>
      <c r="CZ27" s="690">
        <v>10</v>
      </c>
      <c r="DA27" s="719"/>
      <c r="DB27" s="719"/>
      <c r="DC27" s="723"/>
      <c r="DD27" s="694">
        <v>1569094</v>
      </c>
      <c r="DE27" s="721"/>
      <c r="DF27" s="721"/>
      <c r="DG27" s="721"/>
      <c r="DH27" s="721"/>
      <c r="DI27" s="721"/>
      <c r="DJ27" s="721"/>
      <c r="DK27" s="722"/>
      <c r="DL27" s="694">
        <v>1520673</v>
      </c>
      <c r="DM27" s="721"/>
      <c r="DN27" s="721"/>
      <c r="DO27" s="721"/>
      <c r="DP27" s="721"/>
      <c r="DQ27" s="721"/>
      <c r="DR27" s="721"/>
      <c r="DS27" s="721"/>
      <c r="DT27" s="721"/>
      <c r="DU27" s="721"/>
      <c r="DV27" s="722"/>
      <c r="DW27" s="690">
        <v>5.7</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155946</v>
      </c>
      <c r="S28" s="686"/>
      <c r="T28" s="686"/>
      <c r="U28" s="686"/>
      <c r="V28" s="686"/>
      <c r="W28" s="686"/>
      <c r="X28" s="686"/>
      <c r="Y28" s="687"/>
      <c r="Z28" s="688">
        <v>0.3</v>
      </c>
      <c r="AA28" s="688"/>
      <c r="AB28" s="688"/>
      <c r="AC28" s="688"/>
      <c r="AD28" s="689" t="s">
        <v>243</v>
      </c>
      <c r="AE28" s="689"/>
      <c r="AF28" s="689"/>
      <c r="AG28" s="689"/>
      <c r="AH28" s="689"/>
      <c r="AI28" s="689"/>
      <c r="AJ28" s="689"/>
      <c r="AK28" s="689"/>
      <c r="AL28" s="690" t="s">
        <v>173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5072611</v>
      </c>
      <c r="CS28" s="686"/>
      <c r="CT28" s="686"/>
      <c r="CU28" s="686"/>
      <c r="CV28" s="686"/>
      <c r="CW28" s="686"/>
      <c r="CX28" s="686"/>
      <c r="CY28" s="687"/>
      <c r="CZ28" s="690">
        <v>9.1999999999999993</v>
      </c>
      <c r="DA28" s="719"/>
      <c r="DB28" s="719"/>
      <c r="DC28" s="723"/>
      <c r="DD28" s="694">
        <v>5056721</v>
      </c>
      <c r="DE28" s="686"/>
      <c r="DF28" s="686"/>
      <c r="DG28" s="686"/>
      <c r="DH28" s="686"/>
      <c r="DI28" s="686"/>
      <c r="DJ28" s="686"/>
      <c r="DK28" s="687"/>
      <c r="DL28" s="694">
        <v>5056721</v>
      </c>
      <c r="DM28" s="686"/>
      <c r="DN28" s="686"/>
      <c r="DO28" s="686"/>
      <c r="DP28" s="686"/>
      <c r="DQ28" s="686"/>
      <c r="DR28" s="686"/>
      <c r="DS28" s="686"/>
      <c r="DT28" s="686"/>
      <c r="DU28" s="686"/>
      <c r="DV28" s="687"/>
      <c r="DW28" s="690">
        <v>19.100000000000001</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319077</v>
      </c>
      <c r="S29" s="686"/>
      <c r="T29" s="686"/>
      <c r="U29" s="686"/>
      <c r="V29" s="686"/>
      <c r="W29" s="686"/>
      <c r="X29" s="686"/>
      <c r="Y29" s="687"/>
      <c r="Z29" s="688">
        <v>0.6</v>
      </c>
      <c r="AA29" s="688"/>
      <c r="AB29" s="688"/>
      <c r="AC29" s="688"/>
      <c r="AD29" s="689">
        <v>33638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5072269</v>
      </c>
      <c r="CS29" s="721"/>
      <c r="CT29" s="721"/>
      <c r="CU29" s="721"/>
      <c r="CV29" s="721"/>
      <c r="CW29" s="721"/>
      <c r="CX29" s="721"/>
      <c r="CY29" s="722"/>
      <c r="CZ29" s="690">
        <v>9.1999999999999993</v>
      </c>
      <c r="DA29" s="719"/>
      <c r="DB29" s="719"/>
      <c r="DC29" s="723"/>
      <c r="DD29" s="694">
        <v>5056379</v>
      </c>
      <c r="DE29" s="721"/>
      <c r="DF29" s="721"/>
      <c r="DG29" s="721"/>
      <c r="DH29" s="721"/>
      <c r="DI29" s="721"/>
      <c r="DJ29" s="721"/>
      <c r="DK29" s="722"/>
      <c r="DL29" s="694">
        <v>5056379</v>
      </c>
      <c r="DM29" s="721"/>
      <c r="DN29" s="721"/>
      <c r="DO29" s="721"/>
      <c r="DP29" s="721"/>
      <c r="DQ29" s="721"/>
      <c r="DR29" s="721"/>
      <c r="DS29" s="721"/>
      <c r="DT29" s="721"/>
      <c r="DU29" s="721"/>
      <c r="DV29" s="722"/>
      <c r="DW29" s="690">
        <v>19.100000000000001</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152612</v>
      </c>
      <c r="S30" s="686"/>
      <c r="T30" s="686"/>
      <c r="U30" s="686"/>
      <c r="V30" s="686"/>
      <c r="W30" s="686"/>
      <c r="X30" s="686"/>
      <c r="Y30" s="687"/>
      <c r="Z30" s="688">
        <v>0.3</v>
      </c>
      <c r="AA30" s="688"/>
      <c r="AB30" s="688"/>
      <c r="AC30" s="688"/>
      <c r="AD30" s="689">
        <v>49</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4937566</v>
      </c>
      <c r="CS30" s="686"/>
      <c r="CT30" s="686"/>
      <c r="CU30" s="686"/>
      <c r="CV30" s="686"/>
      <c r="CW30" s="686"/>
      <c r="CX30" s="686"/>
      <c r="CY30" s="687"/>
      <c r="CZ30" s="690">
        <v>8.9</v>
      </c>
      <c r="DA30" s="719"/>
      <c r="DB30" s="719"/>
      <c r="DC30" s="723"/>
      <c r="DD30" s="694">
        <v>4921676</v>
      </c>
      <c r="DE30" s="686"/>
      <c r="DF30" s="686"/>
      <c r="DG30" s="686"/>
      <c r="DH30" s="686"/>
      <c r="DI30" s="686"/>
      <c r="DJ30" s="686"/>
      <c r="DK30" s="687"/>
      <c r="DL30" s="694">
        <v>4921676</v>
      </c>
      <c r="DM30" s="686"/>
      <c r="DN30" s="686"/>
      <c r="DO30" s="686"/>
      <c r="DP30" s="686"/>
      <c r="DQ30" s="686"/>
      <c r="DR30" s="686"/>
      <c r="DS30" s="686"/>
      <c r="DT30" s="686"/>
      <c r="DU30" s="686"/>
      <c r="DV30" s="687"/>
      <c r="DW30" s="690">
        <v>18.600000000000001</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15759999</v>
      </c>
      <c r="S31" s="686"/>
      <c r="T31" s="686"/>
      <c r="U31" s="686"/>
      <c r="V31" s="686"/>
      <c r="W31" s="686"/>
      <c r="X31" s="686"/>
      <c r="Y31" s="687"/>
      <c r="Z31" s="688">
        <v>28</v>
      </c>
      <c r="AA31" s="688"/>
      <c r="AB31" s="688"/>
      <c r="AC31" s="688"/>
      <c r="AD31" s="689" t="s">
        <v>243</v>
      </c>
      <c r="AE31" s="689"/>
      <c r="AF31" s="689"/>
      <c r="AG31" s="689"/>
      <c r="AH31" s="689"/>
      <c r="AI31" s="689"/>
      <c r="AJ31" s="689"/>
      <c r="AK31" s="689"/>
      <c r="AL31" s="690" t="s">
        <v>173</v>
      </c>
      <c r="AM31" s="691"/>
      <c r="AN31" s="691"/>
      <c r="AO31" s="692"/>
      <c r="AP31" s="742" t="s">
        <v>310</v>
      </c>
      <c r="AQ31" s="743"/>
      <c r="AR31" s="743"/>
      <c r="AS31" s="743"/>
      <c r="AT31" s="748" t="s">
        <v>311</v>
      </c>
      <c r="AU31" s="231"/>
      <c r="AV31" s="231"/>
      <c r="AW31" s="231"/>
      <c r="AX31" s="671" t="s">
        <v>185</v>
      </c>
      <c r="AY31" s="672"/>
      <c r="AZ31" s="672"/>
      <c r="BA31" s="672"/>
      <c r="BB31" s="672"/>
      <c r="BC31" s="672"/>
      <c r="BD31" s="672"/>
      <c r="BE31" s="672"/>
      <c r="BF31" s="673"/>
      <c r="BG31" s="753">
        <v>99.3</v>
      </c>
      <c r="BH31" s="740"/>
      <c r="BI31" s="740"/>
      <c r="BJ31" s="740"/>
      <c r="BK31" s="740"/>
      <c r="BL31" s="740"/>
      <c r="BM31" s="680">
        <v>97.5</v>
      </c>
      <c r="BN31" s="740"/>
      <c r="BO31" s="740"/>
      <c r="BP31" s="740"/>
      <c r="BQ31" s="741"/>
      <c r="BR31" s="753">
        <v>99.3</v>
      </c>
      <c r="BS31" s="740"/>
      <c r="BT31" s="740"/>
      <c r="BU31" s="740"/>
      <c r="BV31" s="740"/>
      <c r="BW31" s="740"/>
      <c r="BX31" s="680">
        <v>97.4</v>
      </c>
      <c r="BY31" s="740"/>
      <c r="BZ31" s="740"/>
      <c r="CA31" s="740"/>
      <c r="CB31" s="741"/>
      <c r="CD31" s="727"/>
      <c r="CE31" s="728"/>
      <c r="CF31" s="700" t="s">
        <v>312</v>
      </c>
      <c r="CG31" s="701"/>
      <c r="CH31" s="701"/>
      <c r="CI31" s="701"/>
      <c r="CJ31" s="701"/>
      <c r="CK31" s="701"/>
      <c r="CL31" s="701"/>
      <c r="CM31" s="701"/>
      <c r="CN31" s="701"/>
      <c r="CO31" s="701"/>
      <c r="CP31" s="701"/>
      <c r="CQ31" s="702"/>
      <c r="CR31" s="685">
        <v>134703</v>
      </c>
      <c r="CS31" s="721"/>
      <c r="CT31" s="721"/>
      <c r="CU31" s="721"/>
      <c r="CV31" s="721"/>
      <c r="CW31" s="721"/>
      <c r="CX31" s="721"/>
      <c r="CY31" s="722"/>
      <c r="CZ31" s="690">
        <v>0.2</v>
      </c>
      <c r="DA31" s="719"/>
      <c r="DB31" s="719"/>
      <c r="DC31" s="723"/>
      <c r="DD31" s="694">
        <v>134703</v>
      </c>
      <c r="DE31" s="721"/>
      <c r="DF31" s="721"/>
      <c r="DG31" s="721"/>
      <c r="DH31" s="721"/>
      <c r="DI31" s="721"/>
      <c r="DJ31" s="721"/>
      <c r="DK31" s="722"/>
      <c r="DL31" s="694">
        <v>134703</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173</v>
      </c>
      <c r="S32" s="686"/>
      <c r="T32" s="686"/>
      <c r="U32" s="686"/>
      <c r="V32" s="686"/>
      <c r="W32" s="686"/>
      <c r="X32" s="686"/>
      <c r="Y32" s="687"/>
      <c r="Z32" s="688" t="s">
        <v>243</v>
      </c>
      <c r="AA32" s="688"/>
      <c r="AB32" s="688"/>
      <c r="AC32" s="688"/>
      <c r="AD32" s="689" t="s">
        <v>172</v>
      </c>
      <c r="AE32" s="689"/>
      <c r="AF32" s="689"/>
      <c r="AG32" s="689"/>
      <c r="AH32" s="689"/>
      <c r="AI32" s="689"/>
      <c r="AJ32" s="689"/>
      <c r="AK32" s="689"/>
      <c r="AL32" s="690" t="s">
        <v>243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99.4</v>
      </c>
      <c r="BH32" s="721"/>
      <c r="BI32" s="721"/>
      <c r="BJ32" s="721"/>
      <c r="BK32" s="721"/>
      <c r="BL32" s="721"/>
      <c r="BM32" s="691">
        <v>98</v>
      </c>
      <c r="BN32" s="751"/>
      <c r="BO32" s="751"/>
      <c r="BP32" s="751"/>
      <c r="BQ32" s="752"/>
      <c r="BR32" s="754">
        <v>99.5</v>
      </c>
      <c r="BS32" s="721"/>
      <c r="BT32" s="721"/>
      <c r="BU32" s="721"/>
      <c r="BV32" s="721"/>
      <c r="BW32" s="721"/>
      <c r="BX32" s="691">
        <v>98</v>
      </c>
      <c r="BY32" s="751"/>
      <c r="BZ32" s="751"/>
      <c r="CA32" s="751"/>
      <c r="CB32" s="752"/>
      <c r="CD32" s="729"/>
      <c r="CE32" s="730"/>
      <c r="CF32" s="700" t="s">
        <v>316</v>
      </c>
      <c r="CG32" s="701"/>
      <c r="CH32" s="701"/>
      <c r="CI32" s="701"/>
      <c r="CJ32" s="701"/>
      <c r="CK32" s="701"/>
      <c r="CL32" s="701"/>
      <c r="CM32" s="701"/>
      <c r="CN32" s="701"/>
      <c r="CO32" s="701"/>
      <c r="CP32" s="701"/>
      <c r="CQ32" s="702"/>
      <c r="CR32" s="685">
        <v>342</v>
      </c>
      <c r="CS32" s="686"/>
      <c r="CT32" s="686"/>
      <c r="CU32" s="686"/>
      <c r="CV32" s="686"/>
      <c r="CW32" s="686"/>
      <c r="CX32" s="686"/>
      <c r="CY32" s="687"/>
      <c r="CZ32" s="690">
        <v>0</v>
      </c>
      <c r="DA32" s="719"/>
      <c r="DB32" s="719"/>
      <c r="DC32" s="723"/>
      <c r="DD32" s="694">
        <v>342</v>
      </c>
      <c r="DE32" s="686"/>
      <c r="DF32" s="686"/>
      <c r="DG32" s="686"/>
      <c r="DH32" s="686"/>
      <c r="DI32" s="686"/>
      <c r="DJ32" s="686"/>
      <c r="DK32" s="687"/>
      <c r="DL32" s="694">
        <v>342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2415635</v>
      </c>
      <c r="S33" s="686"/>
      <c r="T33" s="686"/>
      <c r="U33" s="686"/>
      <c r="V33" s="686"/>
      <c r="W33" s="686"/>
      <c r="X33" s="686"/>
      <c r="Y33" s="687"/>
      <c r="Z33" s="688">
        <v>4.3</v>
      </c>
      <c r="AA33" s="688"/>
      <c r="AB33" s="688"/>
      <c r="AC33" s="688"/>
      <c r="AD33" s="689" t="s">
        <v>173</v>
      </c>
      <c r="AE33" s="689"/>
      <c r="AF33" s="689"/>
      <c r="AG33" s="689"/>
      <c r="AH33" s="689"/>
      <c r="AI33" s="689"/>
      <c r="AJ33" s="689"/>
      <c r="AK33" s="689"/>
      <c r="AL33" s="690" t="s">
        <v>243</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99.1</v>
      </c>
      <c r="BH33" s="756"/>
      <c r="BI33" s="756"/>
      <c r="BJ33" s="756"/>
      <c r="BK33" s="756"/>
      <c r="BL33" s="756"/>
      <c r="BM33" s="757">
        <v>96.6</v>
      </c>
      <c r="BN33" s="756"/>
      <c r="BO33" s="756"/>
      <c r="BP33" s="756"/>
      <c r="BQ33" s="758"/>
      <c r="BR33" s="755">
        <v>99</v>
      </c>
      <c r="BS33" s="756"/>
      <c r="BT33" s="756"/>
      <c r="BU33" s="756"/>
      <c r="BV33" s="756"/>
      <c r="BW33" s="756"/>
      <c r="BX33" s="757">
        <v>96.3</v>
      </c>
      <c r="BY33" s="756"/>
      <c r="BZ33" s="756"/>
      <c r="CA33" s="756"/>
      <c r="CB33" s="758"/>
      <c r="CD33" s="700" t="s">
        <v>319</v>
      </c>
      <c r="CE33" s="701"/>
      <c r="CF33" s="701"/>
      <c r="CG33" s="701"/>
      <c r="CH33" s="701"/>
      <c r="CI33" s="701"/>
      <c r="CJ33" s="701"/>
      <c r="CK33" s="701"/>
      <c r="CL33" s="701"/>
      <c r="CM33" s="701"/>
      <c r="CN33" s="701"/>
      <c r="CO33" s="701"/>
      <c r="CP33" s="701"/>
      <c r="CQ33" s="702"/>
      <c r="CR33" s="685">
        <v>33825974</v>
      </c>
      <c r="CS33" s="721"/>
      <c r="CT33" s="721"/>
      <c r="CU33" s="721"/>
      <c r="CV33" s="721"/>
      <c r="CW33" s="721"/>
      <c r="CX33" s="721"/>
      <c r="CY33" s="722"/>
      <c r="CZ33" s="690">
        <v>61.1</v>
      </c>
      <c r="DA33" s="719"/>
      <c r="DB33" s="719"/>
      <c r="DC33" s="723"/>
      <c r="DD33" s="694">
        <v>14235428</v>
      </c>
      <c r="DE33" s="721"/>
      <c r="DF33" s="721"/>
      <c r="DG33" s="721"/>
      <c r="DH33" s="721"/>
      <c r="DI33" s="721"/>
      <c r="DJ33" s="721"/>
      <c r="DK33" s="722"/>
      <c r="DL33" s="694">
        <v>10839696</v>
      </c>
      <c r="DM33" s="721"/>
      <c r="DN33" s="721"/>
      <c r="DO33" s="721"/>
      <c r="DP33" s="721"/>
      <c r="DQ33" s="721"/>
      <c r="DR33" s="721"/>
      <c r="DS33" s="721"/>
      <c r="DT33" s="721"/>
      <c r="DU33" s="721"/>
      <c r="DV33" s="722"/>
      <c r="DW33" s="690">
        <v>41</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83294</v>
      </c>
      <c r="S34" s="686"/>
      <c r="T34" s="686"/>
      <c r="U34" s="686"/>
      <c r="V34" s="686"/>
      <c r="W34" s="686"/>
      <c r="X34" s="686"/>
      <c r="Y34" s="687"/>
      <c r="Z34" s="688">
        <v>0.1</v>
      </c>
      <c r="AA34" s="688"/>
      <c r="AB34" s="688"/>
      <c r="AC34" s="688"/>
      <c r="AD34" s="689">
        <v>23124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6070546</v>
      </c>
      <c r="CS34" s="686"/>
      <c r="CT34" s="686"/>
      <c r="CU34" s="686"/>
      <c r="CV34" s="686"/>
      <c r="CW34" s="686"/>
      <c r="CX34" s="686"/>
      <c r="CY34" s="687"/>
      <c r="CZ34" s="690">
        <v>11</v>
      </c>
      <c r="DA34" s="719"/>
      <c r="DB34" s="719"/>
      <c r="DC34" s="723"/>
      <c r="DD34" s="694">
        <v>4754544</v>
      </c>
      <c r="DE34" s="686"/>
      <c r="DF34" s="686"/>
      <c r="DG34" s="686"/>
      <c r="DH34" s="686"/>
      <c r="DI34" s="686"/>
      <c r="DJ34" s="686"/>
      <c r="DK34" s="687"/>
      <c r="DL34" s="694">
        <v>3756301</v>
      </c>
      <c r="DM34" s="686"/>
      <c r="DN34" s="686"/>
      <c r="DO34" s="686"/>
      <c r="DP34" s="686"/>
      <c r="DQ34" s="686"/>
      <c r="DR34" s="686"/>
      <c r="DS34" s="686"/>
      <c r="DT34" s="686"/>
      <c r="DU34" s="686"/>
      <c r="DV34" s="687"/>
      <c r="DW34" s="690">
        <v>14.2</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1080875</v>
      </c>
      <c r="S35" s="686"/>
      <c r="T35" s="686"/>
      <c r="U35" s="686"/>
      <c r="V35" s="686"/>
      <c r="W35" s="686"/>
      <c r="X35" s="686"/>
      <c r="Y35" s="687"/>
      <c r="Z35" s="688">
        <v>1.9</v>
      </c>
      <c r="AA35" s="688"/>
      <c r="AB35" s="688"/>
      <c r="AC35" s="688"/>
      <c r="AD35" s="689" t="s">
        <v>172</v>
      </c>
      <c r="AE35" s="689"/>
      <c r="AF35" s="689"/>
      <c r="AG35" s="689"/>
      <c r="AH35" s="689"/>
      <c r="AI35" s="689"/>
      <c r="AJ35" s="689"/>
      <c r="AK35" s="689"/>
      <c r="AL35" s="690" t="s">
        <v>173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124686</v>
      </c>
      <c r="CS35" s="721"/>
      <c r="CT35" s="721"/>
      <c r="CU35" s="721"/>
      <c r="CV35" s="721"/>
      <c r="CW35" s="721"/>
      <c r="CX35" s="721"/>
      <c r="CY35" s="722"/>
      <c r="CZ35" s="690">
        <v>0.2</v>
      </c>
      <c r="DA35" s="719"/>
      <c r="DB35" s="719"/>
      <c r="DC35" s="723"/>
      <c r="DD35" s="694">
        <v>91986</v>
      </c>
      <c r="DE35" s="721"/>
      <c r="DF35" s="721"/>
      <c r="DG35" s="721"/>
      <c r="DH35" s="721"/>
      <c r="DI35" s="721"/>
      <c r="DJ35" s="721"/>
      <c r="DK35" s="722"/>
      <c r="DL35" s="694">
        <v>89128</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2097061</v>
      </c>
      <c r="S36" s="686"/>
      <c r="T36" s="686"/>
      <c r="U36" s="686"/>
      <c r="V36" s="686"/>
      <c r="W36" s="686"/>
      <c r="X36" s="686"/>
      <c r="Y36" s="687"/>
      <c r="Z36" s="688">
        <v>3.7</v>
      </c>
      <c r="AA36" s="688"/>
      <c r="AB36" s="688"/>
      <c r="AC36" s="688"/>
      <c r="AD36" s="689" t="s">
        <v>243</v>
      </c>
      <c r="AE36" s="689"/>
      <c r="AF36" s="689"/>
      <c r="AG36" s="689"/>
      <c r="AH36" s="689"/>
      <c r="AI36" s="689"/>
      <c r="AJ36" s="689"/>
      <c r="AK36" s="689"/>
      <c r="AL36" s="690" t="s">
        <v>173</v>
      </c>
      <c r="AM36" s="691"/>
      <c r="AN36" s="691"/>
      <c r="AO36" s="692"/>
      <c r="AP36" s="235"/>
      <c r="AQ36" s="759" t="s">
        <v>327</v>
      </c>
      <c r="AR36" s="760"/>
      <c r="AS36" s="760"/>
      <c r="AT36" s="760"/>
      <c r="AU36" s="760"/>
      <c r="AV36" s="760"/>
      <c r="AW36" s="760"/>
      <c r="AX36" s="760"/>
      <c r="AY36" s="761"/>
      <c r="AZ36" s="674">
        <v>6151154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78928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19821197</v>
      </c>
      <c r="CS36" s="686"/>
      <c r="CT36" s="686"/>
      <c r="CU36" s="686"/>
      <c r="CV36" s="686"/>
      <c r="CW36" s="686"/>
      <c r="CX36" s="686"/>
      <c r="CY36" s="687"/>
      <c r="CZ36" s="690">
        <v>35.799999999999997</v>
      </c>
      <c r="DA36" s="719"/>
      <c r="DB36" s="719"/>
      <c r="DC36" s="723"/>
      <c r="DD36" s="694">
        <v>5637315</v>
      </c>
      <c r="DE36" s="686"/>
      <c r="DF36" s="686"/>
      <c r="DG36" s="686"/>
      <c r="DH36" s="686"/>
      <c r="DI36" s="686"/>
      <c r="DJ36" s="686"/>
      <c r="DK36" s="687"/>
      <c r="DL36" s="694">
        <v>4194159</v>
      </c>
      <c r="DM36" s="686"/>
      <c r="DN36" s="686"/>
      <c r="DO36" s="686"/>
      <c r="DP36" s="686"/>
      <c r="DQ36" s="686"/>
      <c r="DR36" s="686"/>
      <c r="DS36" s="686"/>
      <c r="DT36" s="686"/>
      <c r="DU36" s="686"/>
      <c r="DV36" s="687"/>
      <c r="DW36" s="690">
        <v>15.8</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811719</v>
      </c>
      <c r="S37" s="686"/>
      <c r="T37" s="686"/>
      <c r="U37" s="686"/>
      <c r="V37" s="686"/>
      <c r="W37" s="686"/>
      <c r="X37" s="686"/>
      <c r="Y37" s="687"/>
      <c r="Z37" s="688">
        <v>1.4</v>
      </c>
      <c r="AA37" s="688"/>
      <c r="AB37" s="688"/>
      <c r="AC37" s="688"/>
      <c r="AD37" s="689" t="s">
        <v>173</v>
      </c>
      <c r="AE37" s="689"/>
      <c r="AF37" s="689"/>
      <c r="AG37" s="689"/>
      <c r="AH37" s="689"/>
      <c r="AI37" s="689"/>
      <c r="AJ37" s="689"/>
      <c r="AK37" s="689"/>
      <c r="AL37" s="690" t="s">
        <v>243</v>
      </c>
      <c r="AM37" s="691"/>
      <c r="AN37" s="691"/>
      <c r="AO37" s="692"/>
      <c r="AQ37" s="763" t="s">
        <v>331</v>
      </c>
      <c r="AR37" s="764"/>
      <c r="AS37" s="764"/>
      <c r="AT37" s="764"/>
      <c r="AU37" s="764"/>
      <c r="AV37" s="764"/>
      <c r="AW37" s="764"/>
      <c r="AX37" s="764"/>
      <c r="AY37" s="765"/>
      <c r="AZ37" s="685">
        <v>1934668</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13207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4358010</v>
      </c>
      <c r="CS37" s="721"/>
      <c r="CT37" s="721"/>
      <c r="CU37" s="721"/>
      <c r="CV37" s="721"/>
      <c r="CW37" s="721"/>
      <c r="CX37" s="721"/>
      <c r="CY37" s="722"/>
      <c r="CZ37" s="690">
        <v>7.9</v>
      </c>
      <c r="DA37" s="719"/>
      <c r="DB37" s="719"/>
      <c r="DC37" s="723"/>
      <c r="DD37" s="694">
        <v>1864390</v>
      </c>
      <c r="DE37" s="721"/>
      <c r="DF37" s="721"/>
      <c r="DG37" s="721"/>
      <c r="DH37" s="721"/>
      <c r="DI37" s="721"/>
      <c r="DJ37" s="721"/>
      <c r="DK37" s="722"/>
      <c r="DL37" s="694">
        <v>1424972</v>
      </c>
      <c r="DM37" s="721"/>
      <c r="DN37" s="721"/>
      <c r="DO37" s="721"/>
      <c r="DP37" s="721"/>
      <c r="DQ37" s="721"/>
      <c r="DR37" s="721"/>
      <c r="DS37" s="721"/>
      <c r="DT37" s="721"/>
      <c r="DU37" s="721"/>
      <c r="DV37" s="722"/>
      <c r="DW37" s="690">
        <v>5.4</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2563983</v>
      </c>
      <c r="S38" s="686"/>
      <c r="T38" s="686"/>
      <c r="U38" s="686"/>
      <c r="V38" s="686"/>
      <c r="W38" s="686"/>
      <c r="X38" s="686"/>
      <c r="Y38" s="687"/>
      <c r="Z38" s="688">
        <v>4.5999999999999996</v>
      </c>
      <c r="AA38" s="688"/>
      <c r="AB38" s="688"/>
      <c r="AC38" s="688"/>
      <c r="AD38" s="689">
        <v>885</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422549</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13126</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3937273</v>
      </c>
      <c r="CS38" s="686"/>
      <c r="CT38" s="686"/>
      <c r="CU38" s="686"/>
      <c r="CV38" s="686"/>
      <c r="CW38" s="686"/>
      <c r="CX38" s="686"/>
      <c r="CY38" s="687"/>
      <c r="CZ38" s="690">
        <v>7.1</v>
      </c>
      <c r="DA38" s="719"/>
      <c r="DB38" s="719"/>
      <c r="DC38" s="723"/>
      <c r="DD38" s="694">
        <v>3325640</v>
      </c>
      <c r="DE38" s="686"/>
      <c r="DF38" s="686"/>
      <c r="DG38" s="686"/>
      <c r="DH38" s="686"/>
      <c r="DI38" s="686"/>
      <c r="DJ38" s="686"/>
      <c r="DK38" s="687"/>
      <c r="DL38" s="694">
        <v>2800108</v>
      </c>
      <c r="DM38" s="686"/>
      <c r="DN38" s="686"/>
      <c r="DO38" s="686"/>
      <c r="DP38" s="686"/>
      <c r="DQ38" s="686"/>
      <c r="DR38" s="686"/>
      <c r="DS38" s="686"/>
      <c r="DT38" s="686"/>
      <c r="DU38" s="686"/>
      <c r="DV38" s="687"/>
      <c r="DW38" s="690">
        <v>10.6</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4946022</v>
      </c>
      <c r="S39" s="686"/>
      <c r="T39" s="686"/>
      <c r="U39" s="686"/>
      <c r="V39" s="686"/>
      <c r="W39" s="686"/>
      <c r="X39" s="686"/>
      <c r="Y39" s="687"/>
      <c r="Z39" s="688">
        <v>8.8000000000000007</v>
      </c>
      <c r="AA39" s="688"/>
      <c r="AB39" s="688"/>
      <c r="AC39" s="688"/>
      <c r="AD39" s="689" t="s">
        <v>243</v>
      </c>
      <c r="AE39" s="689"/>
      <c r="AF39" s="689"/>
      <c r="AG39" s="689"/>
      <c r="AH39" s="689"/>
      <c r="AI39" s="689"/>
      <c r="AJ39" s="689"/>
      <c r="AK39" s="689"/>
      <c r="AL39" s="690" t="s">
        <v>243</v>
      </c>
      <c r="AM39" s="691"/>
      <c r="AN39" s="691"/>
      <c r="AO39" s="692"/>
      <c r="AQ39" s="763" t="s">
        <v>339</v>
      </c>
      <c r="AR39" s="764"/>
      <c r="AS39" s="764"/>
      <c r="AT39" s="764"/>
      <c r="AU39" s="764"/>
      <c r="AV39" s="764"/>
      <c r="AW39" s="764"/>
      <c r="AX39" s="764"/>
      <c r="AY39" s="765"/>
      <c r="AZ39" s="685">
        <v>279213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20561</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1538081</v>
      </c>
      <c r="CS39" s="721"/>
      <c r="CT39" s="721"/>
      <c r="CU39" s="721"/>
      <c r="CV39" s="721"/>
      <c r="CW39" s="721"/>
      <c r="CX39" s="721"/>
      <c r="CY39" s="722"/>
      <c r="CZ39" s="690">
        <v>2.8</v>
      </c>
      <c r="DA39" s="719"/>
      <c r="DB39" s="719"/>
      <c r="DC39" s="723"/>
      <c r="DD39" s="694">
        <v>425942</v>
      </c>
      <c r="DE39" s="721"/>
      <c r="DF39" s="721"/>
      <c r="DG39" s="721"/>
      <c r="DH39" s="721"/>
      <c r="DI39" s="721"/>
      <c r="DJ39" s="721"/>
      <c r="DK39" s="722"/>
      <c r="DL39" s="694" t="s">
        <v>243</v>
      </c>
      <c r="DM39" s="721"/>
      <c r="DN39" s="721"/>
      <c r="DO39" s="721"/>
      <c r="DP39" s="721"/>
      <c r="DQ39" s="721"/>
      <c r="DR39" s="721"/>
      <c r="DS39" s="721"/>
      <c r="DT39" s="721"/>
      <c r="DU39" s="721"/>
      <c r="DV39" s="722"/>
      <c r="DW39" s="690" t="s">
        <v>172</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173</v>
      </c>
      <c r="S40" s="686"/>
      <c r="T40" s="686"/>
      <c r="U40" s="686"/>
      <c r="V40" s="686"/>
      <c r="W40" s="686"/>
      <c r="X40" s="686"/>
      <c r="Y40" s="687"/>
      <c r="Z40" s="688" t="s">
        <v>173</v>
      </c>
      <c r="AA40" s="688"/>
      <c r="AB40" s="688"/>
      <c r="AC40" s="688"/>
      <c r="AD40" s="689" t="s">
        <v>172</v>
      </c>
      <c r="AE40" s="689"/>
      <c r="AF40" s="689"/>
      <c r="AG40" s="689"/>
      <c r="AH40" s="689"/>
      <c r="AI40" s="689"/>
      <c r="AJ40" s="689"/>
      <c r="AK40" s="689"/>
      <c r="AL40" s="690" t="s">
        <v>243</v>
      </c>
      <c r="AM40" s="691"/>
      <c r="AN40" s="691"/>
      <c r="AO40" s="692"/>
      <c r="AQ40" s="763" t="s">
        <v>343</v>
      </c>
      <c r="AR40" s="764"/>
      <c r="AS40" s="764"/>
      <c r="AT40" s="764"/>
      <c r="AU40" s="764"/>
      <c r="AV40" s="764"/>
      <c r="AW40" s="764"/>
      <c r="AX40" s="764"/>
      <c r="AY40" s="765"/>
      <c r="AZ40" s="685">
        <v>6631</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2334191</v>
      </c>
      <c r="CS40" s="686"/>
      <c r="CT40" s="686"/>
      <c r="CU40" s="686"/>
      <c r="CV40" s="686"/>
      <c r="CW40" s="686"/>
      <c r="CX40" s="686"/>
      <c r="CY40" s="687"/>
      <c r="CZ40" s="690">
        <v>4.2</v>
      </c>
      <c r="DA40" s="719"/>
      <c r="DB40" s="719"/>
      <c r="DC40" s="723"/>
      <c r="DD40" s="694">
        <v>1</v>
      </c>
      <c r="DE40" s="686"/>
      <c r="DF40" s="686"/>
      <c r="DG40" s="686"/>
      <c r="DH40" s="686"/>
      <c r="DI40" s="686"/>
      <c r="DJ40" s="686"/>
      <c r="DK40" s="687"/>
      <c r="DL40" s="694" t="s">
        <v>173</v>
      </c>
      <c r="DM40" s="686"/>
      <c r="DN40" s="686"/>
      <c r="DO40" s="686"/>
      <c r="DP40" s="686"/>
      <c r="DQ40" s="686"/>
      <c r="DR40" s="686"/>
      <c r="DS40" s="686"/>
      <c r="DT40" s="686"/>
      <c r="DU40" s="686"/>
      <c r="DV40" s="687"/>
      <c r="DW40" s="690" t="s">
        <v>243</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243</v>
      </c>
      <c r="S41" s="686"/>
      <c r="T41" s="686"/>
      <c r="U41" s="686"/>
      <c r="V41" s="686"/>
      <c r="W41" s="686"/>
      <c r="X41" s="686"/>
      <c r="Y41" s="687"/>
      <c r="Z41" s="688" t="s">
        <v>172</v>
      </c>
      <c r="AA41" s="688"/>
      <c r="AB41" s="688"/>
      <c r="AC41" s="688"/>
      <c r="AD41" s="689" t="s">
        <v>243</v>
      </c>
      <c r="AE41" s="689"/>
      <c r="AF41" s="689"/>
      <c r="AG41" s="689"/>
      <c r="AH41" s="689"/>
      <c r="AI41" s="689"/>
      <c r="AJ41" s="689"/>
      <c r="AK41" s="689"/>
      <c r="AL41" s="690" t="s">
        <v>172</v>
      </c>
      <c r="AM41" s="691"/>
      <c r="AN41" s="691"/>
      <c r="AO41" s="692"/>
      <c r="AQ41" s="763" t="s">
        <v>348</v>
      </c>
      <c r="AR41" s="764"/>
      <c r="AS41" s="764"/>
      <c r="AT41" s="764"/>
      <c r="AU41" s="764"/>
      <c r="AV41" s="764"/>
      <c r="AW41" s="764"/>
      <c r="AX41" s="764"/>
      <c r="AY41" s="765"/>
      <c r="AZ41" s="685">
        <v>734229</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172</v>
      </c>
      <c r="CS41" s="721"/>
      <c r="CT41" s="721"/>
      <c r="CU41" s="721"/>
      <c r="CV41" s="721"/>
      <c r="CW41" s="721"/>
      <c r="CX41" s="721"/>
      <c r="CY41" s="722"/>
      <c r="CZ41" s="690" t="s">
        <v>243</v>
      </c>
      <c r="DA41" s="719"/>
      <c r="DB41" s="719"/>
      <c r="DC41" s="723"/>
      <c r="DD41" s="694" t="s">
        <v>173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1186728</v>
      </c>
      <c r="S42" s="686"/>
      <c r="T42" s="686"/>
      <c r="U42" s="686"/>
      <c r="V42" s="686"/>
      <c r="W42" s="686"/>
      <c r="X42" s="686"/>
      <c r="Y42" s="687"/>
      <c r="Z42" s="688">
        <v>2.1</v>
      </c>
      <c r="AA42" s="688"/>
      <c r="AB42" s="688"/>
      <c r="AC42" s="688"/>
      <c r="AD42" s="689" t="s">
        <v>172</v>
      </c>
      <c r="AE42" s="689"/>
      <c r="AF42" s="689"/>
      <c r="AG42" s="689"/>
      <c r="AH42" s="689"/>
      <c r="AI42" s="689"/>
      <c r="AJ42" s="689"/>
      <c r="AK42" s="689"/>
      <c r="AL42" s="690" t="s">
        <v>172</v>
      </c>
      <c r="AM42" s="691"/>
      <c r="AN42" s="691"/>
      <c r="AO42" s="692"/>
      <c r="AQ42" s="784" t="s">
        <v>352</v>
      </c>
      <c r="AR42" s="785"/>
      <c r="AS42" s="785"/>
      <c r="AT42" s="785"/>
      <c r="AU42" s="785"/>
      <c r="AV42" s="785"/>
      <c r="AW42" s="785"/>
      <c r="AX42" s="785"/>
      <c r="AY42" s="786"/>
      <c r="AZ42" s="776">
        <v>2773864</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313</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4414931</v>
      </c>
      <c r="CS42" s="686"/>
      <c r="CT42" s="686"/>
      <c r="CU42" s="686"/>
      <c r="CV42" s="686"/>
      <c r="CW42" s="686"/>
      <c r="CX42" s="686"/>
      <c r="CY42" s="687"/>
      <c r="CZ42" s="690">
        <v>8</v>
      </c>
      <c r="DA42" s="691"/>
      <c r="DB42" s="691"/>
      <c r="DC42" s="703"/>
      <c r="DD42" s="694">
        <v>998388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56282503</v>
      </c>
      <c r="S43" s="777"/>
      <c r="T43" s="777"/>
      <c r="U43" s="777"/>
      <c r="V43" s="777"/>
      <c r="W43" s="777"/>
      <c r="X43" s="777"/>
      <c r="Y43" s="778"/>
      <c r="Z43" s="779">
        <v>100</v>
      </c>
      <c r="AA43" s="779"/>
      <c r="AB43" s="779"/>
      <c r="AC43" s="779"/>
      <c r="AD43" s="780">
        <v>25278604</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78483</v>
      </c>
      <c r="CS43" s="721"/>
      <c r="CT43" s="721"/>
      <c r="CU43" s="721"/>
      <c r="CV43" s="721"/>
      <c r="CW43" s="721"/>
      <c r="CX43" s="721"/>
      <c r="CY43" s="722"/>
      <c r="CZ43" s="690">
        <v>0.1</v>
      </c>
      <c r="DA43" s="719"/>
      <c r="DB43" s="719"/>
      <c r="DC43" s="723"/>
      <c r="DD43" s="694">
        <v>56989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4322267</v>
      </c>
      <c r="CS44" s="686"/>
      <c r="CT44" s="686"/>
      <c r="CU44" s="686"/>
      <c r="CV44" s="686"/>
      <c r="CW44" s="686"/>
      <c r="CX44" s="686"/>
      <c r="CY44" s="687"/>
      <c r="CZ44" s="690">
        <v>7.8</v>
      </c>
      <c r="DA44" s="691"/>
      <c r="DB44" s="691"/>
      <c r="DC44" s="703"/>
      <c r="DD44" s="694">
        <v>926996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2426629</v>
      </c>
      <c r="CS45" s="721"/>
      <c r="CT45" s="721"/>
      <c r="CU45" s="721"/>
      <c r="CV45" s="721"/>
      <c r="CW45" s="721"/>
      <c r="CX45" s="721"/>
      <c r="CY45" s="722"/>
      <c r="CZ45" s="690">
        <v>4.4000000000000004</v>
      </c>
      <c r="DA45" s="719"/>
      <c r="DB45" s="719"/>
      <c r="DC45" s="723"/>
      <c r="DD45" s="694">
        <v>207440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1767368</v>
      </c>
      <c r="CS46" s="686"/>
      <c r="CT46" s="686"/>
      <c r="CU46" s="686"/>
      <c r="CV46" s="686"/>
      <c r="CW46" s="686"/>
      <c r="CX46" s="686"/>
      <c r="CY46" s="687"/>
      <c r="CZ46" s="690">
        <v>3.2</v>
      </c>
      <c r="DA46" s="691"/>
      <c r="DB46" s="691"/>
      <c r="DC46" s="703"/>
      <c r="DD46" s="694">
        <v>606886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92664</v>
      </c>
      <c r="CS47" s="721"/>
      <c r="CT47" s="721"/>
      <c r="CU47" s="721"/>
      <c r="CV47" s="721"/>
      <c r="CW47" s="721"/>
      <c r="CX47" s="721"/>
      <c r="CY47" s="722"/>
      <c r="CZ47" s="690">
        <v>0.2</v>
      </c>
      <c r="DA47" s="719"/>
      <c r="DB47" s="719"/>
      <c r="DC47" s="723"/>
      <c r="DD47" s="694">
        <v>71392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172</v>
      </c>
      <c r="CS48" s="686"/>
      <c r="CT48" s="686"/>
      <c r="CU48" s="686"/>
      <c r="CV48" s="686"/>
      <c r="CW48" s="686"/>
      <c r="CX48" s="686"/>
      <c r="CY48" s="687"/>
      <c r="CZ48" s="690" t="s">
        <v>172</v>
      </c>
      <c r="DA48" s="691"/>
      <c r="DB48" s="691"/>
      <c r="DC48" s="703"/>
      <c r="DD48" s="694" t="s">
        <v>243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55400153</v>
      </c>
      <c r="CS49" s="756"/>
      <c r="CT49" s="756"/>
      <c r="CU49" s="756"/>
      <c r="CV49" s="756"/>
      <c r="CW49" s="756"/>
      <c r="CX49" s="756"/>
      <c r="CY49" s="787"/>
      <c r="CZ49" s="781">
        <v>100</v>
      </c>
      <c r="DA49" s="788"/>
      <c r="DB49" s="788"/>
      <c r="DC49" s="789"/>
      <c r="DD49" s="790">
        <v>27838432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ZpI+F2YYRfjyMhs3iK5Qfhf91ksNgW/bVAPpCnBtn3NqjWeNlPJQ260N43zD6tmXA0D/oQ4H3VlApkUq3Q7cQ==" saltValue="1EtcwQSsDDwZcYuCqCcY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56291</v>
      </c>
      <c r="R7" s="821"/>
      <c r="S7" s="821"/>
      <c r="T7" s="821"/>
      <c r="U7" s="821"/>
      <c r="V7" s="821">
        <v>55409</v>
      </c>
      <c r="W7" s="821"/>
      <c r="X7" s="821"/>
      <c r="Y7" s="821"/>
      <c r="Z7" s="821"/>
      <c r="AA7" s="821">
        <v>882</v>
      </c>
      <c r="AB7" s="821"/>
      <c r="AC7" s="821"/>
      <c r="AD7" s="821"/>
      <c r="AE7" s="822"/>
      <c r="AF7" s="823">
        <v>820</v>
      </c>
      <c r="AG7" s="824"/>
      <c r="AH7" s="824"/>
      <c r="AI7" s="824"/>
      <c r="AJ7" s="825"/>
      <c r="AK7" s="860"/>
      <c r="AL7" s="861"/>
      <c r="AM7" s="861"/>
      <c r="AN7" s="861"/>
      <c r="AO7" s="861"/>
      <c r="AP7" s="861">
        <v>40351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580</v>
      </c>
      <c r="BT7" s="865"/>
      <c r="BU7" s="865"/>
      <c r="BV7" s="865"/>
      <c r="BW7" s="865"/>
      <c r="BX7" s="865"/>
      <c r="BY7" s="865"/>
      <c r="BZ7" s="865"/>
      <c r="CA7" s="865"/>
      <c r="CB7" s="865"/>
      <c r="CC7" s="865"/>
      <c r="CD7" s="865"/>
      <c r="CE7" s="865"/>
      <c r="CF7" s="865"/>
      <c r="CG7" s="866"/>
      <c r="CH7" s="857">
        <v>-36</v>
      </c>
      <c r="CI7" s="858"/>
      <c r="CJ7" s="858"/>
      <c r="CK7" s="858"/>
      <c r="CL7" s="859"/>
      <c r="CM7" s="857">
        <v>66</v>
      </c>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581</v>
      </c>
      <c r="BT8" s="855"/>
      <c r="BU8" s="855"/>
      <c r="BV8" s="855"/>
      <c r="BW8" s="855"/>
      <c r="BX8" s="855"/>
      <c r="BY8" s="855"/>
      <c r="BZ8" s="855"/>
      <c r="CA8" s="855"/>
      <c r="CB8" s="855"/>
      <c r="CC8" s="855"/>
      <c r="CD8" s="855"/>
      <c r="CE8" s="855"/>
      <c r="CF8" s="855"/>
      <c r="CG8" s="856"/>
      <c r="CH8" s="867">
        <v>-52</v>
      </c>
      <c r="CI8" s="868"/>
      <c r="CJ8" s="868"/>
      <c r="CK8" s="868"/>
      <c r="CL8" s="869"/>
      <c r="CM8" s="867">
        <v>253</v>
      </c>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582</v>
      </c>
      <c r="BT9" s="855"/>
      <c r="BU9" s="855"/>
      <c r="BV9" s="855"/>
      <c r="BW9" s="855"/>
      <c r="BX9" s="855"/>
      <c r="BY9" s="855"/>
      <c r="BZ9" s="855"/>
      <c r="CA9" s="855"/>
      <c r="CB9" s="855"/>
      <c r="CC9" s="855"/>
      <c r="CD9" s="855"/>
      <c r="CE9" s="855"/>
      <c r="CF9" s="855"/>
      <c r="CG9" s="856"/>
      <c r="CH9" s="867">
        <v>135</v>
      </c>
      <c r="CI9" s="868"/>
      <c r="CJ9" s="868"/>
      <c r="CK9" s="868"/>
      <c r="CL9" s="869"/>
      <c r="CM9" s="867">
        <v>1071</v>
      </c>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583</v>
      </c>
      <c r="BT10" s="855"/>
      <c r="BU10" s="855"/>
      <c r="BV10" s="855"/>
      <c r="BW10" s="855"/>
      <c r="BX10" s="855"/>
      <c r="BY10" s="855"/>
      <c r="BZ10" s="855"/>
      <c r="CA10" s="855"/>
      <c r="CB10" s="855"/>
      <c r="CC10" s="855"/>
      <c r="CD10" s="855"/>
      <c r="CE10" s="855"/>
      <c r="CF10" s="855"/>
      <c r="CG10" s="856"/>
      <c r="CH10" s="867">
        <v>-20</v>
      </c>
      <c r="CI10" s="868"/>
      <c r="CJ10" s="868"/>
      <c r="CK10" s="868"/>
      <c r="CL10" s="869"/>
      <c r="CM10" s="867">
        <v>214</v>
      </c>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584</v>
      </c>
      <c r="BT11" s="855"/>
      <c r="BU11" s="855"/>
      <c r="BV11" s="855"/>
      <c r="BW11" s="855"/>
      <c r="BX11" s="855"/>
      <c r="BY11" s="855"/>
      <c r="BZ11" s="855"/>
      <c r="CA11" s="855"/>
      <c r="CB11" s="855"/>
      <c r="CC11" s="855"/>
      <c r="CD11" s="855"/>
      <c r="CE11" s="855"/>
      <c r="CF11" s="855"/>
      <c r="CG11" s="856"/>
      <c r="CH11" s="867">
        <v>9</v>
      </c>
      <c r="CI11" s="868"/>
      <c r="CJ11" s="868"/>
      <c r="CK11" s="868"/>
      <c r="CL11" s="869"/>
      <c r="CM11" s="867">
        <v>49</v>
      </c>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585</v>
      </c>
      <c r="BT12" s="855"/>
      <c r="BU12" s="855"/>
      <c r="BV12" s="855"/>
      <c r="BW12" s="855"/>
      <c r="BX12" s="855"/>
      <c r="BY12" s="855"/>
      <c r="BZ12" s="855"/>
      <c r="CA12" s="855"/>
      <c r="CB12" s="855"/>
      <c r="CC12" s="855"/>
      <c r="CD12" s="855"/>
      <c r="CE12" s="855"/>
      <c r="CF12" s="855"/>
      <c r="CG12" s="856"/>
      <c r="CH12" s="867">
        <v>1</v>
      </c>
      <c r="CI12" s="868"/>
      <c r="CJ12" s="868"/>
      <c r="CK12" s="868"/>
      <c r="CL12" s="869"/>
      <c r="CM12" s="867">
        <v>640</v>
      </c>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820</v>
      </c>
      <c r="AG23" s="880"/>
      <c r="AH23" s="880"/>
      <c r="AI23" s="880"/>
      <c r="AJ23" s="883"/>
      <c r="AK23" s="884"/>
      <c r="AL23" s="885"/>
      <c r="AM23" s="885"/>
      <c r="AN23" s="885"/>
      <c r="AO23" s="885"/>
      <c r="AP23" s="880"/>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606</v>
      </c>
      <c r="C28" s="818"/>
      <c r="D28" s="818"/>
      <c r="E28" s="818"/>
      <c r="F28" s="818"/>
      <c r="G28" s="818"/>
      <c r="H28" s="818"/>
      <c r="I28" s="818"/>
      <c r="J28" s="818"/>
      <c r="K28" s="818"/>
      <c r="L28" s="818"/>
      <c r="M28" s="818"/>
      <c r="N28" s="818"/>
      <c r="O28" s="818"/>
      <c r="P28" s="819"/>
      <c r="Q28" s="908">
        <v>9290</v>
      </c>
      <c r="R28" s="909"/>
      <c r="S28" s="909"/>
      <c r="T28" s="909"/>
      <c r="U28" s="909"/>
      <c r="V28" s="909">
        <v>9211</v>
      </c>
      <c r="W28" s="909"/>
      <c r="X28" s="909"/>
      <c r="Y28" s="909"/>
      <c r="Z28" s="909"/>
      <c r="AA28" s="909">
        <v>79</v>
      </c>
      <c r="AB28" s="909"/>
      <c r="AC28" s="909"/>
      <c r="AD28" s="909"/>
      <c r="AE28" s="910"/>
      <c r="AF28" s="911">
        <v>79</v>
      </c>
      <c r="AG28" s="909"/>
      <c r="AH28" s="909"/>
      <c r="AI28" s="909"/>
      <c r="AJ28" s="912"/>
      <c r="AK28" s="913"/>
      <c r="AL28" s="904"/>
      <c r="AM28" s="904"/>
      <c r="AN28" s="904"/>
      <c r="AO28" s="904"/>
      <c r="AP28" s="904"/>
      <c r="AQ28" s="904"/>
      <c r="AR28" s="904"/>
      <c r="AS28" s="904"/>
      <c r="AT28" s="904"/>
      <c r="AU28" s="904"/>
      <c r="AV28" s="904"/>
      <c r="AW28" s="904"/>
      <c r="AX28" s="904"/>
      <c r="AY28" s="904"/>
      <c r="AZ28" s="905" t="s">
        <v>515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475</v>
      </c>
      <c r="C29" s="842"/>
      <c r="D29" s="842"/>
      <c r="E29" s="842"/>
      <c r="F29" s="842"/>
      <c r="G29" s="842"/>
      <c r="H29" s="842"/>
      <c r="I29" s="842"/>
      <c r="J29" s="842"/>
      <c r="K29" s="842"/>
      <c r="L29" s="842"/>
      <c r="M29" s="842"/>
      <c r="N29" s="842"/>
      <c r="O29" s="842"/>
      <c r="P29" s="843"/>
      <c r="Q29" s="844">
        <v>9549</v>
      </c>
      <c r="R29" s="845"/>
      <c r="S29" s="845"/>
      <c r="T29" s="845"/>
      <c r="U29" s="845"/>
      <c r="V29" s="845">
        <v>9403</v>
      </c>
      <c r="W29" s="845"/>
      <c r="X29" s="845"/>
      <c r="Y29" s="845"/>
      <c r="Z29" s="845"/>
      <c r="AA29" s="845">
        <v>146</v>
      </c>
      <c r="AB29" s="845"/>
      <c r="AC29" s="845"/>
      <c r="AD29" s="845"/>
      <c r="AE29" s="846"/>
      <c r="AF29" s="847">
        <v>146</v>
      </c>
      <c r="AG29" s="848"/>
      <c r="AH29" s="848"/>
      <c r="AI29" s="848"/>
      <c r="AJ29" s="849"/>
      <c r="AK29" s="916"/>
      <c r="AL29" s="917"/>
      <c r="AM29" s="917"/>
      <c r="AN29" s="917"/>
      <c r="AO29" s="917"/>
      <c r="AP29" s="917"/>
      <c r="AQ29" s="917"/>
      <c r="AR29" s="917"/>
      <c r="AS29" s="917"/>
      <c r="AT29" s="917"/>
      <c r="AU29" s="917"/>
      <c r="AV29" s="917"/>
      <c r="AW29" s="917"/>
      <c r="AX29" s="917"/>
      <c r="AY29" s="917"/>
      <c r="AZ29" s="918" t="s">
        <v>515</v>
      </c>
      <c r="BA29" s="919"/>
      <c r="BB29" s="919"/>
      <c r="BC29" s="919"/>
      <c r="BD29" s="920"/>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478</v>
      </c>
      <c r="C30" s="842"/>
      <c r="D30" s="842"/>
      <c r="E30" s="842"/>
      <c r="F30" s="842"/>
      <c r="G30" s="842"/>
      <c r="H30" s="842"/>
      <c r="I30" s="842"/>
      <c r="J30" s="842"/>
      <c r="K30" s="842"/>
      <c r="L30" s="842"/>
      <c r="M30" s="842"/>
      <c r="N30" s="842"/>
      <c r="O30" s="842"/>
      <c r="P30" s="843"/>
      <c r="Q30" s="844">
        <v>1299</v>
      </c>
      <c r="R30" s="845"/>
      <c r="S30" s="845"/>
      <c r="T30" s="845"/>
      <c r="U30" s="845"/>
      <c r="V30" s="845">
        <v>1273</v>
      </c>
      <c r="W30" s="845"/>
      <c r="X30" s="845"/>
      <c r="Y30" s="845"/>
      <c r="Z30" s="845"/>
      <c r="AA30" s="845">
        <v>26</v>
      </c>
      <c r="AB30" s="845"/>
      <c r="AC30" s="845"/>
      <c r="AD30" s="845"/>
      <c r="AE30" s="846"/>
      <c r="AF30" s="847">
        <v>26</v>
      </c>
      <c r="AG30" s="848"/>
      <c r="AH30" s="848"/>
      <c r="AI30" s="848"/>
      <c r="AJ30" s="849"/>
      <c r="AK30" s="916"/>
      <c r="AL30" s="917"/>
      <c r="AM30" s="917"/>
      <c r="AN30" s="917"/>
      <c r="AO30" s="917"/>
      <c r="AP30" s="917"/>
      <c r="AQ30" s="917"/>
      <c r="AR30" s="917"/>
      <c r="AS30" s="917"/>
      <c r="AT30" s="917"/>
      <c r="AU30" s="917"/>
      <c r="AV30" s="917"/>
      <c r="AW30" s="917"/>
      <c r="AX30" s="917"/>
      <c r="AY30" s="917"/>
      <c r="AZ30" s="918" t="s">
        <v>515</v>
      </c>
      <c r="BA30" s="919"/>
      <c r="BB30" s="919"/>
      <c r="BC30" s="919"/>
      <c r="BD30" s="920"/>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473</v>
      </c>
      <c r="C31" s="842"/>
      <c r="D31" s="842"/>
      <c r="E31" s="842"/>
      <c r="F31" s="842"/>
      <c r="G31" s="842"/>
      <c r="H31" s="842"/>
      <c r="I31" s="842"/>
      <c r="J31" s="842"/>
      <c r="K31" s="842"/>
      <c r="L31" s="842"/>
      <c r="M31" s="842"/>
      <c r="N31" s="842"/>
      <c r="O31" s="842"/>
      <c r="P31" s="843"/>
      <c r="Q31" s="844">
        <v>2168</v>
      </c>
      <c r="R31" s="845"/>
      <c r="S31" s="845"/>
      <c r="T31" s="845"/>
      <c r="U31" s="845"/>
      <c r="V31" s="845">
        <v>1737</v>
      </c>
      <c r="W31" s="845"/>
      <c r="X31" s="845"/>
      <c r="Y31" s="845"/>
      <c r="Z31" s="845"/>
      <c r="AA31" s="845">
        <v>431</v>
      </c>
      <c r="AB31" s="845"/>
      <c r="AC31" s="845"/>
      <c r="AD31" s="845"/>
      <c r="AE31" s="846"/>
      <c r="AF31" s="847">
        <v>2608</v>
      </c>
      <c r="AG31" s="848"/>
      <c r="AH31" s="848"/>
      <c r="AI31" s="848"/>
      <c r="AJ31" s="849"/>
      <c r="AK31" s="916"/>
      <c r="AL31" s="917"/>
      <c r="AM31" s="917"/>
      <c r="AN31" s="917"/>
      <c r="AO31" s="917"/>
      <c r="AP31" s="917">
        <v>5622</v>
      </c>
      <c r="AQ31" s="917"/>
      <c r="AR31" s="917"/>
      <c r="AS31" s="917"/>
      <c r="AT31" s="917"/>
      <c r="AU31" s="917"/>
      <c r="AV31" s="917"/>
      <c r="AW31" s="917"/>
      <c r="AX31" s="917"/>
      <c r="AY31" s="917"/>
      <c r="AZ31" s="918" t="s">
        <v>515</v>
      </c>
      <c r="BA31" s="919"/>
      <c r="BB31" s="919"/>
      <c r="BC31" s="919"/>
      <c r="BD31" s="920"/>
      <c r="BE31" s="914" t="s">
        <v>607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469</v>
      </c>
      <c r="C32" s="842"/>
      <c r="D32" s="842"/>
      <c r="E32" s="842"/>
      <c r="F32" s="842"/>
      <c r="G32" s="842"/>
      <c r="H32" s="842"/>
      <c r="I32" s="842"/>
      <c r="J32" s="842"/>
      <c r="K32" s="842"/>
      <c r="L32" s="842"/>
      <c r="M32" s="842"/>
      <c r="N32" s="842"/>
      <c r="O32" s="842"/>
      <c r="P32" s="843"/>
      <c r="Q32" s="844">
        <v>4189</v>
      </c>
      <c r="R32" s="845"/>
      <c r="S32" s="845"/>
      <c r="T32" s="845"/>
      <c r="U32" s="845"/>
      <c r="V32" s="845">
        <v>3560</v>
      </c>
      <c r="W32" s="845"/>
      <c r="X32" s="845"/>
      <c r="Y32" s="845"/>
      <c r="Z32" s="845"/>
      <c r="AA32" s="845">
        <v>629</v>
      </c>
      <c r="AB32" s="845"/>
      <c r="AC32" s="845"/>
      <c r="AD32" s="845"/>
      <c r="AE32" s="846"/>
      <c r="AF32" s="847">
        <v>988</v>
      </c>
      <c r="AG32" s="848"/>
      <c r="AH32" s="848"/>
      <c r="AI32" s="848"/>
      <c r="AJ32" s="849"/>
      <c r="AK32" s="916">
        <v>1935</v>
      </c>
      <c r="AL32" s="917"/>
      <c r="AM32" s="917"/>
      <c r="AN32" s="917"/>
      <c r="AO32" s="917"/>
      <c r="AP32" s="917">
        <v>27150</v>
      </c>
      <c r="AQ32" s="917"/>
      <c r="AR32" s="917"/>
      <c r="AS32" s="917"/>
      <c r="AT32" s="917"/>
      <c r="AU32" s="917">
        <v>1935</v>
      </c>
      <c r="AV32" s="917"/>
      <c r="AW32" s="917"/>
      <c r="AX32" s="917"/>
      <c r="AY32" s="917"/>
      <c r="AZ32" s="918" t="s">
        <v>515</v>
      </c>
      <c r="BA32" s="919"/>
      <c r="BB32" s="919"/>
      <c r="BC32" s="919"/>
      <c r="BD32" s="920"/>
      <c r="BE32" s="914" t="s">
        <v>607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608</v>
      </c>
      <c r="C33" s="842"/>
      <c r="D33" s="842"/>
      <c r="E33" s="842"/>
      <c r="F33" s="842"/>
      <c r="G33" s="842"/>
      <c r="H33" s="842"/>
      <c r="I33" s="842"/>
      <c r="J33" s="842"/>
      <c r="K33" s="842"/>
      <c r="L33" s="842"/>
      <c r="M33" s="842"/>
      <c r="N33" s="842"/>
      <c r="O33" s="842"/>
      <c r="P33" s="843"/>
      <c r="Q33" s="844">
        <v>7</v>
      </c>
      <c r="R33" s="845"/>
      <c r="S33" s="845"/>
      <c r="T33" s="845"/>
      <c r="U33" s="845"/>
      <c r="V33" s="845">
        <v>7</v>
      </c>
      <c r="W33" s="845"/>
      <c r="X33" s="845"/>
      <c r="Y33" s="845"/>
      <c r="Z33" s="845"/>
      <c r="AA33" s="845">
        <v>0</v>
      </c>
      <c r="AB33" s="845"/>
      <c r="AC33" s="845"/>
      <c r="AD33" s="845"/>
      <c r="AE33" s="846"/>
      <c r="AF33" s="847">
        <v>0</v>
      </c>
      <c r="AG33" s="848"/>
      <c r="AH33" s="848"/>
      <c r="AI33" s="848"/>
      <c r="AJ33" s="849"/>
      <c r="AK33" s="916"/>
      <c r="AL33" s="917"/>
      <c r="AM33" s="917"/>
      <c r="AN33" s="917"/>
      <c r="AO33" s="917"/>
      <c r="AP33" s="917"/>
      <c r="AQ33" s="917"/>
      <c r="AR33" s="917"/>
      <c r="AS33" s="917"/>
      <c r="AT33" s="917"/>
      <c r="AU33" s="917"/>
      <c r="AV33" s="917"/>
      <c r="AW33" s="917"/>
      <c r="AX33" s="917"/>
      <c r="AY33" s="917"/>
      <c r="AZ33" s="918" t="s">
        <v>515</v>
      </c>
      <c r="BA33" s="919"/>
      <c r="BB33" s="919"/>
      <c r="BC33" s="919"/>
      <c r="BD33" s="920"/>
      <c r="BE33" s="914" t="s">
        <v>609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610</v>
      </c>
      <c r="C34" s="842"/>
      <c r="D34" s="842"/>
      <c r="E34" s="842"/>
      <c r="F34" s="842"/>
      <c r="G34" s="842"/>
      <c r="H34" s="842"/>
      <c r="I34" s="842"/>
      <c r="J34" s="842"/>
      <c r="K34" s="842"/>
      <c r="L34" s="842"/>
      <c r="M34" s="842"/>
      <c r="N34" s="842"/>
      <c r="O34" s="842"/>
      <c r="P34" s="843"/>
      <c r="Q34" s="844">
        <v>747</v>
      </c>
      <c r="R34" s="845"/>
      <c r="S34" s="845"/>
      <c r="T34" s="845"/>
      <c r="U34" s="845"/>
      <c r="V34" s="845">
        <v>747</v>
      </c>
      <c r="W34" s="845"/>
      <c r="X34" s="845"/>
      <c r="Y34" s="845"/>
      <c r="Z34" s="845"/>
      <c r="AA34" s="845" t="s">
        <v>586</v>
      </c>
      <c r="AB34" s="845"/>
      <c r="AC34" s="845"/>
      <c r="AD34" s="845"/>
      <c r="AE34" s="846"/>
      <c r="AF34" s="847" t="s">
        <v>128</v>
      </c>
      <c r="AG34" s="848"/>
      <c r="AH34" s="848"/>
      <c r="AI34" s="848"/>
      <c r="AJ34" s="849"/>
      <c r="AK34" s="916"/>
      <c r="AL34" s="917"/>
      <c r="AM34" s="917"/>
      <c r="AN34" s="917"/>
      <c r="AO34" s="917"/>
      <c r="AP34" s="917">
        <v>647</v>
      </c>
      <c r="AQ34" s="917"/>
      <c r="AR34" s="917"/>
      <c r="AS34" s="917"/>
      <c r="AT34" s="917"/>
      <c r="AU34" s="917"/>
      <c r="AV34" s="917"/>
      <c r="AW34" s="917"/>
      <c r="AX34" s="917"/>
      <c r="AY34" s="917"/>
      <c r="AZ34" s="918" t="s">
        <v>515</v>
      </c>
      <c r="BA34" s="919"/>
      <c r="BB34" s="919"/>
      <c r="BC34" s="919"/>
      <c r="BD34" s="920"/>
      <c r="BE34" s="914" t="s">
        <v>609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21"/>
      <c r="BA35" s="921"/>
      <c r="BB35" s="921"/>
      <c r="BC35" s="921"/>
      <c r="BD35" s="921"/>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1"/>
      <c r="BA36" s="921"/>
      <c r="BB36" s="921"/>
      <c r="BC36" s="921"/>
      <c r="BD36" s="921"/>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1"/>
      <c r="BA37" s="921"/>
      <c r="BB37" s="921"/>
      <c r="BC37" s="921"/>
      <c r="BD37" s="921"/>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1"/>
      <c r="BA38" s="921"/>
      <c r="BB38" s="921"/>
      <c r="BC38" s="921"/>
      <c r="BD38" s="921"/>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1"/>
      <c r="BA39" s="921"/>
      <c r="BB39" s="921"/>
      <c r="BC39" s="921"/>
      <c r="BD39" s="921"/>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1"/>
      <c r="BA40" s="921"/>
      <c r="BB40" s="921"/>
      <c r="BC40" s="921"/>
      <c r="BD40" s="921"/>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1"/>
      <c r="BA41" s="921"/>
      <c r="BB41" s="921"/>
      <c r="BC41" s="921"/>
      <c r="BD41" s="921"/>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1"/>
      <c r="BA42" s="921"/>
      <c r="BB42" s="921"/>
      <c r="BC42" s="921"/>
      <c r="BD42" s="921"/>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1"/>
      <c r="BA43" s="921"/>
      <c r="BB43" s="921"/>
      <c r="BC43" s="921"/>
      <c r="BD43" s="921"/>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1"/>
      <c r="BA44" s="921"/>
      <c r="BB44" s="921"/>
      <c r="BC44" s="921"/>
      <c r="BD44" s="921"/>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1"/>
      <c r="BA45" s="921"/>
      <c r="BB45" s="921"/>
      <c r="BC45" s="921"/>
      <c r="BD45" s="921"/>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1"/>
      <c r="BA46" s="921"/>
      <c r="BB46" s="921"/>
      <c r="BC46" s="921"/>
      <c r="BD46" s="921"/>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1"/>
      <c r="BA47" s="921"/>
      <c r="BB47" s="921"/>
      <c r="BC47" s="921"/>
      <c r="BD47" s="921"/>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1"/>
      <c r="BA48" s="921"/>
      <c r="BB48" s="921"/>
      <c r="BC48" s="921"/>
      <c r="BD48" s="921"/>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1"/>
      <c r="BA49" s="921"/>
      <c r="BB49" s="921"/>
      <c r="BC49" s="921"/>
      <c r="BD49" s="921"/>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4"/>
      <c r="BF62" s="914"/>
      <c r="BG62" s="914"/>
      <c r="BH62" s="914"/>
      <c r="BI62" s="915"/>
      <c r="BJ62" s="934" t="s">
        <v>404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405</v>
      </c>
      <c r="C63" s="877"/>
      <c r="D63" s="877"/>
      <c r="E63" s="877"/>
      <c r="F63" s="877"/>
      <c r="G63" s="877"/>
      <c r="H63" s="877"/>
      <c r="I63" s="877"/>
      <c r="J63" s="877"/>
      <c r="K63" s="877"/>
      <c r="L63" s="877"/>
      <c r="M63" s="877"/>
      <c r="N63" s="877"/>
      <c r="O63" s="877"/>
      <c r="P63" s="878"/>
      <c r="Q63" s="927"/>
      <c r="R63" s="928"/>
      <c r="S63" s="928"/>
      <c r="T63" s="928"/>
      <c r="U63" s="928"/>
      <c r="V63" s="928"/>
      <c r="W63" s="928"/>
      <c r="X63" s="928"/>
      <c r="Y63" s="928"/>
      <c r="Z63" s="928"/>
      <c r="AA63" s="928"/>
      <c r="AB63" s="928"/>
      <c r="AC63" s="928"/>
      <c r="AD63" s="928"/>
      <c r="AE63" s="929"/>
      <c r="AF63" s="930">
        <v>3847</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406</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408</v>
      </c>
      <c r="B66" s="827"/>
      <c r="C66" s="827"/>
      <c r="D66" s="827"/>
      <c r="E66" s="827"/>
      <c r="F66" s="827"/>
      <c r="G66" s="827"/>
      <c r="H66" s="827"/>
      <c r="I66" s="827"/>
      <c r="J66" s="827"/>
      <c r="K66" s="827"/>
      <c r="L66" s="827"/>
      <c r="M66" s="827"/>
      <c r="N66" s="827"/>
      <c r="O66" s="827"/>
      <c r="P66" s="828"/>
      <c r="Q66" s="803" t="s">
        <v>409</v>
      </c>
      <c r="R66" s="804"/>
      <c r="S66" s="804"/>
      <c r="T66" s="804"/>
      <c r="U66" s="805"/>
      <c r="V66" s="803" t="s">
        <v>396</v>
      </c>
      <c r="W66" s="804"/>
      <c r="X66" s="804"/>
      <c r="Y66" s="804"/>
      <c r="Z66" s="805"/>
      <c r="AA66" s="803" t="s">
        <v>397</v>
      </c>
      <c r="AB66" s="804"/>
      <c r="AC66" s="804"/>
      <c r="AD66" s="804"/>
      <c r="AE66" s="805"/>
      <c r="AF66" s="941" t="s">
        <v>410</v>
      </c>
      <c r="AG66" s="899"/>
      <c r="AH66" s="899"/>
      <c r="AI66" s="899"/>
      <c r="AJ66" s="942"/>
      <c r="AK66" s="803" t="s">
        <v>411</v>
      </c>
      <c r="AL66" s="827"/>
      <c r="AM66" s="827"/>
      <c r="AN66" s="827"/>
      <c r="AO66" s="828"/>
      <c r="AP66" s="803" t="s">
        <v>412</v>
      </c>
      <c r="AQ66" s="804"/>
      <c r="AR66" s="804"/>
      <c r="AS66" s="804"/>
      <c r="AT66" s="805"/>
      <c r="AU66" s="803" t="s">
        <v>413</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604</v>
      </c>
      <c r="C68" s="959"/>
      <c r="D68" s="959"/>
      <c r="E68" s="959"/>
      <c r="F68" s="959"/>
      <c r="G68" s="959"/>
      <c r="H68" s="959"/>
      <c r="I68" s="959"/>
      <c r="J68" s="959"/>
      <c r="K68" s="959"/>
      <c r="L68" s="959"/>
      <c r="M68" s="959"/>
      <c r="N68" s="959"/>
      <c r="O68" s="959"/>
      <c r="P68" s="960"/>
      <c r="Q68" s="961">
        <v>4963</v>
      </c>
      <c r="R68" s="955"/>
      <c r="S68" s="955"/>
      <c r="T68" s="955"/>
      <c r="U68" s="955"/>
      <c r="V68" s="955">
        <v>4626</v>
      </c>
      <c r="W68" s="955"/>
      <c r="X68" s="955"/>
      <c r="Y68" s="955"/>
      <c r="Z68" s="955"/>
      <c r="AA68" s="955">
        <v>337</v>
      </c>
      <c r="AB68" s="955"/>
      <c r="AC68" s="955"/>
      <c r="AD68" s="955"/>
      <c r="AE68" s="955"/>
      <c r="AF68" s="955">
        <v>337</v>
      </c>
      <c r="AG68" s="955"/>
      <c r="AH68" s="955"/>
      <c r="AI68" s="955"/>
      <c r="AJ68" s="955"/>
      <c r="AK68" s="955">
        <v>0</v>
      </c>
      <c r="AL68" s="955"/>
      <c r="AM68" s="955"/>
      <c r="AN68" s="955"/>
      <c r="AO68" s="955"/>
      <c r="AP68" s="955">
        <v>547</v>
      </c>
      <c r="AQ68" s="955"/>
      <c r="AR68" s="955"/>
      <c r="AS68" s="955"/>
      <c r="AT68" s="955"/>
      <c r="AU68" s="955">
        <v>82</v>
      </c>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605</v>
      </c>
      <c r="C69" s="963"/>
      <c r="D69" s="963"/>
      <c r="E69" s="963"/>
      <c r="F69" s="963"/>
      <c r="G69" s="963"/>
      <c r="H69" s="963"/>
      <c r="I69" s="963"/>
      <c r="J69" s="963"/>
      <c r="K69" s="963"/>
      <c r="L69" s="963"/>
      <c r="M69" s="963"/>
      <c r="N69" s="963"/>
      <c r="O69" s="963"/>
      <c r="P69" s="964"/>
      <c r="Q69" s="965">
        <v>25</v>
      </c>
      <c r="R69" s="917"/>
      <c r="S69" s="917"/>
      <c r="T69" s="917"/>
      <c r="U69" s="917"/>
      <c r="V69" s="917">
        <v>13</v>
      </c>
      <c r="W69" s="917"/>
      <c r="X69" s="917"/>
      <c r="Y69" s="917"/>
      <c r="Z69" s="917"/>
      <c r="AA69" s="917">
        <v>11</v>
      </c>
      <c r="AB69" s="917"/>
      <c r="AC69" s="917"/>
      <c r="AD69" s="917"/>
      <c r="AE69" s="917"/>
      <c r="AF69" s="917">
        <v>11</v>
      </c>
      <c r="AG69" s="917"/>
      <c r="AH69" s="917"/>
      <c r="AI69" s="917"/>
      <c r="AJ69" s="917"/>
      <c r="AK69" s="917" t="s">
        <v>586</v>
      </c>
      <c r="AL69" s="917"/>
      <c r="AM69" s="917"/>
      <c r="AN69" s="917"/>
      <c r="AO69" s="917"/>
      <c r="AP69" s="917" t="s">
        <v>586</v>
      </c>
      <c r="AQ69" s="917"/>
      <c r="AR69" s="917"/>
      <c r="AS69" s="917"/>
      <c r="AT69" s="917"/>
      <c r="AU69" s="917" t="s">
        <v>586</v>
      </c>
      <c r="AV69" s="917"/>
      <c r="AW69" s="917"/>
      <c r="AX69" s="917"/>
      <c r="AY69" s="917"/>
      <c r="AZ69" s="966"/>
      <c r="BA69" s="966"/>
      <c r="BB69" s="966"/>
      <c r="BC69" s="966"/>
      <c r="BD69" s="96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603</v>
      </c>
      <c r="C70" s="963"/>
      <c r="D70" s="963"/>
      <c r="E70" s="963"/>
      <c r="F70" s="963"/>
      <c r="G70" s="963"/>
      <c r="H70" s="963"/>
      <c r="I70" s="963"/>
      <c r="J70" s="963"/>
      <c r="K70" s="963"/>
      <c r="L70" s="963"/>
      <c r="M70" s="963"/>
      <c r="N70" s="963"/>
      <c r="O70" s="963"/>
      <c r="P70" s="964"/>
      <c r="Q70" s="965">
        <v>7465</v>
      </c>
      <c r="R70" s="917"/>
      <c r="S70" s="917"/>
      <c r="T70" s="917"/>
      <c r="U70" s="917"/>
      <c r="V70" s="917">
        <v>7418</v>
      </c>
      <c r="W70" s="917"/>
      <c r="X70" s="917"/>
      <c r="Y70" s="917"/>
      <c r="Z70" s="917"/>
      <c r="AA70" s="917">
        <v>46</v>
      </c>
      <c r="AB70" s="917"/>
      <c r="AC70" s="917"/>
      <c r="AD70" s="917"/>
      <c r="AE70" s="917"/>
      <c r="AF70" s="917">
        <v>46</v>
      </c>
      <c r="AG70" s="917"/>
      <c r="AH70" s="917"/>
      <c r="AI70" s="917"/>
      <c r="AJ70" s="917"/>
      <c r="AK70" s="917" t="s">
        <v>515</v>
      </c>
      <c r="AL70" s="917"/>
      <c r="AM70" s="917"/>
      <c r="AN70" s="917"/>
      <c r="AO70" s="917"/>
      <c r="AP70" s="917" t="s">
        <v>515</v>
      </c>
      <c r="AQ70" s="917"/>
      <c r="AR70" s="917"/>
      <c r="AS70" s="917"/>
      <c r="AT70" s="917"/>
      <c r="AU70" s="917" t="s">
        <v>515</v>
      </c>
      <c r="AV70" s="917"/>
      <c r="AW70" s="917"/>
      <c r="AX70" s="917"/>
      <c r="AY70" s="917"/>
      <c r="AZ70" s="966"/>
      <c r="BA70" s="966"/>
      <c r="BB70" s="966"/>
      <c r="BC70" s="966"/>
      <c r="BD70" s="96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2" t="s">
        <v>602</v>
      </c>
      <c r="C71" s="963"/>
      <c r="D71" s="963"/>
      <c r="E71" s="963"/>
      <c r="F71" s="963"/>
      <c r="G71" s="963"/>
      <c r="H71" s="963"/>
      <c r="I71" s="963"/>
      <c r="J71" s="963"/>
      <c r="K71" s="963"/>
      <c r="L71" s="963"/>
      <c r="M71" s="963"/>
      <c r="N71" s="963"/>
      <c r="O71" s="963"/>
      <c r="P71" s="964"/>
      <c r="Q71" s="965">
        <v>115</v>
      </c>
      <c r="R71" s="917"/>
      <c r="S71" s="917"/>
      <c r="T71" s="917"/>
      <c r="U71" s="917"/>
      <c r="V71" s="917">
        <v>110</v>
      </c>
      <c r="W71" s="917"/>
      <c r="X71" s="917"/>
      <c r="Y71" s="917"/>
      <c r="Z71" s="917"/>
      <c r="AA71" s="917">
        <v>5</v>
      </c>
      <c r="AB71" s="917"/>
      <c r="AC71" s="917"/>
      <c r="AD71" s="917"/>
      <c r="AE71" s="917"/>
      <c r="AF71" s="917">
        <v>5</v>
      </c>
      <c r="AG71" s="917"/>
      <c r="AH71" s="917"/>
      <c r="AI71" s="917"/>
      <c r="AJ71" s="917"/>
      <c r="AK71" s="917" t="s">
        <v>515</v>
      </c>
      <c r="AL71" s="917"/>
      <c r="AM71" s="917"/>
      <c r="AN71" s="917"/>
      <c r="AO71" s="917"/>
      <c r="AP71" s="917" t="s">
        <v>515</v>
      </c>
      <c r="AQ71" s="917"/>
      <c r="AR71" s="917"/>
      <c r="AS71" s="917"/>
      <c r="AT71" s="917"/>
      <c r="AU71" s="917" t="s">
        <v>515</v>
      </c>
      <c r="AV71" s="917"/>
      <c r="AW71" s="917"/>
      <c r="AX71" s="917"/>
      <c r="AY71" s="917"/>
      <c r="AZ71" s="966"/>
      <c r="BA71" s="966"/>
      <c r="BB71" s="966"/>
      <c r="BC71" s="966"/>
      <c r="BD71" s="96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601</v>
      </c>
      <c r="C72" s="963"/>
      <c r="D72" s="963"/>
      <c r="E72" s="963"/>
      <c r="F72" s="963"/>
      <c r="G72" s="963"/>
      <c r="H72" s="963"/>
      <c r="I72" s="963"/>
      <c r="J72" s="963"/>
      <c r="K72" s="963"/>
      <c r="L72" s="963"/>
      <c r="M72" s="963"/>
      <c r="N72" s="963"/>
      <c r="O72" s="963"/>
      <c r="P72" s="964"/>
      <c r="Q72" s="965">
        <v>394</v>
      </c>
      <c r="R72" s="917"/>
      <c r="S72" s="917"/>
      <c r="T72" s="917"/>
      <c r="U72" s="917"/>
      <c r="V72" s="917">
        <v>373</v>
      </c>
      <c r="W72" s="917"/>
      <c r="X72" s="917"/>
      <c r="Y72" s="917"/>
      <c r="Z72" s="917"/>
      <c r="AA72" s="917">
        <v>21</v>
      </c>
      <c r="AB72" s="917"/>
      <c r="AC72" s="917"/>
      <c r="AD72" s="917"/>
      <c r="AE72" s="917"/>
      <c r="AF72" s="917">
        <v>21</v>
      </c>
      <c r="AG72" s="917"/>
      <c r="AH72" s="917"/>
      <c r="AI72" s="917"/>
      <c r="AJ72" s="917"/>
      <c r="AK72" s="917"/>
      <c r="AL72" s="917"/>
      <c r="AM72" s="917"/>
      <c r="AN72" s="917"/>
      <c r="AO72" s="917"/>
      <c r="AP72" s="917">
        <v>376</v>
      </c>
      <c r="AQ72" s="917"/>
      <c r="AR72" s="917"/>
      <c r="AS72" s="917"/>
      <c r="AT72" s="917"/>
      <c r="AU72" s="917">
        <v>77</v>
      </c>
      <c r="AV72" s="917"/>
      <c r="AW72" s="917"/>
      <c r="AX72" s="917"/>
      <c r="AY72" s="917"/>
      <c r="AZ72" s="966"/>
      <c r="BA72" s="966"/>
      <c r="BB72" s="966"/>
      <c r="BC72" s="966"/>
      <c r="BD72" s="96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600</v>
      </c>
      <c r="C73" s="963"/>
      <c r="D73" s="963"/>
      <c r="E73" s="963"/>
      <c r="F73" s="963"/>
      <c r="G73" s="963"/>
      <c r="H73" s="963"/>
      <c r="I73" s="963"/>
      <c r="J73" s="963"/>
      <c r="K73" s="963"/>
      <c r="L73" s="963"/>
      <c r="M73" s="963"/>
      <c r="N73" s="963"/>
      <c r="O73" s="963"/>
      <c r="P73" s="964"/>
      <c r="Q73" s="965">
        <v>23</v>
      </c>
      <c r="R73" s="917"/>
      <c r="S73" s="917"/>
      <c r="T73" s="917"/>
      <c r="U73" s="917"/>
      <c r="V73" s="917">
        <v>19</v>
      </c>
      <c r="W73" s="917"/>
      <c r="X73" s="917"/>
      <c r="Y73" s="917"/>
      <c r="Z73" s="917"/>
      <c r="AA73" s="917">
        <v>4</v>
      </c>
      <c r="AB73" s="917"/>
      <c r="AC73" s="917"/>
      <c r="AD73" s="917"/>
      <c r="AE73" s="917"/>
      <c r="AF73" s="917">
        <v>4</v>
      </c>
      <c r="AG73" s="917"/>
      <c r="AH73" s="917"/>
      <c r="AI73" s="917"/>
      <c r="AJ73" s="917"/>
      <c r="AK73" s="917" t="s">
        <v>515</v>
      </c>
      <c r="AL73" s="917"/>
      <c r="AM73" s="917"/>
      <c r="AN73" s="917"/>
      <c r="AO73" s="917"/>
      <c r="AP73" s="917" t="s">
        <v>515</v>
      </c>
      <c r="AQ73" s="917"/>
      <c r="AR73" s="917"/>
      <c r="AS73" s="917"/>
      <c r="AT73" s="917"/>
      <c r="AU73" s="917" t="s">
        <v>515</v>
      </c>
      <c r="AV73" s="917"/>
      <c r="AW73" s="917"/>
      <c r="AX73" s="917"/>
      <c r="AY73" s="917"/>
      <c r="AZ73" s="966"/>
      <c r="BA73" s="966"/>
      <c r="BB73" s="966"/>
      <c r="BC73" s="966"/>
      <c r="BD73" s="96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t="s">
        <v>599</v>
      </c>
      <c r="C74" s="963"/>
      <c r="D74" s="963"/>
      <c r="E74" s="963"/>
      <c r="F74" s="963"/>
      <c r="G74" s="963"/>
      <c r="H74" s="963"/>
      <c r="I74" s="963"/>
      <c r="J74" s="963"/>
      <c r="K74" s="963"/>
      <c r="L74" s="963"/>
      <c r="M74" s="963"/>
      <c r="N74" s="963"/>
      <c r="O74" s="963"/>
      <c r="P74" s="964"/>
      <c r="Q74" s="965">
        <v>809</v>
      </c>
      <c r="R74" s="917"/>
      <c r="S74" s="917"/>
      <c r="T74" s="917"/>
      <c r="U74" s="917"/>
      <c r="V74" s="917">
        <v>747</v>
      </c>
      <c r="W74" s="917"/>
      <c r="X74" s="917"/>
      <c r="Y74" s="917"/>
      <c r="Z74" s="917"/>
      <c r="AA74" s="917">
        <v>63</v>
      </c>
      <c r="AB74" s="917"/>
      <c r="AC74" s="917"/>
      <c r="AD74" s="917"/>
      <c r="AE74" s="917"/>
      <c r="AF74" s="917">
        <v>63</v>
      </c>
      <c r="AG74" s="917"/>
      <c r="AH74" s="917"/>
      <c r="AI74" s="917"/>
      <c r="AJ74" s="917"/>
      <c r="AK74" s="917" t="s">
        <v>515</v>
      </c>
      <c r="AL74" s="917"/>
      <c r="AM74" s="917"/>
      <c r="AN74" s="917"/>
      <c r="AO74" s="917"/>
      <c r="AP74" s="917" t="s">
        <v>515</v>
      </c>
      <c r="AQ74" s="917"/>
      <c r="AR74" s="917"/>
      <c r="AS74" s="917"/>
      <c r="AT74" s="917"/>
      <c r="AU74" s="917" t="s">
        <v>515</v>
      </c>
      <c r="AV74" s="917"/>
      <c r="AW74" s="917"/>
      <c r="AX74" s="917"/>
      <c r="AY74" s="917"/>
      <c r="AZ74" s="966"/>
      <c r="BA74" s="966"/>
      <c r="BB74" s="966"/>
      <c r="BC74" s="966"/>
      <c r="BD74" s="96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t="s">
        <v>598</v>
      </c>
      <c r="C75" s="963"/>
      <c r="D75" s="963"/>
      <c r="E75" s="963"/>
      <c r="F75" s="963"/>
      <c r="G75" s="963"/>
      <c r="H75" s="963"/>
      <c r="I75" s="963"/>
      <c r="J75" s="963"/>
      <c r="K75" s="963"/>
      <c r="L75" s="963"/>
      <c r="M75" s="963"/>
      <c r="N75" s="963"/>
      <c r="O75" s="963"/>
      <c r="P75" s="964"/>
      <c r="Q75" s="968">
        <v>296851</v>
      </c>
      <c r="R75" s="969"/>
      <c r="S75" s="969"/>
      <c r="T75" s="969"/>
      <c r="U75" s="916"/>
      <c r="V75" s="970">
        <v>274686</v>
      </c>
      <c r="W75" s="969"/>
      <c r="X75" s="969"/>
      <c r="Y75" s="969"/>
      <c r="Z75" s="916"/>
      <c r="AA75" s="917">
        <v>22166</v>
      </c>
      <c r="AB75" s="917"/>
      <c r="AC75" s="917"/>
      <c r="AD75" s="917"/>
      <c r="AE75" s="917"/>
      <c r="AF75" s="970">
        <v>22166</v>
      </c>
      <c r="AG75" s="969"/>
      <c r="AH75" s="969"/>
      <c r="AI75" s="969"/>
      <c r="AJ75" s="916"/>
      <c r="AK75" s="970" t="s">
        <v>515</v>
      </c>
      <c r="AL75" s="969"/>
      <c r="AM75" s="969"/>
      <c r="AN75" s="969"/>
      <c r="AO75" s="916"/>
      <c r="AP75" s="970" t="s">
        <v>515</v>
      </c>
      <c r="AQ75" s="969"/>
      <c r="AR75" s="969"/>
      <c r="AS75" s="969"/>
      <c r="AT75" s="916"/>
      <c r="AU75" s="970" t="s">
        <v>515</v>
      </c>
      <c r="AV75" s="969"/>
      <c r="AW75" s="969"/>
      <c r="AX75" s="969"/>
      <c r="AY75" s="916"/>
      <c r="AZ75" s="966"/>
      <c r="BA75" s="966"/>
      <c r="BB75" s="966"/>
      <c r="BC75" s="966"/>
      <c r="BD75" s="96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t="s">
        <v>597</v>
      </c>
      <c r="C76" s="963"/>
      <c r="D76" s="963"/>
      <c r="E76" s="963"/>
      <c r="F76" s="963"/>
      <c r="G76" s="963"/>
      <c r="H76" s="963"/>
      <c r="I76" s="963"/>
      <c r="J76" s="963"/>
      <c r="K76" s="963"/>
      <c r="L76" s="963"/>
      <c r="M76" s="963"/>
      <c r="N76" s="963"/>
      <c r="O76" s="963"/>
      <c r="P76" s="964"/>
      <c r="Q76" s="968">
        <v>6467</v>
      </c>
      <c r="R76" s="969"/>
      <c r="S76" s="969"/>
      <c r="T76" s="969"/>
      <c r="U76" s="916"/>
      <c r="V76" s="970">
        <v>5925</v>
      </c>
      <c r="W76" s="969"/>
      <c r="X76" s="969"/>
      <c r="Y76" s="969"/>
      <c r="Z76" s="916"/>
      <c r="AA76" s="970">
        <v>542</v>
      </c>
      <c r="AB76" s="969"/>
      <c r="AC76" s="969"/>
      <c r="AD76" s="969"/>
      <c r="AE76" s="916"/>
      <c r="AF76" s="970">
        <v>550</v>
      </c>
      <c r="AG76" s="969"/>
      <c r="AH76" s="969"/>
      <c r="AI76" s="969"/>
      <c r="AJ76" s="916"/>
      <c r="AK76" s="970" t="s">
        <v>515</v>
      </c>
      <c r="AL76" s="969"/>
      <c r="AM76" s="969"/>
      <c r="AN76" s="969"/>
      <c r="AO76" s="916"/>
      <c r="AP76" s="970" t="s">
        <v>515</v>
      </c>
      <c r="AQ76" s="969"/>
      <c r="AR76" s="969"/>
      <c r="AS76" s="969"/>
      <c r="AT76" s="916"/>
      <c r="AU76" s="970" t="s">
        <v>515</v>
      </c>
      <c r="AV76" s="969"/>
      <c r="AW76" s="969"/>
      <c r="AX76" s="969"/>
      <c r="AY76" s="916"/>
      <c r="AZ76" s="966"/>
      <c r="BA76" s="966"/>
      <c r="BB76" s="966"/>
      <c r="BC76" s="966"/>
      <c r="BD76" s="96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t="s">
        <v>596</v>
      </c>
      <c r="C77" s="963"/>
      <c r="D77" s="963"/>
      <c r="E77" s="963"/>
      <c r="F77" s="963"/>
      <c r="G77" s="963"/>
      <c r="H77" s="963"/>
      <c r="I77" s="963"/>
      <c r="J77" s="963"/>
      <c r="K77" s="963"/>
      <c r="L77" s="963"/>
      <c r="M77" s="963"/>
      <c r="N77" s="963"/>
      <c r="O77" s="963"/>
      <c r="P77" s="964"/>
      <c r="Q77" s="968">
        <v>15</v>
      </c>
      <c r="R77" s="969"/>
      <c r="S77" s="969"/>
      <c r="T77" s="969"/>
      <c r="U77" s="916"/>
      <c r="V77" s="970">
        <v>6</v>
      </c>
      <c r="W77" s="969"/>
      <c r="X77" s="969"/>
      <c r="Y77" s="969"/>
      <c r="Z77" s="916"/>
      <c r="AA77" s="970">
        <v>9</v>
      </c>
      <c r="AB77" s="969"/>
      <c r="AC77" s="969"/>
      <c r="AD77" s="969"/>
      <c r="AE77" s="916"/>
      <c r="AF77" s="970">
        <v>1</v>
      </c>
      <c r="AG77" s="969"/>
      <c r="AH77" s="969"/>
      <c r="AI77" s="969"/>
      <c r="AJ77" s="916"/>
      <c r="AK77" s="970">
        <v>10</v>
      </c>
      <c r="AL77" s="969"/>
      <c r="AM77" s="969"/>
      <c r="AN77" s="969"/>
      <c r="AO77" s="916"/>
      <c r="AP77" s="970" t="s">
        <v>515</v>
      </c>
      <c r="AQ77" s="969"/>
      <c r="AR77" s="969"/>
      <c r="AS77" s="969"/>
      <c r="AT77" s="916"/>
      <c r="AU77" s="970" t="s">
        <v>515</v>
      </c>
      <c r="AV77" s="969"/>
      <c r="AW77" s="969"/>
      <c r="AX77" s="969"/>
      <c r="AY77" s="916"/>
      <c r="AZ77" s="966"/>
      <c r="BA77" s="966"/>
      <c r="BB77" s="966"/>
      <c r="BC77" s="966"/>
      <c r="BD77" s="96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t="s">
        <v>595</v>
      </c>
      <c r="C78" s="963"/>
      <c r="D78" s="963"/>
      <c r="E78" s="963"/>
      <c r="F78" s="963"/>
      <c r="G78" s="963"/>
      <c r="H78" s="963"/>
      <c r="I78" s="963"/>
      <c r="J78" s="963"/>
      <c r="K78" s="963"/>
      <c r="L78" s="963"/>
      <c r="M78" s="963"/>
      <c r="N78" s="963"/>
      <c r="O78" s="963"/>
      <c r="P78" s="964"/>
      <c r="Q78" s="965">
        <v>1291</v>
      </c>
      <c r="R78" s="917"/>
      <c r="S78" s="917"/>
      <c r="T78" s="917"/>
      <c r="U78" s="917"/>
      <c r="V78" s="917">
        <v>1258</v>
      </c>
      <c r="W78" s="917"/>
      <c r="X78" s="917"/>
      <c r="Y78" s="917"/>
      <c r="Z78" s="917"/>
      <c r="AA78" s="917">
        <v>33</v>
      </c>
      <c r="AB78" s="917"/>
      <c r="AC78" s="917"/>
      <c r="AD78" s="917"/>
      <c r="AE78" s="917"/>
      <c r="AF78" s="917">
        <v>33</v>
      </c>
      <c r="AG78" s="917"/>
      <c r="AH78" s="917"/>
      <c r="AI78" s="917"/>
      <c r="AJ78" s="917"/>
      <c r="AK78" s="917" t="s">
        <v>515</v>
      </c>
      <c r="AL78" s="917"/>
      <c r="AM78" s="917"/>
      <c r="AN78" s="917"/>
      <c r="AO78" s="917"/>
      <c r="AP78" s="917" t="s">
        <v>515</v>
      </c>
      <c r="AQ78" s="917"/>
      <c r="AR78" s="917"/>
      <c r="AS78" s="917"/>
      <c r="AT78" s="917"/>
      <c r="AU78" s="917" t="s">
        <v>515</v>
      </c>
      <c r="AV78" s="917"/>
      <c r="AW78" s="917"/>
      <c r="AX78" s="917"/>
      <c r="AY78" s="917"/>
      <c r="AZ78" s="966"/>
      <c r="BA78" s="966"/>
      <c r="BB78" s="966"/>
      <c r="BC78" s="966"/>
      <c r="BD78" s="96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t="s">
        <v>594</v>
      </c>
      <c r="C79" s="963"/>
      <c r="D79" s="963"/>
      <c r="E79" s="963"/>
      <c r="F79" s="963"/>
      <c r="G79" s="963"/>
      <c r="H79" s="963"/>
      <c r="I79" s="963"/>
      <c r="J79" s="963"/>
      <c r="K79" s="963"/>
      <c r="L79" s="963"/>
      <c r="M79" s="963"/>
      <c r="N79" s="963"/>
      <c r="O79" s="963"/>
      <c r="P79" s="964"/>
      <c r="Q79" s="965">
        <v>195</v>
      </c>
      <c r="R79" s="917"/>
      <c r="S79" s="917"/>
      <c r="T79" s="917"/>
      <c r="U79" s="917"/>
      <c r="V79" s="917">
        <v>186</v>
      </c>
      <c r="W79" s="917"/>
      <c r="X79" s="917"/>
      <c r="Y79" s="917"/>
      <c r="Z79" s="917"/>
      <c r="AA79" s="917">
        <v>9</v>
      </c>
      <c r="AB79" s="917"/>
      <c r="AC79" s="917"/>
      <c r="AD79" s="917"/>
      <c r="AE79" s="917"/>
      <c r="AF79" s="917">
        <v>9</v>
      </c>
      <c r="AG79" s="917"/>
      <c r="AH79" s="917"/>
      <c r="AI79" s="917"/>
      <c r="AJ79" s="917"/>
      <c r="AK79" s="917" t="s">
        <v>515</v>
      </c>
      <c r="AL79" s="917"/>
      <c r="AM79" s="917"/>
      <c r="AN79" s="917"/>
      <c r="AO79" s="917"/>
      <c r="AP79" s="917" t="s">
        <v>515</v>
      </c>
      <c r="AQ79" s="917"/>
      <c r="AR79" s="917"/>
      <c r="AS79" s="917"/>
      <c r="AT79" s="917"/>
      <c r="AU79" s="917" t="s">
        <v>515</v>
      </c>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t="s">
        <v>593</v>
      </c>
      <c r="C80" s="963"/>
      <c r="D80" s="963"/>
      <c r="E80" s="963"/>
      <c r="F80" s="963"/>
      <c r="G80" s="963"/>
      <c r="H80" s="963"/>
      <c r="I80" s="963"/>
      <c r="J80" s="963"/>
      <c r="K80" s="963"/>
      <c r="L80" s="963"/>
      <c r="M80" s="963"/>
      <c r="N80" s="963"/>
      <c r="O80" s="963"/>
      <c r="P80" s="964"/>
      <c r="Q80" s="965">
        <v>4824</v>
      </c>
      <c r="R80" s="917"/>
      <c r="S80" s="917"/>
      <c r="T80" s="917"/>
      <c r="U80" s="917"/>
      <c r="V80" s="917">
        <v>4603</v>
      </c>
      <c r="W80" s="917"/>
      <c r="X80" s="917"/>
      <c r="Y80" s="917"/>
      <c r="Z80" s="917"/>
      <c r="AA80" s="917">
        <v>222</v>
      </c>
      <c r="AB80" s="917"/>
      <c r="AC80" s="917"/>
      <c r="AD80" s="917"/>
      <c r="AE80" s="917"/>
      <c r="AF80" s="917">
        <v>222</v>
      </c>
      <c r="AG80" s="917"/>
      <c r="AH80" s="917"/>
      <c r="AI80" s="917"/>
      <c r="AJ80" s="917"/>
      <c r="AK80" s="917" t="s">
        <v>515</v>
      </c>
      <c r="AL80" s="917"/>
      <c r="AM80" s="917"/>
      <c r="AN80" s="917"/>
      <c r="AO80" s="917"/>
      <c r="AP80" s="917" t="s">
        <v>515</v>
      </c>
      <c r="AQ80" s="917"/>
      <c r="AR80" s="917"/>
      <c r="AS80" s="917"/>
      <c r="AT80" s="917"/>
      <c r="AU80" s="917" t="s">
        <v>515</v>
      </c>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t="s">
        <v>592</v>
      </c>
      <c r="C81" s="963"/>
      <c r="D81" s="963"/>
      <c r="E81" s="963"/>
      <c r="F81" s="963"/>
      <c r="G81" s="963"/>
      <c r="H81" s="963"/>
      <c r="I81" s="963"/>
      <c r="J81" s="963"/>
      <c r="K81" s="963"/>
      <c r="L81" s="963"/>
      <c r="M81" s="963"/>
      <c r="N81" s="963"/>
      <c r="O81" s="963"/>
      <c r="P81" s="964"/>
      <c r="Q81" s="965">
        <v>14</v>
      </c>
      <c r="R81" s="917"/>
      <c r="S81" s="917"/>
      <c r="T81" s="917"/>
      <c r="U81" s="917"/>
      <c r="V81" s="917">
        <v>11</v>
      </c>
      <c r="W81" s="917"/>
      <c r="X81" s="917"/>
      <c r="Y81" s="917"/>
      <c r="Z81" s="917"/>
      <c r="AA81" s="917">
        <v>3</v>
      </c>
      <c r="AB81" s="917"/>
      <c r="AC81" s="917"/>
      <c r="AD81" s="917"/>
      <c r="AE81" s="917"/>
      <c r="AF81" s="917">
        <v>3</v>
      </c>
      <c r="AG81" s="917"/>
      <c r="AH81" s="917"/>
      <c r="AI81" s="917"/>
      <c r="AJ81" s="917"/>
      <c r="AK81" s="917" t="s">
        <v>515</v>
      </c>
      <c r="AL81" s="917"/>
      <c r="AM81" s="917"/>
      <c r="AN81" s="917"/>
      <c r="AO81" s="917"/>
      <c r="AP81" s="917" t="s">
        <v>515</v>
      </c>
      <c r="AQ81" s="917"/>
      <c r="AR81" s="917"/>
      <c r="AS81" s="917"/>
      <c r="AT81" s="917"/>
      <c r="AU81" s="917" t="s">
        <v>515</v>
      </c>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390</v>
      </c>
      <c r="B88" s="876" t="s">
        <v>414</v>
      </c>
      <c r="C88" s="877"/>
      <c r="D88" s="877"/>
      <c r="E88" s="877"/>
      <c r="F88" s="877"/>
      <c r="G88" s="877"/>
      <c r="H88" s="877"/>
      <c r="I88" s="877"/>
      <c r="J88" s="877"/>
      <c r="K88" s="877"/>
      <c r="L88" s="877"/>
      <c r="M88" s="877"/>
      <c r="N88" s="877"/>
      <c r="O88" s="877"/>
      <c r="P88" s="878"/>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31"/>
      <c r="AQ88" s="931"/>
      <c r="AR88" s="931"/>
      <c r="AS88" s="931"/>
      <c r="AT88" s="931"/>
      <c r="AU88" s="931"/>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415</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9"/>
      <c r="CT102" s="939"/>
      <c r="CU102" s="939"/>
      <c r="CV102" s="982"/>
      <c r="CW102" s="981"/>
      <c r="CX102" s="939"/>
      <c r="CY102" s="939"/>
      <c r="CZ102" s="939"/>
      <c r="DA102" s="982"/>
      <c r="DB102" s="981"/>
      <c r="DC102" s="939"/>
      <c r="DD102" s="939"/>
      <c r="DE102" s="939"/>
      <c r="DF102" s="982"/>
      <c r="DG102" s="981"/>
      <c r="DH102" s="939"/>
      <c r="DI102" s="939"/>
      <c r="DJ102" s="939"/>
      <c r="DK102" s="982"/>
      <c r="DL102" s="981"/>
      <c r="DM102" s="939"/>
      <c r="DN102" s="939"/>
      <c r="DO102" s="939"/>
      <c r="DP102" s="982"/>
      <c r="DQ102" s="981"/>
      <c r="DR102" s="939"/>
      <c r="DS102" s="939"/>
      <c r="DT102" s="939"/>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416</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417</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420</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421</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422</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423</v>
      </c>
      <c r="AB109" s="984"/>
      <c r="AC109" s="984"/>
      <c r="AD109" s="984"/>
      <c r="AE109" s="985"/>
      <c r="AF109" s="983" t="s">
        <v>424</v>
      </c>
      <c r="AG109" s="984"/>
      <c r="AH109" s="984"/>
      <c r="AI109" s="984"/>
      <c r="AJ109" s="985"/>
      <c r="AK109" s="983" t="s">
        <v>306</v>
      </c>
      <c r="AL109" s="984"/>
      <c r="AM109" s="984"/>
      <c r="AN109" s="984"/>
      <c r="AO109" s="985"/>
      <c r="AP109" s="983" t="s">
        <v>425</v>
      </c>
      <c r="AQ109" s="984"/>
      <c r="AR109" s="984"/>
      <c r="AS109" s="984"/>
      <c r="AT109" s="986"/>
      <c r="AU109" s="1003" t="s">
        <v>422</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423</v>
      </c>
      <c r="BR109" s="984"/>
      <c r="BS109" s="984"/>
      <c r="BT109" s="984"/>
      <c r="BU109" s="985"/>
      <c r="BV109" s="983" t="s">
        <v>424</v>
      </c>
      <c r="BW109" s="984"/>
      <c r="BX109" s="984"/>
      <c r="BY109" s="984"/>
      <c r="BZ109" s="985"/>
      <c r="CA109" s="983" t="s">
        <v>306</v>
      </c>
      <c r="CB109" s="984"/>
      <c r="CC109" s="984"/>
      <c r="CD109" s="984"/>
      <c r="CE109" s="985"/>
      <c r="CF109" s="1004" t="s">
        <v>425</v>
      </c>
      <c r="CG109" s="1004"/>
      <c r="CH109" s="1004"/>
      <c r="CI109" s="1004"/>
      <c r="CJ109" s="1004"/>
      <c r="CK109" s="983" t="s">
        <v>426</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423</v>
      </c>
      <c r="DH109" s="984"/>
      <c r="DI109" s="984"/>
      <c r="DJ109" s="984"/>
      <c r="DK109" s="985"/>
      <c r="DL109" s="983" t="s">
        <v>424</v>
      </c>
      <c r="DM109" s="984"/>
      <c r="DN109" s="984"/>
      <c r="DO109" s="984"/>
      <c r="DP109" s="985"/>
      <c r="DQ109" s="983" t="s">
        <v>306</v>
      </c>
      <c r="DR109" s="984"/>
      <c r="DS109" s="984"/>
      <c r="DT109" s="984"/>
      <c r="DU109" s="985"/>
      <c r="DV109" s="983" t="s">
        <v>425</v>
      </c>
      <c r="DW109" s="984"/>
      <c r="DX109" s="984"/>
      <c r="DY109" s="984"/>
      <c r="DZ109" s="986"/>
    </row>
    <row r="110" spans="1:131" s="248" customFormat="1" ht="26.25" customHeight="1" x14ac:dyDescent="0.15">
      <c r="A110" s="987" t="s">
        <v>427</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4560027</v>
      </c>
      <c r="AB110" s="991"/>
      <c r="AC110" s="991"/>
      <c r="AD110" s="991"/>
      <c r="AE110" s="992"/>
      <c r="AF110" s="993">
        <v>5276491</v>
      </c>
      <c r="AG110" s="991"/>
      <c r="AH110" s="991"/>
      <c r="AI110" s="991"/>
      <c r="AJ110" s="992"/>
      <c r="AK110" s="993">
        <v>5072269</v>
      </c>
      <c r="AL110" s="991"/>
      <c r="AM110" s="991"/>
      <c r="AN110" s="991"/>
      <c r="AO110" s="992"/>
      <c r="AP110" s="994">
        <v>23.5</v>
      </c>
      <c r="AQ110" s="995"/>
      <c r="AR110" s="995"/>
      <c r="AS110" s="995"/>
      <c r="AT110" s="996"/>
      <c r="AU110" s="997" t="s">
        <v>73</v>
      </c>
      <c r="AV110" s="998"/>
      <c r="AW110" s="998"/>
      <c r="AX110" s="998"/>
      <c r="AY110" s="998"/>
      <c r="AZ110" s="1039" t="s">
        <v>428</v>
      </c>
      <c r="BA110" s="988"/>
      <c r="BB110" s="988"/>
      <c r="BC110" s="988"/>
      <c r="BD110" s="988"/>
      <c r="BE110" s="988"/>
      <c r="BF110" s="988"/>
      <c r="BG110" s="988"/>
      <c r="BH110" s="988"/>
      <c r="BI110" s="988"/>
      <c r="BJ110" s="988"/>
      <c r="BK110" s="988"/>
      <c r="BL110" s="988"/>
      <c r="BM110" s="988"/>
      <c r="BN110" s="988"/>
      <c r="BO110" s="988"/>
      <c r="BP110" s="989"/>
      <c r="BQ110" s="1025">
        <v>40741296</v>
      </c>
      <c r="BR110" s="1026"/>
      <c r="BS110" s="1026"/>
      <c r="BT110" s="1026"/>
      <c r="BU110" s="1026"/>
      <c r="BV110" s="1026">
        <v>40342992</v>
      </c>
      <c r="BW110" s="1026"/>
      <c r="BX110" s="1026"/>
      <c r="BY110" s="1026"/>
      <c r="BZ110" s="1026"/>
      <c r="CA110" s="1026">
        <v>40351448</v>
      </c>
      <c r="CB110" s="1026"/>
      <c r="CC110" s="1026"/>
      <c r="CD110" s="1026"/>
      <c r="CE110" s="1026"/>
      <c r="CF110" s="1040">
        <v>186.6</v>
      </c>
      <c r="CG110" s="1041"/>
      <c r="CH110" s="1041"/>
      <c r="CI110" s="1041"/>
      <c r="CJ110" s="1041"/>
      <c r="CK110" s="1042" t="s">
        <v>429</v>
      </c>
      <c r="CL110" s="1043"/>
      <c r="CM110" s="1022" t="s">
        <v>430</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406</v>
      </c>
      <c r="DH110" s="1026"/>
      <c r="DI110" s="1026"/>
      <c r="DJ110" s="1026"/>
      <c r="DK110" s="1026"/>
      <c r="DL110" s="1026" t="s">
        <v>406</v>
      </c>
      <c r="DM110" s="1026"/>
      <c r="DN110" s="1026"/>
      <c r="DO110" s="1026"/>
      <c r="DP110" s="1026"/>
      <c r="DQ110" s="1026" t="s">
        <v>406</v>
      </c>
      <c r="DR110" s="1026"/>
      <c r="DS110" s="1026"/>
      <c r="DT110" s="1026"/>
      <c r="DU110" s="1026"/>
      <c r="DV110" s="1027" t="s">
        <v>406</v>
      </c>
      <c r="DW110" s="1027"/>
      <c r="DX110" s="1027"/>
      <c r="DY110" s="1027"/>
      <c r="DZ110" s="1028"/>
    </row>
    <row r="111" spans="1:131" s="248" customFormat="1" ht="26.25" customHeight="1" x14ac:dyDescent="0.15">
      <c r="A111" s="1029" t="s">
        <v>431</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406</v>
      </c>
      <c r="AB111" s="1033"/>
      <c r="AC111" s="1033"/>
      <c r="AD111" s="1033"/>
      <c r="AE111" s="1034"/>
      <c r="AF111" s="1035" t="s">
        <v>432</v>
      </c>
      <c r="AG111" s="1033"/>
      <c r="AH111" s="1033"/>
      <c r="AI111" s="1033"/>
      <c r="AJ111" s="1034"/>
      <c r="AK111" s="1035" t="s">
        <v>403</v>
      </c>
      <c r="AL111" s="1033"/>
      <c r="AM111" s="1033"/>
      <c r="AN111" s="1033"/>
      <c r="AO111" s="1034"/>
      <c r="AP111" s="1036" t="s">
        <v>406</v>
      </c>
      <c r="AQ111" s="1037"/>
      <c r="AR111" s="1037"/>
      <c r="AS111" s="1037"/>
      <c r="AT111" s="1038"/>
      <c r="AU111" s="999"/>
      <c r="AV111" s="1000"/>
      <c r="AW111" s="1000"/>
      <c r="AX111" s="1000"/>
      <c r="AY111" s="1000"/>
      <c r="AZ111" s="1048" t="s">
        <v>433</v>
      </c>
      <c r="BA111" s="1049"/>
      <c r="BB111" s="1049"/>
      <c r="BC111" s="1049"/>
      <c r="BD111" s="1049"/>
      <c r="BE111" s="1049"/>
      <c r="BF111" s="1049"/>
      <c r="BG111" s="1049"/>
      <c r="BH111" s="1049"/>
      <c r="BI111" s="1049"/>
      <c r="BJ111" s="1049"/>
      <c r="BK111" s="1049"/>
      <c r="BL111" s="1049"/>
      <c r="BM111" s="1049"/>
      <c r="BN111" s="1049"/>
      <c r="BO111" s="1049"/>
      <c r="BP111" s="1050"/>
      <c r="BQ111" s="1018">
        <v>419196</v>
      </c>
      <c r="BR111" s="1019"/>
      <c r="BS111" s="1019"/>
      <c r="BT111" s="1019"/>
      <c r="BU111" s="1019"/>
      <c r="BV111" s="1019">
        <v>260834</v>
      </c>
      <c r="BW111" s="1019"/>
      <c r="BX111" s="1019"/>
      <c r="BY111" s="1019"/>
      <c r="BZ111" s="1019"/>
      <c r="CA111" s="1019">
        <v>143064</v>
      </c>
      <c r="CB111" s="1019"/>
      <c r="CC111" s="1019"/>
      <c r="CD111" s="1019"/>
      <c r="CE111" s="1019"/>
      <c r="CF111" s="1013">
        <v>0.7</v>
      </c>
      <c r="CG111" s="1014"/>
      <c r="CH111" s="1014"/>
      <c r="CI111" s="1014"/>
      <c r="CJ111" s="1014"/>
      <c r="CK111" s="1044"/>
      <c r="CL111" s="1045"/>
      <c r="CM111" s="1015" t="s">
        <v>434</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406</v>
      </c>
      <c r="DH111" s="1019"/>
      <c r="DI111" s="1019"/>
      <c r="DJ111" s="1019"/>
      <c r="DK111" s="1019"/>
      <c r="DL111" s="1019" t="s">
        <v>435</v>
      </c>
      <c r="DM111" s="1019"/>
      <c r="DN111" s="1019"/>
      <c r="DO111" s="1019"/>
      <c r="DP111" s="1019"/>
      <c r="DQ111" s="1019" t="s">
        <v>403</v>
      </c>
      <c r="DR111" s="1019"/>
      <c r="DS111" s="1019"/>
      <c r="DT111" s="1019"/>
      <c r="DU111" s="1019"/>
      <c r="DV111" s="1020" t="s">
        <v>435</v>
      </c>
      <c r="DW111" s="1020"/>
      <c r="DX111" s="1020"/>
      <c r="DY111" s="1020"/>
      <c r="DZ111" s="1021"/>
    </row>
    <row r="112" spans="1:131" s="248" customFormat="1" ht="26.25" customHeight="1" x14ac:dyDescent="0.15">
      <c r="A112" s="1051" t="s">
        <v>436</v>
      </c>
      <c r="B112" s="1052"/>
      <c r="C112" s="1049" t="s">
        <v>437</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406</v>
      </c>
      <c r="AB112" s="1058"/>
      <c r="AC112" s="1058"/>
      <c r="AD112" s="1058"/>
      <c r="AE112" s="1059"/>
      <c r="AF112" s="1060" t="s">
        <v>435</v>
      </c>
      <c r="AG112" s="1058"/>
      <c r="AH112" s="1058"/>
      <c r="AI112" s="1058"/>
      <c r="AJ112" s="1059"/>
      <c r="AK112" s="1060" t="s">
        <v>406</v>
      </c>
      <c r="AL112" s="1058"/>
      <c r="AM112" s="1058"/>
      <c r="AN112" s="1058"/>
      <c r="AO112" s="1059"/>
      <c r="AP112" s="1061" t="s">
        <v>435</v>
      </c>
      <c r="AQ112" s="1062"/>
      <c r="AR112" s="1062"/>
      <c r="AS112" s="1062"/>
      <c r="AT112" s="1063"/>
      <c r="AU112" s="999"/>
      <c r="AV112" s="1000"/>
      <c r="AW112" s="1000"/>
      <c r="AX112" s="1000"/>
      <c r="AY112" s="1000"/>
      <c r="AZ112" s="1048" t="s">
        <v>438</v>
      </c>
      <c r="BA112" s="1049"/>
      <c r="BB112" s="1049"/>
      <c r="BC112" s="1049"/>
      <c r="BD112" s="1049"/>
      <c r="BE112" s="1049"/>
      <c r="BF112" s="1049"/>
      <c r="BG112" s="1049"/>
      <c r="BH112" s="1049"/>
      <c r="BI112" s="1049"/>
      <c r="BJ112" s="1049"/>
      <c r="BK112" s="1049"/>
      <c r="BL112" s="1049"/>
      <c r="BM112" s="1049"/>
      <c r="BN112" s="1049"/>
      <c r="BO112" s="1049"/>
      <c r="BP112" s="1050"/>
      <c r="BQ112" s="1018">
        <v>22911839</v>
      </c>
      <c r="BR112" s="1019"/>
      <c r="BS112" s="1019"/>
      <c r="BT112" s="1019"/>
      <c r="BU112" s="1019"/>
      <c r="BV112" s="1019">
        <v>21113714</v>
      </c>
      <c r="BW112" s="1019"/>
      <c r="BX112" s="1019"/>
      <c r="BY112" s="1019"/>
      <c r="BZ112" s="1019"/>
      <c r="CA112" s="1019">
        <v>19009203</v>
      </c>
      <c r="CB112" s="1019"/>
      <c r="CC112" s="1019"/>
      <c r="CD112" s="1019"/>
      <c r="CE112" s="1019"/>
      <c r="CF112" s="1013">
        <v>87.9</v>
      </c>
      <c r="CG112" s="1014"/>
      <c r="CH112" s="1014"/>
      <c r="CI112" s="1014"/>
      <c r="CJ112" s="1014"/>
      <c r="CK112" s="1044"/>
      <c r="CL112" s="1045"/>
      <c r="CM112" s="1015" t="s">
        <v>439</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403</v>
      </c>
      <c r="DH112" s="1019"/>
      <c r="DI112" s="1019"/>
      <c r="DJ112" s="1019"/>
      <c r="DK112" s="1019"/>
      <c r="DL112" s="1019" t="s">
        <v>403</v>
      </c>
      <c r="DM112" s="1019"/>
      <c r="DN112" s="1019"/>
      <c r="DO112" s="1019"/>
      <c r="DP112" s="1019"/>
      <c r="DQ112" s="1019" t="s">
        <v>406</v>
      </c>
      <c r="DR112" s="1019"/>
      <c r="DS112" s="1019"/>
      <c r="DT112" s="1019"/>
      <c r="DU112" s="1019"/>
      <c r="DV112" s="1020" t="s">
        <v>435</v>
      </c>
      <c r="DW112" s="1020"/>
      <c r="DX112" s="1020"/>
      <c r="DY112" s="1020"/>
      <c r="DZ112" s="1021"/>
    </row>
    <row r="113" spans="1:130" s="248" customFormat="1" ht="26.25" customHeight="1" x14ac:dyDescent="0.15">
      <c r="A113" s="1053"/>
      <c r="B113" s="1054"/>
      <c r="C113" s="1049" t="s">
        <v>440</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2141050</v>
      </c>
      <c r="AB113" s="1033"/>
      <c r="AC113" s="1033"/>
      <c r="AD113" s="1033"/>
      <c r="AE113" s="1034"/>
      <c r="AF113" s="1035">
        <v>2015025</v>
      </c>
      <c r="AG113" s="1033"/>
      <c r="AH113" s="1033"/>
      <c r="AI113" s="1033"/>
      <c r="AJ113" s="1034"/>
      <c r="AK113" s="1035">
        <v>1969431</v>
      </c>
      <c r="AL113" s="1033"/>
      <c r="AM113" s="1033"/>
      <c r="AN113" s="1033"/>
      <c r="AO113" s="1034"/>
      <c r="AP113" s="1036">
        <v>9.1</v>
      </c>
      <c r="AQ113" s="1037"/>
      <c r="AR113" s="1037"/>
      <c r="AS113" s="1037"/>
      <c r="AT113" s="1038"/>
      <c r="AU113" s="999"/>
      <c r="AV113" s="1000"/>
      <c r="AW113" s="1000"/>
      <c r="AX113" s="1000"/>
      <c r="AY113" s="1000"/>
      <c r="AZ113" s="1048" t="s">
        <v>441</v>
      </c>
      <c r="BA113" s="1049"/>
      <c r="BB113" s="1049"/>
      <c r="BC113" s="1049"/>
      <c r="BD113" s="1049"/>
      <c r="BE113" s="1049"/>
      <c r="BF113" s="1049"/>
      <c r="BG113" s="1049"/>
      <c r="BH113" s="1049"/>
      <c r="BI113" s="1049"/>
      <c r="BJ113" s="1049"/>
      <c r="BK113" s="1049"/>
      <c r="BL113" s="1049"/>
      <c r="BM113" s="1049"/>
      <c r="BN113" s="1049"/>
      <c r="BO113" s="1049"/>
      <c r="BP113" s="1050"/>
      <c r="BQ113" s="1018">
        <v>269612</v>
      </c>
      <c r="BR113" s="1019"/>
      <c r="BS113" s="1019"/>
      <c r="BT113" s="1019"/>
      <c r="BU113" s="1019"/>
      <c r="BV113" s="1019">
        <v>205611</v>
      </c>
      <c r="BW113" s="1019"/>
      <c r="BX113" s="1019"/>
      <c r="BY113" s="1019"/>
      <c r="BZ113" s="1019"/>
      <c r="CA113" s="1019">
        <v>218252</v>
      </c>
      <c r="CB113" s="1019"/>
      <c r="CC113" s="1019"/>
      <c r="CD113" s="1019"/>
      <c r="CE113" s="1019"/>
      <c r="CF113" s="1013">
        <v>1</v>
      </c>
      <c r="CG113" s="1014"/>
      <c r="CH113" s="1014"/>
      <c r="CI113" s="1014"/>
      <c r="CJ113" s="1014"/>
      <c r="CK113" s="1044"/>
      <c r="CL113" s="1045"/>
      <c r="CM113" s="1015" t="s">
        <v>442</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443</v>
      </c>
      <c r="DH113" s="1058"/>
      <c r="DI113" s="1058"/>
      <c r="DJ113" s="1058"/>
      <c r="DK113" s="1059"/>
      <c r="DL113" s="1060" t="s">
        <v>406</v>
      </c>
      <c r="DM113" s="1058"/>
      <c r="DN113" s="1058"/>
      <c r="DO113" s="1058"/>
      <c r="DP113" s="1059"/>
      <c r="DQ113" s="1060" t="s">
        <v>403</v>
      </c>
      <c r="DR113" s="1058"/>
      <c r="DS113" s="1058"/>
      <c r="DT113" s="1058"/>
      <c r="DU113" s="1059"/>
      <c r="DV113" s="1061" t="s">
        <v>403</v>
      </c>
      <c r="DW113" s="1062"/>
      <c r="DX113" s="1062"/>
      <c r="DY113" s="1062"/>
      <c r="DZ113" s="1063"/>
    </row>
    <row r="114" spans="1:130" s="248" customFormat="1" ht="26.25" customHeight="1" x14ac:dyDescent="0.15">
      <c r="A114" s="1053"/>
      <c r="B114" s="1054"/>
      <c r="C114" s="1049" t="s">
        <v>444</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90760</v>
      </c>
      <c r="AB114" s="1058"/>
      <c r="AC114" s="1058"/>
      <c r="AD114" s="1058"/>
      <c r="AE114" s="1059"/>
      <c r="AF114" s="1060">
        <v>94574</v>
      </c>
      <c r="AG114" s="1058"/>
      <c r="AH114" s="1058"/>
      <c r="AI114" s="1058"/>
      <c r="AJ114" s="1059"/>
      <c r="AK114" s="1060">
        <v>38600</v>
      </c>
      <c r="AL114" s="1058"/>
      <c r="AM114" s="1058"/>
      <c r="AN114" s="1058"/>
      <c r="AO114" s="1059"/>
      <c r="AP114" s="1061">
        <v>0.2</v>
      </c>
      <c r="AQ114" s="1062"/>
      <c r="AR114" s="1062"/>
      <c r="AS114" s="1062"/>
      <c r="AT114" s="1063"/>
      <c r="AU114" s="999"/>
      <c r="AV114" s="1000"/>
      <c r="AW114" s="1000"/>
      <c r="AX114" s="1000"/>
      <c r="AY114" s="1000"/>
      <c r="AZ114" s="1048" t="s">
        <v>445</v>
      </c>
      <c r="BA114" s="1049"/>
      <c r="BB114" s="1049"/>
      <c r="BC114" s="1049"/>
      <c r="BD114" s="1049"/>
      <c r="BE114" s="1049"/>
      <c r="BF114" s="1049"/>
      <c r="BG114" s="1049"/>
      <c r="BH114" s="1049"/>
      <c r="BI114" s="1049"/>
      <c r="BJ114" s="1049"/>
      <c r="BK114" s="1049"/>
      <c r="BL114" s="1049"/>
      <c r="BM114" s="1049"/>
      <c r="BN114" s="1049"/>
      <c r="BO114" s="1049"/>
      <c r="BP114" s="1050"/>
      <c r="BQ114" s="1018">
        <v>6489711</v>
      </c>
      <c r="BR114" s="1019"/>
      <c r="BS114" s="1019"/>
      <c r="BT114" s="1019"/>
      <c r="BU114" s="1019"/>
      <c r="BV114" s="1019">
        <v>6469848</v>
      </c>
      <c r="BW114" s="1019"/>
      <c r="BX114" s="1019"/>
      <c r="BY114" s="1019"/>
      <c r="BZ114" s="1019"/>
      <c r="CA114" s="1019">
        <v>6423015</v>
      </c>
      <c r="CB114" s="1019"/>
      <c r="CC114" s="1019"/>
      <c r="CD114" s="1019"/>
      <c r="CE114" s="1019"/>
      <c r="CF114" s="1013">
        <v>29.7</v>
      </c>
      <c r="CG114" s="1014"/>
      <c r="CH114" s="1014"/>
      <c r="CI114" s="1014"/>
      <c r="CJ114" s="1014"/>
      <c r="CK114" s="1044"/>
      <c r="CL114" s="1045"/>
      <c r="CM114" s="1015" t="s">
        <v>446</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406</v>
      </c>
      <c r="DH114" s="1058"/>
      <c r="DI114" s="1058"/>
      <c r="DJ114" s="1058"/>
      <c r="DK114" s="1059"/>
      <c r="DL114" s="1060" t="s">
        <v>435</v>
      </c>
      <c r="DM114" s="1058"/>
      <c r="DN114" s="1058"/>
      <c r="DO114" s="1058"/>
      <c r="DP114" s="1059"/>
      <c r="DQ114" s="1060" t="s">
        <v>443</v>
      </c>
      <c r="DR114" s="1058"/>
      <c r="DS114" s="1058"/>
      <c r="DT114" s="1058"/>
      <c r="DU114" s="1059"/>
      <c r="DV114" s="1061" t="s">
        <v>406</v>
      </c>
      <c r="DW114" s="1062"/>
      <c r="DX114" s="1062"/>
      <c r="DY114" s="1062"/>
      <c r="DZ114" s="1063"/>
    </row>
    <row r="115" spans="1:130" s="248" customFormat="1" ht="26.25" customHeight="1" x14ac:dyDescent="0.15">
      <c r="A115" s="1053"/>
      <c r="B115" s="1054"/>
      <c r="C115" s="1049" t="s">
        <v>447</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101068</v>
      </c>
      <c r="AB115" s="1033"/>
      <c r="AC115" s="1033"/>
      <c r="AD115" s="1033"/>
      <c r="AE115" s="1034"/>
      <c r="AF115" s="1035">
        <v>97264</v>
      </c>
      <c r="AG115" s="1033"/>
      <c r="AH115" s="1033"/>
      <c r="AI115" s="1033"/>
      <c r="AJ115" s="1034"/>
      <c r="AK115" s="1035">
        <v>85787</v>
      </c>
      <c r="AL115" s="1033"/>
      <c r="AM115" s="1033"/>
      <c r="AN115" s="1033"/>
      <c r="AO115" s="1034"/>
      <c r="AP115" s="1036">
        <v>0.4</v>
      </c>
      <c r="AQ115" s="1037"/>
      <c r="AR115" s="1037"/>
      <c r="AS115" s="1037"/>
      <c r="AT115" s="1038"/>
      <c r="AU115" s="999"/>
      <c r="AV115" s="1000"/>
      <c r="AW115" s="1000"/>
      <c r="AX115" s="1000"/>
      <c r="AY115" s="1000"/>
      <c r="AZ115" s="1048" t="s">
        <v>448</v>
      </c>
      <c r="BA115" s="1049"/>
      <c r="BB115" s="1049"/>
      <c r="BC115" s="1049"/>
      <c r="BD115" s="1049"/>
      <c r="BE115" s="1049"/>
      <c r="BF115" s="1049"/>
      <c r="BG115" s="1049"/>
      <c r="BH115" s="1049"/>
      <c r="BI115" s="1049"/>
      <c r="BJ115" s="1049"/>
      <c r="BK115" s="1049"/>
      <c r="BL115" s="1049"/>
      <c r="BM115" s="1049"/>
      <c r="BN115" s="1049"/>
      <c r="BO115" s="1049"/>
      <c r="BP115" s="1050"/>
      <c r="BQ115" s="1018" t="s">
        <v>406</v>
      </c>
      <c r="BR115" s="1019"/>
      <c r="BS115" s="1019"/>
      <c r="BT115" s="1019"/>
      <c r="BU115" s="1019"/>
      <c r="BV115" s="1019" t="s">
        <v>432</v>
      </c>
      <c r="BW115" s="1019"/>
      <c r="BX115" s="1019"/>
      <c r="BY115" s="1019"/>
      <c r="BZ115" s="1019"/>
      <c r="CA115" s="1019" t="s">
        <v>406</v>
      </c>
      <c r="CB115" s="1019"/>
      <c r="CC115" s="1019"/>
      <c r="CD115" s="1019"/>
      <c r="CE115" s="1019"/>
      <c r="CF115" s="1013" t="s">
        <v>406</v>
      </c>
      <c r="CG115" s="1014"/>
      <c r="CH115" s="1014"/>
      <c r="CI115" s="1014"/>
      <c r="CJ115" s="1014"/>
      <c r="CK115" s="1044"/>
      <c r="CL115" s="1045"/>
      <c r="CM115" s="1048" t="s">
        <v>449</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v>239325</v>
      </c>
      <c r="DH115" s="1058"/>
      <c r="DI115" s="1058"/>
      <c r="DJ115" s="1058"/>
      <c r="DK115" s="1059"/>
      <c r="DL115" s="1060">
        <v>170775</v>
      </c>
      <c r="DM115" s="1058"/>
      <c r="DN115" s="1058"/>
      <c r="DO115" s="1058"/>
      <c r="DP115" s="1059"/>
      <c r="DQ115" s="1060">
        <v>138792</v>
      </c>
      <c r="DR115" s="1058"/>
      <c r="DS115" s="1058"/>
      <c r="DT115" s="1058"/>
      <c r="DU115" s="1059"/>
      <c r="DV115" s="1061">
        <v>0.6</v>
      </c>
      <c r="DW115" s="1062"/>
      <c r="DX115" s="1062"/>
      <c r="DY115" s="1062"/>
      <c r="DZ115" s="1063"/>
    </row>
    <row r="116" spans="1:130" s="248" customFormat="1" ht="26.25" customHeight="1" x14ac:dyDescent="0.15">
      <c r="A116" s="1055"/>
      <c r="B116" s="1056"/>
      <c r="C116" s="1064" t="s">
        <v>450</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435</v>
      </c>
      <c r="AB116" s="1058"/>
      <c r="AC116" s="1058"/>
      <c r="AD116" s="1058"/>
      <c r="AE116" s="1059"/>
      <c r="AF116" s="1060" t="s">
        <v>406</v>
      </c>
      <c r="AG116" s="1058"/>
      <c r="AH116" s="1058"/>
      <c r="AI116" s="1058"/>
      <c r="AJ116" s="1059"/>
      <c r="AK116" s="1060" t="s">
        <v>406</v>
      </c>
      <c r="AL116" s="1058"/>
      <c r="AM116" s="1058"/>
      <c r="AN116" s="1058"/>
      <c r="AO116" s="1059"/>
      <c r="AP116" s="1061" t="s">
        <v>406</v>
      </c>
      <c r="AQ116" s="1062"/>
      <c r="AR116" s="1062"/>
      <c r="AS116" s="1062"/>
      <c r="AT116" s="1063"/>
      <c r="AU116" s="999"/>
      <c r="AV116" s="1000"/>
      <c r="AW116" s="1000"/>
      <c r="AX116" s="1000"/>
      <c r="AY116" s="1000"/>
      <c r="AZ116" s="1066" t="s">
        <v>451</v>
      </c>
      <c r="BA116" s="1067"/>
      <c r="BB116" s="1067"/>
      <c r="BC116" s="1067"/>
      <c r="BD116" s="1067"/>
      <c r="BE116" s="1067"/>
      <c r="BF116" s="1067"/>
      <c r="BG116" s="1067"/>
      <c r="BH116" s="1067"/>
      <c r="BI116" s="1067"/>
      <c r="BJ116" s="1067"/>
      <c r="BK116" s="1067"/>
      <c r="BL116" s="1067"/>
      <c r="BM116" s="1067"/>
      <c r="BN116" s="1067"/>
      <c r="BO116" s="1067"/>
      <c r="BP116" s="1068"/>
      <c r="BQ116" s="1018" t="s">
        <v>406</v>
      </c>
      <c r="BR116" s="1019"/>
      <c r="BS116" s="1019"/>
      <c r="BT116" s="1019"/>
      <c r="BU116" s="1019"/>
      <c r="BV116" s="1019" t="s">
        <v>406</v>
      </c>
      <c r="BW116" s="1019"/>
      <c r="BX116" s="1019"/>
      <c r="BY116" s="1019"/>
      <c r="BZ116" s="1019"/>
      <c r="CA116" s="1019" t="s">
        <v>443</v>
      </c>
      <c r="CB116" s="1019"/>
      <c r="CC116" s="1019"/>
      <c r="CD116" s="1019"/>
      <c r="CE116" s="1019"/>
      <c r="CF116" s="1013" t="s">
        <v>406</v>
      </c>
      <c r="CG116" s="1014"/>
      <c r="CH116" s="1014"/>
      <c r="CI116" s="1014"/>
      <c r="CJ116" s="1014"/>
      <c r="CK116" s="1044"/>
      <c r="CL116" s="1045"/>
      <c r="CM116" s="1015" t="s">
        <v>452</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406</v>
      </c>
      <c r="DH116" s="1058"/>
      <c r="DI116" s="1058"/>
      <c r="DJ116" s="1058"/>
      <c r="DK116" s="1059"/>
      <c r="DL116" s="1060" t="s">
        <v>435</v>
      </c>
      <c r="DM116" s="1058"/>
      <c r="DN116" s="1058"/>
      <c r="DO116" s="1058"/>
      <c r="DP116" s="1059"/>
      <c r="DQ116" s="1060" t="s">
        <v>435</v>
      </c>
      <c r="DR116" s="1058"/>
      <c r="DS116" s="1058"/>
      <c r="DT116" s="1058"/>
      <c r="DU116" s="1059"/>
      <c r="DV116" s="1061" t="s">
        <v>435</v>
      </c>
      <c r="DW116" s="1062"/>
      <c r="DX116" s="1062"/>
      <c r="DY116" s="1062"/>
      <c r="DZ116" s="1063"/>
    </row>
    <row r="117" spans="1:130" s="248" customFormat="1" ht="26.25" customHeight="1" x14ac:dyDescent="0.15">
      <c r="A117" s="1003" t="s">
        <v>185</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453</v>
      </c>
      <c r="Z117" s="985"/>
      <c r="AA117" s="1075">
        <v>6892905</v>
      </c>
      <c r="AB117" s="1076"/>
      <c r="AC117" s="1076"/>
      <c r="AD117" s="1076"/>
      <c r="AE117" s="1077"/>
      <c r="AF117" s="1078">
        <v>7483354</v>
      </c>
      <c r="AG117" s="1076"/>
      <c r="AH117" s="1076"/>
      <c r="AI117" s="1076"/>
      <c r="AJ117" s="1077"/>
      <c r="AK117" s="1078">
        <v>7166087</v>
      </c>
      <c r="AL117" s="1076"/>
      <c r="AM117" s="1076"/>
      <c r="AN117" s="1076"/>
      <c r="AO117" s="1077"/>
      <c r="AP117" s="1079"/>
      <c r="AQ117" s="1080"/>
      <c r="AR117" s="1080"/>
      <c r="AS117" s="1080"/>
      <c r="AT117" s="1081"/>
      <c r="AU117" s="999"/>
      <c r="AV117" s="1000"/>
      <c r="AW117" s="1000"/>
      <c r="AX117" s="1000"/>
      <c r="AY117" s="1000"/>
      <c r="AZ117" s="1066" t="s">
        <v>454</v>
      </c>
      <c r="BA117" s="1067"/>
      <c r="BB117" s="1067"/>
      <c r="BC117" s="1067"/>
      <c r="BD117" s="1067"/>
      <c r="BE117" s="1067"/>
      <c r="BF117" s="1067"/>
      <c r="BG117" s="1067"/>
      <c r="BH117" s="1067"/>
      <c r="BI117" s="1067"/>
      <c r="BJ117" s="1067"/>
      <c r="BK117" s="1067"/>
      <c r="BL117" s="1067"/>
      <c r="BM117" s="1067"/>
      <c r="BN117" s="1067"/>
      <c r="BO117" s="1067"/>
      <c r="BP117" s="1068"/>
      <c r="BQ117" s="1018" t="s">
        <v>432</v>
      </c>
      <c r="BR117" s="1019"/>
      <c r="BS117" s="1019"/>
      <c r="BT117" s="1019"/>
      <c r="BU117" s="1019"/>
      <c r="BV117" s="1019" t="s">
        <v>403</v>
      </c>
      <c r="BW117" s="1019"/>
      <c r="BX117" s="1019"/>
      <c r="BY117" s="1019"/>
      <c r="BZ117" s="1019"/>
      <c r="CA117" s="1019" t="s">
        <v>403</v>
      </c>
      <c r="CB117" s="1019"/>
      <c r="CC117" s="1019"/>
      <c r="CD117" s="1019"/>
      <c r="CE117" s="1019"/>
      <c r="CF117" s="1013" t="s">
        <v>432</v>
      </c>
      <c r="CG117" s="1014"/>
      <c r="CH117" s="1014"/>
      <c r="CI117" s="1014"/>
      <c r="CJ117" s="1014"/>
      <c r="CK117" s="1044"/>
      <c r="CL117" s="1045"/>
      <c r="CM117" s="1015" t="s">
        <v>455</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432</v>
      </c>
      <c r="DH117" s="1058"/>
      <c r="DI117" s="1058"/>
      <c r="DJ117" s="1058"/>
      <c r="DK117" s="1059"/>
      <c r="DL117" s="1060" t="s">
        <v>432</v>
      </c>
      <c r="DM117" s="1058"/>
      <c r="DN117" s="1058"/>
      <c r="DO117" s="1058"/>
      <c r="DP117" s="1059"/>
      <c r="DQ117" s="1060" t="s">
        <v>432</v>
      </c>
      <c r="DR117" s="1058"/>
      <c r="DS117" s="1058"/>
      <c r="DT117" s="1058"/>
      <c r="DU117" s="1059"/>
      <c r="DV117" s="1061" t="s">
        <v>432</v>
      </c>
      <c r="DW117" s="1062"/>
      <c r="DX117" s="1062"/>
      <c r="DY117" s="1062"/>
      <c r="DZ117" s="1063"/>
    </row>
    <row r="118" spans="1:130" s="248" customFormat="1" ht="26.25" customHeight="1" x14ac:dyDescent="0.15">
      <c r="A118" s="1003" t="s">
        <v>426</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423</v>
      </c>
      <c r="AB118" s="984"/>
      <c r="AC118" s="984"/>
      <c r="AD118" s="984"/>
      <c r="AE118" s="985"/>
      <c r="AF118" s="983" t="s">
        <v>424</v>
      </c>
      <c r="AG118" s="984"/>
      <c r="AH118" s="984"/>
      <c r="AI118" s="984"/>
      <c r="AJ118" s="985"/>
      <c r="AK118" s="983" t="s">
        <v>306</v>
      </c>
      <c r="AL118" s="984"/>
      <c r="AM118" s="984"/>
      <c r="AN118" s="984"/>
      <c r="AO118" s="985"/>
      <c r="AP118" s="1070" t="s">
        <v>425</v>
      </c>
      <c r="AQ118" s="1071"/>
      <c r="AR118" s="1071"/>
      <c r="AS118" s="1071"/>
      <c r="AT118" s="1072"/>
      <c r="AU118" s="999"/>
      <c r="AV118" s="1000"/>
      <c r="AW118" s="1000"/>
      <c r="AX118" s="1000"/>
      <c r="AY118" s="1000"/>
      <c r="AZ118" s="1073" t="s">
        <v>456</v>
      </c>
      <c r="BA118" s="1064"/>
      <c r="BB118" s="1064"/>
      <c r="BC118" s="1064"/>
      <c r="BD118" s="1064"/>
      <c r="BE118" s="1064"/>
      <c r="BF118" s="1064"/>
      <c r="BG118" s="1064"/>
      <c r="BH118" s="1064"/>
      <c r="BI118" s="1064"/>
      <c r="BJ118" s="1064"/>
      <c r="BK118" s="1064"/>
      <c r="BL118" s="1064"/>
      <c r="BM118" s="1064"/>
      <c r="BN118" s="1064"/>
      <c r="BO118" s="1064"/>
      <c r="BP118" s="1065"/>
      <c r="BQ118" s="1096" t="s">
        <v>457</v>
      </c>
      <c r="BR118" s="1097"/>
      <c r="BS118" s="1097"/>
      <c r="BT118" s="1097"/>
      <c r="BU118" s="1097"/>
      <c r="BV118" s="1097" t="s">
        <v>403</v>
      </c>
      <c r="BW118" s="1097"/>
      <c r="BX118" s="1097"/>
      <c r="BY118" s="1097"/>
      <c r="BZ118" s="1097"/>
      <c r="CA118" s="1097" t="s">
        <v>403</v>
      </c>
      <c r="CB118" s="1097"/>
      <c r="CC118" s="1097"/>
      <c r="CD118" s="1097"/>
      <c r="CE118" s="1097"/>
      <c r="CF118" s="1013" t="s">
        <v>458</v>
      </c>
      <c r="CG118" s="1014"/>
      <c r="CH118" s="1014"/>
      <c r="CI118" s="1014"/>
      <c r="CJ118" s="1014"/>
      <c r="CK118" s="1044"/>
      <c r="CL118" s="1045"/>
      <c r="CM118" s="1015" t="s">
        <v>459</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460</v>
      </c>
      <c r="DH118" s="1058"/>
      <c r="DI118" s="1058"/>
      <c r="DJ118" s="1058"/>
      <c r="DK118" s="1059"/>
      <c r="DL118" s="1060" t="s">
        <v>403</v>
      </c>
      <c r="DM118" s="1058"/>
      <c r="DN118" s="1058"/>
      <c r="DO118" s="1058"/>
      <c r="DP118" s="1059"/>
      <c r="DQ118" s="1060" t="s">
        <v>460</v>
      </c>
      <c r="DR118" s="1058"/>
      <c r="DS118" s="1058"/>
      <c r="DT118" s="1058"/>
      <c r="DU118" s="1059"/>
      <c r="DV118" s="1061" t="s">
        <v>461</v>
      </c>
      <c r="DW118" s="1062"/>
      <c r="DX118" s="1062"/>
      <c r="DY118" s="1062"/>
      <c r="DZ118" s="1063"/>
    </row>
    <row r="119" spans="1:130" s="248" customFormat="1" ht="26.25" customHeight="1" x14ac:dyDescent="0.15">
      <c r="A119" s="1157" t="s">
        <v>429</v>
      </c>
      <c r="B119" s="1043"/>
      <c r="C119" s="1022" t="s">
        <v>430</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462</v>
      </c>
      <c r="AB119" s="991"/>
      <c r="AC119" s="991"/>
      <c r="AD119" s="991"/>
      <c r="AE119" s="992"/>
      <c r="AF119" s="993" t="s">
        <v>460</v>
      </c>
      <c r="AG119" s="991"/>
      <c r="AH119" s="991"/>
      <c r="AI119" s="991"/>
      <c r="AJ119" s="992"/>
      <c r="AK119" s="993" t="s">
        <v>460</v>
      </c>
      <c r="AL119" s="991"/>
      <c r="AM119" s="991"/>
      <c r="AN119" s="991"/>
      <c r="AO119" s="992"/>
      <c r="AP119" s="994" t="s">
        <v>460</v>
      </c>
      <c r="AQ119" s="995"/>
      <c r="AR119" s="995"/>
      <c r="AS119" s="995"/>
      <c r="AT119" s="996"/>
      <c r="AU119" s="1001"/>
      <c r="AV119" s="1002"/>
      <c r="AW119" s="1002"/>
      <c r="AX119" s="1002"/>
      <c r="AY119" s="1002"/>
      <c r="AZ119" s="279" t="s">
        <v>185</v>
      </c>
      <c r="BA119" s="279"/>
      <c r="BB119" s="279"/>
      <c r="BC119" s="279"/>
      <c r="BD119" s="279"/>
      <c r="BE119" s="279"/>
      <c r="BF119" s="279"/>
      <c r="BG119" s="279"/>
      <c r="BH119" s="279"/>
      <c r="BI119" s="279"/>
      <c r="BJ119" s="279"/>
      <c r="BK119" s="279"/>
      <c r="BL119" s="279"/>
      <c r="BM119" s="279"/>
      <c r="BN119" s="279"/>
      <c r="BO119" s="1074" t="s">
        <v>463</v>
      </c>
      <c r="BP119" s="1105"/>
      <c r="BQ119" s="1096">
        <v>70831654</v>
      </c>
      <c r="BR119" s="1097"/>
      <c r="BS119" s="1097"/>
      <c r="BT119" s="1097"/>
      <c r="BU119" s="1097"/>
      <c r="BV119" s="1097">
        <v>68392999</v>
      </c>
      <c r="BW119" s="1097"/>
      <c r="BX119" s="1097"/>
      <c r="BY119" s="1097"/>
      <c r="BZ119" s="1097"/>
      <c r="CA119" s="1097">
        <v>66144982</v>
      </c>
      <c r="CB119" s="1097"/>
      <c r="CC119" s="1097"/>
      <c r="CD119" s="1097"/>
      <c r="CE119" s="1097"/>
      <c r="CF119" s="1098"/>
      <c r="CG119" s="1099"/>
      <c r="CH119" s="1099"/>
      <c r="CI119" s="1099"/>
      <c r="CJ119" s="1100"/>
      <c r="CK119" s="1046"/>
      <c r="CL119" s="1047"/>
      <c r="CM119" s="1101" t="s">
        <v>464</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179871</v>
      </c>
      <c r="DH119" s="1083"/>
      <c r="DI119" s="1083"/>
      <c r="DJ119" s="1083"/>
      <c r="DK119" s="1084"/>
      <c r="DL119" s="1082">
        <v>90059</v>
      </c>
      <c r="DM119" s="1083"/>
      <c r="DN119" s="1083"/>
      <c r="DO119" s="1083"/>
      <c r="DP119" s="1084"/>
      <c r="DQ119" s="1082">
        <v>4272</v>
      </c>
      <c r="DR119" s="1083"/>
      <c r="DS119" s="1083"/>
      <c r="DT119" s="1083"/>
      <c r="DU119" s="1084"/>
      <c r="DV119" s="1085">
        <v>0</v>
      </c>
      <c r="DW119" s="1086"/>
      <c r="DX119" s="1086"/>
      <c r="DY119" s="1086"/>
      <c r="DZ119" s="1087"/>
    </row>
    <row r="120" spans="1:130" s="248" customFormat="1" ht="26.25" customHeight="1" x14ac:dyDescent="0.15">
      <c r="A120" s="1158"/>
      <c r="B120" s="1045"/>
      <c r="C120" s="1015" t="s">
        <v>434</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460</v>
      </c>
      <c r="AB120" s="1058"/>
      <c r="AC120" s="1058"/>
      <c r="AD120" s="1058"/>
      <c r="AE120" s="1059"/>
      <c r="AF120" s="1060" t="s">
        <v>462</v>
      </c>
      <c r="AG120" s="1058"/>
      <c r="AH120" s="1058"/>
      <c r="AI120" s="1058"/>
      <c r="AJ120" s="1059"/>
      <c r="AK120" s="1060" t="s">
        <v>403</v>
      </c>
      <c r="AL120" s="1058"/>
      <c r="AM120" s="1058"/>
      <c r="AN120" s="1058"/>
      <c r="AO120" s="1059"/>
      <c r="AP120" s="1061" t="s">
        <v>465</v>
      </c>
      <c r="AQ120" s="1062"/>
      <c r="AR120" s="1062"/>
      <c r="AS120" s="1062"/>
      <c r="AT120" s="1063"/>
      <c r="AU120" s="1088" t="s">
        <v>466</v>
      </c>
      <c r="AV120" s="1089"/>
      <c r="AW120" s="1089"/>
      <c r="AX120" s="1089"/>
      <c r="AY120" s="1090"/>
      <c r="AZ120" s="1039" t="s">
        <v>467</v>
      </c>
      <c r="BA120" s="988"/>
      <c r="BB120" s="988"/>
      <c r="BC120" s="988"/>
      <c r="BD120" s="988"/>
      <c r="BE120" s="988"/>
      <c r="BF120" s="988"/>
      <c r="BG120" s="988"/>
      <c r="BH120" s="988"/>
      <c r="BI120" s="988"/>
      <c r="BJ120" s="988"/>
      <c r="BK120" s="988"/>
      <c r="BL120" s="988"/>
      <c r="BM120" s="988"/>
      <c r="BN120" s="988"/>
      <c r="BO120" s="988"/>
      <c r="BP120" s="989"/>
      <c r="BQ120" s="1025">
        <v>14073360</v>
      </c>
      <c r="BR120" s="1026"/>
      <c r="BS120" s="1026"/>
      <c r="BT120" s="1026"/>
      <c r="BU120" s="1026"/>
      <c r="BV120" s="1026">
        <v>14136291</v>
      </c>
      <c r="BW120" s="1026"/>
      <c r="BX120" s="1026"/>
      <c r="BY120" s="1026"/>
      <c r="BZ120" s="1026"/>
      <c r="CA120" s="1026">
        <v>13817786</v>
      </c>
      <c r="CB120" s="1026"/>
      <c r="CC120" s="1026"/>
      <c r="CD120" s="1026"/>
      <c r="CE120" s="1026"/>
      <c r="CF120" s="1040">
        <v>63.9</v>
      </c>
      <c r="CG120" s="1041"/>
      <c r="CH120" s="1041"/>
      <c r="CI120" s="1041"/>
      <c r="CJ120" s="1041"/>
      <c r="CK120" s="1106" t="s">
        <v>468</v>
      </c>
      <c r="CL120" s="1107"/>
      <c r="CM120" s="1107"/>
      <c r="CN120" s="1107"/>
      <c r="CO120" s="1108"/>
      <c r="CP120" s="1114" t="s">
        <v>469</v>
      </c>
      <c r="CQ120" s="1115"/>
      <c r="CR120" s="1115"/>
      <c r="CS120" s="1115"/>
      <c r="CT120" s="1115"/>
      <c r="CU120" s="1115"/>
      <c r="CV120" s="1115"/>
      <c r="CW120" s="1115"/>
      <c r="CX120" s="1115"/>
      <c r="CY120" s="1115"/>
      <c r="CZ120" s="1115"/>
      <c r="DA120" s="1115"/>
      <c r="DB120" s="1115"/>
      <c r="DC120" s="1115"/>
      <c r="DD120" s="1115"/>
      <c r="DE120" s="1115"/>
      <c r="DF120" s="1116"/>
      <c r="DG120" s="1025">
        <v>22634489</v>
      </c>
      <c r="DH120" s="1026"/>
      <c r="DI120" s="1026"/>
      <c r="DJ120" s="1026"/>
      <c r="DK120" s="1026"/>
      <c r="DL120" s="1026">
        <v>20807238</v>
      </c>
      <c r="DM120" s="1026"/>
      <c r="DN120" s="1026"/>
      <c r="DO120" s="1026"/>
      <c r="DP120" s="1026"/>
      <c r="DQ120" s="1026">
        <v>18733743</v>
      </c>
      <c r="DR120" s="1026"/>
      <c r="DS120" s="1026"/>
      <c r="DT120" s="1026"/>
      <c r="DU120" s="1026"/>
      <c r="DV120" s="1027">
        <v>86.6</v>
      </c>
      <c r="DW120" s="1027"/>
      <c r="DX120" s="1027"/>
      <c r="DY120" s="1027"/>
      <c r="DZ120" s="1028"/>
    </row>
    <row r="121" spans="1:130" s="248" customFormat="1" ht="26.25" customHeight="1" x14ac:dyDescent="0.15">
      <c r="A121" s="1158"/>
      <c r="B121" s="1045"/>
      <c r="C121" s="1066" t="s">
        <v>470</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458</v>
      </c>
      <c r="AB121" s="1058"/>
      <c r="AC121" s="1058"/>
      <c r="AD121" s="1058"/>
      <c r="AE121" s="1059"/>
      <c r="AF121" s="1060" t="s">
        <v>471</v>
      </c>
      <c r="AG121" s="1058"/>
      <c r="AH121" s="1058"/>
      <c r="AI121" s="1058"/>
      <c r="AJ121" s="1059"/>
      <c r="AK121" s="1060" t="s">
        <v>462</v>
      </c>
      <c r="AL121" s="1058"/>
      <c r="AM121" s="1058"/>
      <c r="AN121" s="1058"/>
      <c r="AO121" s="1059"/>
      <c r="AP121" s="1061" t="s">
        <v>465</v>
      </c>
      <c r="AQ121" s="1062"/>
      <c r="AR121" s="1062"/>
      <c r="AS121" s="1062"/>
      <c r="AT121" s="1063"/>
      <c r="AU121" s="1091"/>
      <c r="AV121" s="1092"/>
      <c r="AW121" s="1092"/>
      <c r="AX121" s="1092"/>
      <c r="AY121" s="1093"/>
      <c r="AZ121" s="1048" t="s">
        <v>472</v>
      </c>
      <c r="BA121" s="1049"/>
      <c r="BB121" s="1049"/>
      <c r="BC121" s="1049"/>
      <c r="BD121" s="1049"/>
      <c r="BE121" s="1049"/>
      <c r="BF121" s="1049"/>
      <c r="BG121" s="1049"/>
      <c r="BH121" s="1049"/>
      <c r="BI121" s="1049"/>
      <c r="BJ121" s="1049"/>
      <c r="BK121" s="1049"/>
      <c r="BL121" s="1049"/>
      <c r="BM121" s="1049"/>
      <c r="BN121" s="1049"/>
      <c r="BO121" s="1049"/>
      <c r="BP121" s="1050"/>
      <c r="BQ121" s="1018">
        <v>167235</v>
      </c>
      <c r="BR121" s="1019"/>
      <c r="BS121" s="1019"/>
      <c r="BT121" s="1019"/>
      <c r="BU121" s="1019"/>
      <c r="BV121" s="1019">
        <v>154275</v>
      </c>
      <c r="BW121" s="1019"/>
      <c r="BX121" s="1019"/>
      <c r="BY121" s="1019"/>
      <c r="BZ121" s="1019"/>
      <c r="CA121" s="1019">
        <v>132161</v>
      </c>
      <c r="CB121" s="1019"/>
      <c r="CC121" s="1019"/>
      <c r="CD121" s="1019"/>
      <c r="CE121" s="1019"/>
      <c r="CF121" s="1013">
        <v>0.6</v>
      </c>
      <c r="CG121" s="1014"/>
      <c r="CH121" s="1014"/>
      <c r="CI121" s="1014"/>
      <c r="CJ121" s="1014"/>
      <c r="CK121" s="1109"/>
      <c r="CL121" s="1110"/>
      <c r="CM121" s="1110"/>
      <c r="CN121" s="1110"/>
      <c r="CO121" s="1111"/>
      <c r="CP121" s="1119" t="s">
        <v>473</v>
      </c>
      <c r="CQ121" s="1120"/>
      <c r="CR121" s="1120"/>
      <c r="CS121" s="1120"/>
      <c r="CT121" s="1120"/>
      <c r="CU121" s="1120"/>
      <c r="CV121" s="1120"/>
      <c r="CW121" s="1120"/>
      <c r="CX121" s="1120"/>
      <c r="CY121" s="1120"/>
      <c r="CZ121" s="1120"/>
      <c r="DA121" s="1120"/>
      <c r="DB121" s="1120"/>
      <c r="DC121" s="1120"/>
      <c r="DD121" s="1120"/>
      <c r="DE121" s="1120"/>
      <c r="DF121" s="1121"/>
      <c r="DG121" s="1018">
        <v>277350</v>
      </c>
      <c r="DH121" s="1019"/>
      <c r="DI121" s="1019"/>
      <c r="DJ121" s="1019"/>
      <c r="DK121" s="1019"/>
      <c r="DL121" s="1019">
        <v>287905</v>
      </c>
      <c r="DM121" s="1019"/>
      <c r="DN121" s="1019"/>
      <c r="DO121" s="1019"/>
      <c r="DP121" s="1019"/>
      <c r="DQ121" s="1019">
        <v>275460</v>
      </c>
      <c r="DR121" s="1019"/>
      <c r="DS121" s="1019"/>
      <c r="DT121" s="1019"/>
      <c r="DU121" s="1019"/>
      <c r="DV121" s="1020">
        <v>1.3</v>
      </c>
      <c r="DW121" s="1020"/>
      <c r="DX121" s="1020"/>
      <c r="DY121" s="1020"/>
      <c r="DZ121" s="1021"/>
    </row>
    <row r="122" spans="1:130" s="248" customFormat="1" ht="26.25" customHeight="1" x14ac:dyDescent="0.15">
      <c r="A122" s="1158"/>
      <c r="B122" s="1045"/>
      <c r="C122" s="1015" t="s">
        <v>446</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462</v>
      </c>
      <c r="AB122" s="1058"/>
      <c r="AC122" s="1058"/>
      <c r="AD122" s="1058"/>
      <c r="AE122" s="1059"/>
      <c r="AF122" s="1060" t="s">
        <v>458</v>
      </c>
      <c r="AG122" s="1058"/>
      <c r="AH122" s="1058"/>
      <c r="AI122" s="1058"/>
      <c r="AJ122" s="1059"/>
      <c r="AK122" s="1060" t="s">
        <v>462</v>
      </c>
      <c r="AL122" s="1058"/>
      <c r="AM122" s="1058"/>
      <c r="AN122" s="1058"/>
      <c r="AO122" s="1059"/>
      <c r="AP122" s="1061" t="s">
        <v>460</v>
      </c>
      <c r="AQ122" s="1062"/>
      <c r="AR122" s="1062"/>
      <c r="AS122" s="1062"/>
      <c r="AT122" s="1063"/>
      <c r="AU122" s="1091"/>
      <c r="AV122" s="1092"/>
      <c r="AW122" s="1092"/>
      <c r="AX122" s="1092"/>
      <c r="AY122" s="1093"/>
      <c r="AZ122" s="1073" t="s">
        <v>474</v>
      </c>
      <c r="BA122" s="1064"/>
      <c r="BB122" s="1064"/>
      <c r="BC122" s="1064"/>
      <c r="BD122" s="1064"/>
      <c r="BE122" s="1064"/>
      <c r="BF122" s="1064"/>
      <c r="BG122" s="1064"/>
      <c r="BH122" s="1064"/>
      <c r="BI122" s="1064"/>
      <c r="BJ122" s="1064"/>
      <c r="BK122" s="1064"/>
      <c r="BL122" s="1064"/>
      <c r="BM122" s="1064"/>
      <c r="BN122" s="1064"/>
      <c r="BO122" s="1064"/>
      <c r="BP122" s="1065"/>
      <c r="BQ122" s="1096">
        <v>53906110</v>
      </c>
      <c r="BR122" s="1097"/>
      <c r="BS122" s="1097"/>
      <c r="BT122" s="1097"/>
      <c r="BU122" s="1097"/>
      <c r="BV122" s="1097">
        <v>51913264</v>
      </c>
      <c r="BW122" s="1097"/>
      <c r="BX122" s="1097"/>
      <c r="BY122" s="1097"/>
      <c r="BZ122" s="1097"/>
      <c r="CA122" s="1097">
        <v>51283108</v>
      </c>
      <c r="CB122" s="1097"/>
      <c r="CC122" s="1097"/>
      <c r="CD122" s="1097"/>
      <c r="CE122" s="1097"/>
      <c r="CF122" s="1117">
        <v>237.2</v>
      </c>
      <c r="CG122" s="1118"/>
      <c r="CH122" s="1118"/>
      <c r="CI122" s="1118"/>
      <c r="CJ122" s="1118"/>
      <c r="CK122" s="1109"/>
      <c r="CL122" s="1110"/>
      <c r="CM122" s="1110"/>
      <c r="CN122" s="1110"/>
      <c r="CO122" s="1111"/>
      <c r="CP122" s="1119" t="s">
        <v>475</v>
      </c>
      <c r="CQ122" s="1120"/>
      <c r="CR122" s="1120"/>
      <c r="CS122" s="1120"/>
      <c r="CT122" s="1120"/>
      <c r="CU122" s="1120"/>
      <c r="CV122" s="1120"/>
      <c r="CW122" s="1120"/>
      <c r="CX122" s="1120"/>
      <c r="CY122" s="1120"/>
      <c r="CZ122" s="1120"/>
      <c r="DA122" s="1120"/>
      <c r="DB122" s="1120"/>
      <c r="DC122" s="1120"/>
      <c r="DD122" s="1120"/>
      <c r="DE122" s="1120"/>
      <c r="DF122" s="1121"/>
      <c r="DG122" s="1018" t="s">
        <v>460</v>
      </c>
      <c r="DH122" s="1019"/>
      <c r="DI122" s="1019"/>
      <c r="DJ122" s="1019"/>
      <c r="DK122" s="1019"/>
      <c r="DL122" s="1019" t="s">
        <v>462</v>
      </c>
      <c r="DM122" s="1019"/>
      <c r="DN122" s="1019"/>
      <c r="DO122" s="1019"/>
      <c r="DP122" s="1019"/>
      <c r="DQ122" s="1019" t="s">
        <v>403</v>
      </c>
      <c r="DR122" s="1019"/>
      <c r="DS122" s="1019"/>
      <c r="DT122" s="1019"/>
      <c r="DU122" s="1019"/>
      <c r="DV122" s="1020" t="s">
        <v>461</v>
      </c>
      <c r="DW122" s="1020"/>
      <c r="DX122" s="1020"/>
      <c r="DY122" s="1020"/>
      <c r="DZ122" s="1021"/>
    </row>
    <row r="123" spans="1:130" s="248" customFormat="1" ht="26.25" customHeight="1" x14ac:dyDescent="0.15">
      <c r="A123" s="1158"/>
      <c r="B123" s="1045"/>
      <c r="C123" s="1015" t="s">
        <v>452</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476</v>
      </c>
      <c r="AB123" s="1058"/>
      <c r="AC123" s="1058"/>
      <c r="AD123" s="1058"/>
      <c r="AE123" s="1059"/>
      <c r="AF123" s="1060" t="s">
        <v>465</v>
      </c>
      <c r="AG123" s="1058"/>
      <c r="AH123" s="1058"/>
      <c r="AI123" s="1058"/>
      <c r="AJ123" s="1059"/>
      <c r="AK123" s="1060" t="s">
        <v>458</v>
      </c>
      <c r="AL123" s="1058"/>
      <c r="AM123" s="1058"/>
      <c r="AN123" s="1058"/>
      <c r="AO123" s="1059"/>
      <c r="AP123" s="1061" t="s">
        <v>403</v>
      </c>
      <c r="AQ123" s="1062"/>
      <c r="AR123" s="1062"/>
      <c r="AS123" s="1062"/>
      <c r="AT123" s="1063"/>
      <c r="AU123" s="1094"/>
      <c r="AV123" s="1095"/>
      <c r="AW123" s="1095"/>
      <c r="AX123" s="1095"/>
      <c r="AY123" s="1095"/>
      <c r="AZ123" s="279" t="s">
        <v>185</v>
      </c>
      <c r="BA123" s="279"/>
      <c r="BB123" s="279"/>
      <c r="BC123" s="279"/>
      <c r="BD123" s="279"/>
      <c r="BE123" s="279"/>
      <c r="BF123" s="279"/>
      <c r="BG123" s="279"/>
      <c r="BH123" s="279"/>
      <c r="BI123" s="279"/>
      <c r="BJ123" s="279"/>
      <c r="BK123" s="279"/>
      <c r="BL123" s="279"/>
      <c r="BM123" s="279"/>
      <c r="BN123" s="279"/>
      <c r="BO123" s="1074" t="s">
        <v>477</v>
      </c>
      <c r="BP123" s="1105"/>
      <c r="BQ123" s="1164">
        <v>68146705</v>
      </c>
      <c r="BR123" s="1165"/>
      <c r="BS123" s="1165"/>
      <c r="BT123" s="1165"/>
      <c r="BU123" s="1165"/>
      <c r="BV123" s="1165">
        <v>66203830</v>
      </c>
      <c r="BW123" s="1165"/>
      <c r="BX123" s="1165"/>
      <c r="BY123" s="1165"/>
      <c r="BZ123" s="1165"/>
      <c r="CA123" s="1165">
        <v>65233055</v>
      </c>
      <c r="CB123" s="1165"/>
      <c r="CC123" s="1165"/>
      <c r="CD123" s="1165"/>
      <c r="CE123" s="1165"/>
      <c r="CF123" s="1098"/>
      <c r="CG123" s="1099"/>
      <c r="CH123" s="1099"/>
      <c r="CI123" s="1099"/>
      <c r="CJ123" s="1100"/>
      <c r="CK123" s="1109"/>
      <c r="CL123" s="1110"/>
      <c r="CM123" s="1110"/>
      <c r="CN123" s="1110"/>
      <c r="CO123" s="1111"/>
      <c r="CP123" s="1119" t="s">
        <v>478</v>
      </c>
      <c r="CQ123" s="1120"/>
      <c r="CR123" s="1120"/>
      <c r="CS123" s="1120"/>
      <c r="CT123" s="1120"/>
      <c r="CU123" s="1120"/>
      <c r="CV123" s="1120"/>
      <c r="CW123" s="1120"/>
      <c r="CX123" s="1120"/>
      <c r="CY123" s="1120"/>
      <c r="CZ123" s="1120"/>
      <c r="DA123" s="1120"/>
      <c r="DB123" s="1120"/>
      <c r="DC123" s="1120"/>
      <c r="DD123" s="1120"/>
      <c r="DE123" s="1120"/>
      <c r="DF123" s="1121"/>
      <c r="DG123" s="1057" t="s">
        <v>403</v>
      </c>
      <c r="DH123" s="1058"/>
      <c r="DI123" s="1058"/>
      <c r="DJ123" s="1058"/>
      <c r="DK123" s="1059"/>
      <c r="DL123" s="1060" t="s">
        <v>403</v>
      </c>
      <c r="DM123" s="1058"/>
      <c r="DN123" s="1058"/>
      <c r="DO123" s="1058"/>
      <c r="DP123" s="1059"/>
      <c r="DQ123" s="1060" t="s">
        <v>403</v>
      </c>
      <c r="DR123" s="1058"/>
      <c r="DS123" s="1058"/>
      <c r="DT123" s="1058"/>
      <c r="DU123" s="1059"/>
      <c r="DV123" s="1061" t="s">
        <v>458</v>
      </c>
      <c r="DW123" s="1062"/>
      <c r="DX123" s="1062"/>
      <c r="DY123" s="1062"/>
      <c r="DZ123" s="1063"/>
    </row>
    <row r="124" spans="1:130" s="248" customFormat="1" ht="26.25" customHeight="1" thickBot="1" x14ac:dyDescent="0.2">
      <c r="A124" s="1158"/>
      <c r="B124" s="1045"/>
      <c r="C124" s="1015" t="s">
        <v>455</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458</v>
      </c>
      <c r="AB124" s="1058"/>
      <c r="AC124" s="1058"/>
      <c r="AD124" s="1058"/>
      <c r="AE124" s="1059"/>
      <c r="AF124" s="1060" t="s">
        <v>476</v>
      </c>
      <c r="AG124" s="1058"/>
      <c r="AH124" s="1058"/>
      <c r="AI124" s="1058"/>
      <c r="AJ124" s="1059"/>
      <c r="AK124" s="1060" t="s">
        <v>458</v>
      </c>
      <c r="AL124" s="1058"/>
      <c r="AM124" s="1058"/>
      <c r="AN124" s="1058"/>
      <c r="AO124" s="1059"/>
      <c r="AP124" s="1061" t="s">
        <v>476</v>
      </c>
      <c r="AQ124" s="1062"/>
      <c r="AR124" s="1062"/>
      <c r="AS124" s="1062"/>
      <c r="AT124" s="1063"/>
      <c r="AU124" s="1160" t="s">
        <v>479</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12.8</v>
      </c>
      <c r="BR124" s="1127"/>
      <c r="BS124" s="1127"/>
      <c r="BT124" s="1127"/>
      <c r="BU124" s="1127"/>
      <c r="BV124" s="1127">
        <v>10.4</v>
      </c>
      <c r="BW124" s="1127"/>
      <c r="BX124" s="1127"/>
      <c r="BY124" s="1127"/>
      <c r="BZ124" s="1127"/>
      <c r="CA124" s="1127">
        <v>4.2</v>
      </c>
      <c r="CB124" s="1127"/>
      <c r="CC124" s="1127"/>
      <c r="CD124" s="1127"/>
      <c r="CE124" s="1127"/>
      <c r="CF124" s="1128"/>
      <c r="CG124" s="1129"/>
      <c r="CH124" s="1129"/>
      <c r="CI124" s="1129"/>
      <c r="CJ124" s="1130"/>
      <c r="CK124" s="1112"/>
      <c r="CL124" s="1112"/>
      <c r="CM124" s="1112"/>
      <c r="CN124" s="1112"/>
      <c r="CO124" s="1113"/>
      <c r="CP124" s="1119" t="s">
        <v>480</v>
      </c>
      <c r="CQ124" s="1120"/>
      <c r="CR124" s="1120"/>
      <c r="CS124" s="1120"/>
      <c r="CT124" s="1120"/>
      <c r="CU124" s="1120"/>
      <c r="CV124" s="1120"/>
      <c r="CW124" s="1120"/>
      <c r="CX124" s="1120"/>
      <c r="CY124" s="1120"/>
      <c r="CZ124" s="1120"/>
      <c r="DA124" s="1120"/>
      <c r="DB124" s="1120"/>
      <c r="DC124" s="1120"/>
      <c r="DD124" s="1120"/>
      <c r="DE124" s="1120"/>
      <c r="DF124" s="1121"/>
      <c r="DG124" s="1104" t="s">
        <v>461</v>
      </c>
      <c r="DH124" s="1083"/>
      <c r="DI124" s="1083"/>
      <c r="DJ124" s="1083"/>
      <c r="DK124" s="1084"/>
      <c r="DL124" s="1082">
        <v>18571</v>
      </c>
      <c r="DM124" s="1083"/>
      <c r="DN124" s="1083"/>
      <c r="DO124" s="1083"/>
      <c r="DP124" s="1084"/>
      <c r="DQ124" s="1082" t="s">
        <v>403</v>
      </c>
      <c r="DR124" s="1083"/>
      <c r="DS124" s="1083"/>
      <c r="DT124" s="1083"/>
      <c r="DU124" s="1084"/>
      <c r="DV124" s="1085" t="s">
        <v>460</v>
      </c>
      <c r="DW124" s="1086"/>
      <c r="DX124" s="1086"/>
      <c r="DY124" s="1086"/>
      <c r="DZ124" s="1087"/>
    </row>
    <row r="125" spans="1:130" s="248" customFormat="1" ht="26.25" customHeight="1" x14ac:dyDescent="0.15">
      <c r="A125" s="1158"/>
      <c r="B125" s="1045"/>
      <c r="C125" s="1015" t="s">
        <v>459</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465</v>
      </c>
      <c r="AB125" s="1058"/>
      <c r="AC125" s="1058"/>
      <c r="AD125" s="1058"/>
      <c r="AE125" s="1059"/>
      <c r="AF125" s="1060" t="s">
        <v>460</v>
      </c>
      <c r="AG125" s="1058"/>
      <c r="AH125" s="1058"/>
      <c r="AI125" s="1058"/>
      <c r="AJ125" s="1059"/>
      <c r="AK125" s="1060" t="s">
        <v>458</v>
      </c>
      <c r="AL125" s="1058"/>
      <c r="AM125" s="1058"/>
      <c r="AN125" s="1058"/>
      <c r="AO125" s="1059"/>
      <c r="AP125" s="1061" t="s">
        <v>458</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481</v>
      </c>
      <c r="CL125" s="1107"/>
      <c r="CM125" s="1107"/>
      <c r="CN125" s="1107"/>
      <c r="CO125" s="1108"/>
      <c r="CP125" s="1039" t="s">
        <v>482</v>
      </c>
      <c r="CQ125" s="988"/>
      <c r="CR125" s="988"/>
      <c r="CS125" s="988"/>
      <c r="CT125" s="988"/>
      <c r="CU125" s="988"/>
      <c r="CV125" s="988"/>
      <c r="CW125" s="988"/>
      <c r="CX125" s="988"/>
      <c r="CY125" s="988"/>
      <c r="CZ125" s="988"/>
      <c r="DA125" s="988"/>
      <c r="DB125" s="988"/>
      <c r="DC125" s="988"/>
      <c r="DD125" s="988"/>
      <c r="DE125" s="988"/>
      <c r="DF125" s="989"/>
      <c r="DG125" s="1025" t="s">
        <v>457</v>
      </c>
      <c r="DH125" s="1026"/>
      <c r="DI125" s="1026"/>
      <c r="DJ125" s="1026"/>
      <c r="DK125" s="1026"/>
      <c r="DL125" s="1026" t="s">
        <v>457</v>
      </c>
      <c r="DM125" s="1026"/>
      <c r="DN125" s="1026"/>
      <c r="DO125" s="1026"/>
      <c r="DP125" s="1026"/>
      <c r="DQ125" s="1026" t="s">
        <v>403</v>
      </c>
      <c r="DR125" s="1026"/>
      <c r="DS125" s="1026"/>
      <c r="DT125" s="1026"/>
      <c r="DU125" s="1026"/>
      <c r="DV125" s="1027" t="s">
        <v>403</v>
      </c>
      <c r="DW125" s="1027"/>
      <c r="DX125" s="1027"/>
      <c r="DY125" s="1027"/>
      <c r="DZ125" s="1028"/>
    </row>
    <row r="126" spans="1:130" s="248" customFormat="1" ht="26.25" customHeight="1" thickBot="1" x14ac:dyDescent="0.2">
      <c r="A126" s="1158"/>
      <c r="B126" s="1045"/>
      <c r="C126" s="1015" t="s">
        <v>464</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v>101068</v>
      </c>
      <c r="AB126" s="1058"/>
      <c r="AC126" s="1058"/>
      <c r="AD126" s="1058"/>
      <c r="AE126" s="1059"/>
      <c r="AF126" s="1060">
        <v>97264</v>
      </c>
      <c r="AG126" s="1058"/>
      <c r="AH126" s="1058"/>
      <c r="AI126" s="1058"/>
      <c r="AJ126" s="1059"/>
      <c r="AK126" s="1060">
        <v>85787</v>
      </c>
      <c r="AL126" s="1058"/>
      <c r="AM126" s="1058"/>
      <c r="AN126" s="1058"/>
      <c r="AO126" s="1059"/>
      <c r="AP126" s="1061">
        <v>0.4</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483</v>
      </c>
      <c r="CQ126" s="1049"/>
      <c r="CR126" s="1049"/>
      <c r="CS126" s="1049"/>
      <c r="CT126" s="1049"/>
      <c r="CU126" s="1049"/>
      <c r="CV126" s="1049"/>
      <c r="CW126" s="1049"/>
      <c r="CX126" s="1049"/>
      <c r="CY126" s="1049"/>
      <c r="CZ126" s="1049"/>
      <c r="DA126" s="1049"/>
      <c r="DB126" s="1049"/>
      <c r="DC126" s="1049"/>
      <c r="DD126" s="1049"/>
      <c r="DE126" s="1049"/>
      <c r="DF126" s="1050"/>
      <c r="DG126" s="1018" t="s">
        <v>403</v>
      </c>
      <c r="DH126" s="1019"/>
      <c r="DI126" s="1019"/>
      <c r="DJ126" s="1019"/>
      <c r="DK126" s="1019"/>
      <c r="DL126" s="1019" t="s">
        <v>465</v>
      </c>
      <c r="DM126" s="1019"/>
      <c r="DN126" s="1019"/>
      <c r="DO126" s="1019"/>
      <c r="DP126" s="1019"/>
      <c r="DQ126" s="1019" t="s">
        <v>462</v>
      </c>
      <c r="DR126" s="1019"/>
      <c r="DS126" s="1019"/>
      <c r="DT126" s="1019"/>
      <c r="DU126" s="1019"/>
      <c r="DV126" s="1020" t="s">
        <v>457</v>
      </c>
      <c r="DW126" s="1020"/>
      <c r="DX126" s="1020"/>
      <c r="DY126" s="1020"/>
      <c r="DZ126" s="1021"/>
    </row>
    <row r="127" spans="1:130" s="248" customFormat="1" ht="26.25" customHeight="1" x14ac:dyDescent="0.15">
      <c r="A127" s="1159"/>
      <c r="B127" s="1047"/>
      <c r="C127" s="1101" t="s">
        <v>484</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457</v>
      </c>
      <c r="AB127" s="1058"/>
      <c r="AC127" s="1058"/>
      <c r="AD127" s="1058"/>
      <c r="AE127" s="1059"/>
      <c r="AF127" s="1060" t="s">
        <v>471</v>
      </c>
      <c r="AG127" s="1058"/>
      <c r="AH127" s="1058"/>
      <c r="AI127" s="1058"/>
      <c r="AJ127" s="1059"/>
      <c r="AK127" s="1060" t="s">
        <v>460</v>
      </c>
      <c r="AL127" s="1058"/>
      <c r="AM127" s="1058"/>
      <c r="AN127" s="1058"/>
      <c r="AO127" s="1059"/>
      <c r="AP127" s="1061" t="s">
        <v>462</v>
      </c>
      <c r="AQ127" s="1062"/>
      <c r="AR127" s="1062"/>
      <c r="AS127" s="1062"/>
      <c r="AT127" s="1063"/>
      <c r="AU127" s="284"/>
      <c r="AV127" s="284"/>
      <c r="AW127" s="284"/>
      <c r="AX127" s="1131" t="s">
        <v>485</v>
      </c>
      <c r="AY127" s="1132"/>
      <c r="AZ127" s="1132"/>
      <c r="BA127" s="1132"/>
      <c r="BB127" s="1132"/>
      <c r="BC127" s="1132"/>
      <c r="BD127" s="1132"/>
      <c r="BE127" s="1133"/>
      <c r="BF127" s="1134" t="s">
        <v>486</v>
      </c>
      <c r="BG127" s="1132"/>
      <c r="BH127" s="1132"/>
      <c r="BI127" s="1132"/>
      <c r="BJ127" s="1132"/>
      <c r="BK127" s="1132"/>
      <c r="BL127" s="1133"/>
      <c r="BM127" s="1134" t="s">
        <v>487</v>
      </c>
      <c r="BN127" s="1132"/>
      <c r="BO127" s="1132"/>
      <c r="BP127" s="1132"/>
      <c r="BQ127" s="1132"/>
      <c r="BR127" s="1132"/>
      <c r="BS127" s="1133"/>
      <c r="BT127" s="1134" t="s">
        <v>488</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489</v>
      </c>
      <c r="CQ127" s="1049"/>
      <c r="CR127" s="1049"/>
      <c r="CS127" s="1049"/>
      <c r="CT127" s="1049"/>
      <c r="CU127" s="1049"/>
      <c r="CV127" s="1049"/>
      <c r="CW127" s="1049"/>
      <c r="CX127" s="1049"/>
      <c r="CY127" s="1049"/>
      <c r="CZ127" s="1049"/>
      <c r="DA127" s="1049"/>
      <c r="DB127" s="1049"/>
      <c r="DC127" s="1049"/>
      <c r="DD127" s="1049"/>
      <c r="DE127" s="1049"/>
      <c r="DF127" s="1050"/>
      <c r="DG127" s="1018" t="s">
        <v>403</v>
      </c>
      <c r="DH127" s="1019"/>
      <c r="DI127" s="1019"/>
      <c r="DJ127" s="1019"/>
      <c r="DK127" s="1019"/>
      <c r="DL127" s="1019" t="s">
        <v>460</v>
      </c>
      <c r="DM127" s="1019"/>
      <c r="DN127" s="1019"/>
      <c r="DO127" s="1019"/>
      <c r="DP127" s="1019"/>
      <c r="DQ127" s="1019" t="s">
        <v>403</v>
      </c>
      <c r="DR127" s="1019"/>
      <c r="DS127" s="1019"/>
      <c r="DT127" s="1019"/>
      <c r="DU127" s="1019"/>
      <c r="DV127" s="1020" t="s">
        <v>471</v>
      </c>
      <c r="DW127" s="1020"/>
      <c r="DX127" s="1020"/>
      <c r="DY127" s="1020"/>
      <c r="DZ127" s="1021"/>
    </row>
    <row r="128" spans="1:130" s="248" customFormat="1" ht="26.25" customHeight="1" thickBot="1" x14ac:dyDescent="0.2">
      <c r="A128" s="1142" t="s">
        <v>490</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491</v>
      </c>
      <c r="X128" s="1144"/>
      <c r="Y128" s="1144"/>
      <c r="Z128" s="1145"/>
      <c r="AA128" s="1146">
        <v>20604</v>
      </c>
      <c r="AB128" s="1147"/>
      <c r="AC128" s="1147"/>
      <c r="AD128" s="1147"/>
      <c r="AE128" s="1148"/>
      <c r="AF128" s="1149">
        <v>17239</v>
      </c>
      <c r="AG128" s="1147"/>
      <c r="AH128" s="1147"/>
      <c r="AI128" s="1147"/>
      <c r="AJ128" s="1148"/>
      <c r="AK128" s="1149">
        <v>15890</v>
      </c>
      <c r="AL128" s="1147"/>
      <c r="AM128" s="1147"/>
      <c r="AN128" s="1147"/>
      <c r="AO128" s="1148"/>
      <c r="AP128" s="1150"/>
      <c r="AQ128" s="1151"/>
      <c r="AR128" s="1151"/>
      <c r="AS128" s="1151"/>
      <c r="AT128" s="1152"/>
      <c r="AU128" s="284"/>
      <c r="AV128" s="284"/>
      <c r="AW128" s="284"/>
      <c r="AX128" s="987" t="s">
        <v>492</v>
      </c>
      <c r="AY128" s="988"/>
      <c r="AZ128" s="988"/>
      <c r="BA128" s="988"/>
      <c r="BB128" s="988"/>
      <c r="BC128" s="988"/>
      <c r="BD128" s="988"/>
      <c r="BE128" s="989"/>
      <c r="BF128" s="1153" t="s">
        <v>403</v>
      </c>
      <c r="BG128" s="1154"/>
      <c r="BH128" s="1154"/>
      <c r="BI128" s="1154"/>
      <c r="BJ128" s="1154"/>
      <c r="BK128" s="1154"/>
      <c r="BL128" s="1155"/>
      <c r="BM128" s="1153">
        <v>11.97</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493</v>
      </c>
      <c r="CQ128" s="1136"/>
      <c r="CR128" s="1136"/>
      <c r="CS128" s="1136"/>
      <c r="CT128" s="1136"/>
      <c r="CU128" s="1136"/>
      <c r="CV128" s="1136"/>
      <c r="CW128" s="1136"/>
      <c r="CX128" s="1136"/>
      <c r="CY128" s="1136"/>
      <c r="CZ128" s="1136"/>
      <c r="DA128" s="1136"/>
      <c r="DB128" s="1136"/>
      <c r="DC128" s="1136"/>
      <c r="DD128" s="1136"/>
      <c r="DE128" s="1136"/>
      <c r="DF128" s="1137"/>
      <c r="DG128" s="1138" t="s">
        <v>457</v>
      </c>
      <c r="DH128" s="1139"/>
      <c r="DI128" s="1139"/>
      <c r="DJ128" s="1139"/>
      <c r="DK128" s="1139"/>
      <c r="DL128" s="1139" t="s">
        <v>403</v>
      </c>
      <c r="DM128" s="1139"/>
      <c r="DN128" s="1139"/>
      <c r="DO128" s="1139"/>
      <c r="DP128" s="1139"/>
      <c r="DQ128" s="1139" t="s">
        <v>403</v>
      </c>
      <c r="DR128" s="1139"/>
      <c r="DS128" s="1139"/>
      <c r="DT128" s="1139"/>
      <c r="DU128" s="1139"/>
      <c r="DV128" s="1140" t="s">
        <v>403</v>
      </c>
      <c r="DW128" s="1140"/>
      <c r="DX128" s="1140"/>
      <c r="DY128" s="1140"/>
      <c r="DZ128" s="1141"/>
    </row>
    <row r="129" spans="1:131" s="248"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494</v>
      </c>
      <c r="X129" s="1173"/>
      <c r="Y129" s="1173"/>
      <c r="Z129" s="1174"/>
      <c r="AA129" s="1057">
        <v>25627377</v>
      </c>
      <c r="AB129" s="1058"/>
      <c r="AC129" s="1058"/>
      <c r="AD129" s="1058"/>
      <c r="AE129" s="1059"/>
      <c r="AF129" s="1060">
        <v>26364136</v>
      </c>
      <c r="AG129" s="1058"/>
      <c r="AH129" s="1058"/>
      <c r="AI129" s="1058"/>
      <c r="AJ129" s="1059"/>
      <c r="AK129" s="1060">
        <v>26829252</v>
      </c>
      <c r="AL129" s="1058"/>
      <c r="AM129" s="1058"/>
      <c r="AN129" s="1058"/>
      <c r="AO129" s="1059"/>
      <c r="AP129" s="1175"/>
      <c r="AQ129" s="1176"/>
      <c r="AR129" s="1176"/>
      <c r="AS129" s="1176"/>
      <c r="AT129" s="1177"/>
      <c r="AU129" s="286"/>
      <c r="AV129" s="286"/>
      <c r="AW129" s="286"/>
      <c r="AX129" s="1166" t="s">
        <v>495</v>
      </c>
      <c r="AY129" s="1049"/>
      <c r="AZ129" s="1049"/>
      <c r="BA129" s="1049"/>
      <c r="BB129" s="1049"/>
      <c r="BC129" s="1049"/>
      <c r="BD129" s="1049"/>
      <c r="BE129" s="1050"/>
      <c r="BF129" s="1167" t="s">
        <v>458</v>
      </c>
      <c r="BG129" s="1168"/>
      <c r="BH129" s="1168"/>
      <c r="BI129" s="1168"/>
      <c r="BJ129" s="1168"/>
      <c r="BK129" s="1168"/>
      <c r="BL129" s="1169"/>
      <c r="BM129" s="1167">
        <v>16.97</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496</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497</v>
      </c>
      <c r="X130" s="1173"/>
      <c r="Y130" s="1173"/>
      <c r="Z130" s="1174"/>
      <c r="AA130" s="1057">
        <v>4801800</v>
      </c>
      <c r="AB130" s="1058"/>
      <c r="AC130" s="1058"/>
      <c r="AD130" s="1058"/>
      <c r="AE130" s="1059"/>
      <c r="AF130" s="1060">
        <v>5408373</v>
      </c>
      <c r="AG130" s="1058"/>
      <c r="AH130" s="1058"/>
      <c r="AI130" s="1058"/>
      <c r="AJ130" s="1059"/>
      <c r="AK130" s="1060">
        <v>5206439</v>
      </c>
      <c r="AL130" s="1058"/>
      <c r="AM130" s="1058"/>
      <c r="AN130" s="1058"/>
      <c r="AO130" s="1059"/>
      <c r="AP130" s="1175"/>
      <c r="AQ130" s="1176"/>
      <c r="AR130" s="1176"/>
      <c r="AS130" s="1176"/>
      <c r="AT130" s="1177"/>
      <c r="AU130" s="286"/>
      <c r="AV130" s="286"/>
      <c r="AW130" s="286"/>
      <c r="AX130" s="1166" t="s">
        <v>498</v>
      </c>
      <c r="AY130" s="1049"/>
      <c r="AZ130" s="1049"/>
      <c r="BA130" s="1049"/>
      <c r="BB130" s="1049"/>
      <c r="BC130" s="1049"/>
      <c r="BD130" s="1049"/>
      <c r="BE130" s="1050"/>
      <c r="BF130" s="1203">
        <v>9.5</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499</v>
      </c>
      <c r="X131" s="1211"/>
      <c r="Y131" s="1211"/>
      <c r="Z131" s="1212"/>
      <c r="AA131" s="1104">
        <v>20825577</v>
      </c>
      <c r="AB131" s="1083"/>
      <c r="AC131" s="1083"/>
      <c r="AD131" s="1083"/>
      <c r="AE131" s="1084"/>
      <c r="AF131" s="1082">
        <v>20955763</v>
      </c>
      <c r="AG131" s="1083"/>
      <c r="AH131" s="1083"/>
      <c r="AI131" s="1083"/>
      <c r="AJ131" s="1084"/>
      <c r="AK131" s="1082">
        <v>21622813</v>
      </c>
      <c r="AL131" s="1083"/>
      <c r="AM131" s="1083"/>
      <c r="AN131" s="1083"/>
      <c r="AO131" s="1084"/>
      <c r="AP131" s="1213"/>
      <c r="AQ131" s="1214"/>
      <c r="AR131" s="1214"/>
      <c r="AS131" s="1214"/>
      <c r="AT131" s="1215"/>
      <c r="AU131" s="286"/>
      <c r="AV131" s="286"/>
      <c r="AW131" s="286"/>
      <c r="AX131" s="1185" t="s">
        <v>500</v>
      </c>
      <c r="AY131" s="1136"/>
      <c r="AZ131" s="1136"/>
      <c r="BA131" s="1136"/>
      <c r="BB131" s="1136"/>
      <c r="BC131" s="1136"/>
      <c r="BD131" s="1136"/>
      <c r="BE131" s="1137"/>
      <c r="BF131" s="1186">
        <v>4.2</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501</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502</v>
      </c>
      <c r="W132" s="1196"/>
      <c r="X132" s="1196"/>
      <c r="Y132" s="1196"/>
      <c r="Z132" s="1197"/>
      <c r="AA132" s="1198">
        <v>9.9421058129999995</v>
      </c>
      <c r="AB132" s="1199"/>
      <c r="AC132" s="1199"/>
      <c r="AD132" s="1199"/>
      <c r="AE132" s="1200"/>
      <c r="AF132" s="1201">
        <v>9.8194563469999991</v>
      </c>
      <c r="AG132" s="1199"/>
      <c r="AH132" s="1199"/>
      <c r="AI132" s="1199"/>
      <c r="AJ132" s="1200"/>
      <c r="AK132" s="1201">
        <v>8.9893854130000008</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503</v>
      </c>
      <c r="W133" s="1179"/>
      <c r="X133" s="1179"/>
      <c r="Y133" s="1179"/>
      <c r="Z133" s="1180"/>
      <c r="AA133" s="1181">
        <v>9.3000000000000007</v>
      </c>
      <c r="AB133" s="1182"/>
      <c r="AC133" s="1182"/>
      <c r="AD133" s="1182"/>
      <c r="AE133" s="1183"/>
      <c r="AF133" s="1181">
        <v>9.5</v>
      </c>
      <c r="AG133" s="1182"/>
      <c r="AH133" s="1182"/>
      <c r="AI133" s="1182"/>
      <c r="AJ133" s="1183"/>
      <c r="AK133" s="1181">
        <v>9.5</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c/m+Ucn2kUT7sU3kpOMVGKCSCdhHYj+o7gRVekY47aANKFwlcG3nKyRFe7JFHQL6iKUV644PQ9I68Taq5B1+g==" saltValue="mqUpZ2bMExtQiEspjrMf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6"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UE/4HMasBfKVMZVzJumIQXpb6ZTPukSDZ1OeWs58c11xSHrglKl0DAVBdcrWBYuOlqO+ghOypsDrDaQ1muxqw==" saltValue="c8BkdQ2X3vKb9ja/fgtA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2r+VGrliHAibARvSburGhnyKPQCbmCI4bDAYzHBa1RNA4aCD1wc1eGKMxB5Zx+2hYK6IZC87vN+NUbNE/Vp6Q==" saltValue="A/+oKDkHuWqXkTvPP+79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512</v>
      </c>
      <c r="AL9" s="1219"/>
      <c r="AM9" s="1219"/>
      <c r="AN9" s="1220"/>
      <c r="AO9" s="314">
        <v>6546007</v>
      </c>
      <c r="AP9" s="314">
        <v>67379</v>
      </c>
      <c r="AQ9" s="315">
        <v>81198</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513</v>
      </c>
      <c r="AL10" s="1219"/>
      <c r="AM10" s="1219"/>
      <c r="AN10" s="1220"/>
      <c r="AO10" s="317">
        <v>975222</v>
      </c>
      <c r="AP10" s="317">
        <v>10038</v>
      </c>
      <c r="AQ10" s="318">
        <v>5531</v>
      </c>
      <c r="AR10" s="319">
        <v>81.5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514</v>
      </c>
      <c r="AL11" s="1219"/>
      <c r="AM11" s="1219"/>
      <c r="AN11" s="1220"/>
      <c r="AO11" s="317" t="s">
        <v>515</v>
      </c>
      <c r="AP11" s="317" t="s">
        <v>515</v>
      </c>
      <c r="AQ11" s="318">
        <v>1383</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516</v>
      </c>
      <c r="AL12" s="1219"/>
      <c r="AM12" s="1219"/>
      <c r="AN12" s="1220"/>
      <c r="AO12" s="317" t="s">
        <v>515</v>
      </c>
      <c r="AP12" s="317" t="s">
        <v>515</v>
      </c>
      <c r="AQ12" s="318">
        <v>8</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517</v>
      </c>
      <c r="AL13" s="1219"/>
      <c r="AM13" s="1219"/>
      <c r="AN13" s="1220"/>
      <c r="AO13" s="317">
        <v>266723</v>
      </c>
      <c r="AP13" s="317">
        <v>2745</v>
      </c>
      <c r="AQ13" s="318">
        <v>2870</v>
      </c>
      <c r="AR13" s="319">
        <v>-4.4000000000000004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518</v>
      </c>
      <c r="AL14" s="1219"/>
      <c r="AM14" s="1219"/>
      <c r="AN14" s="1220"/>
      <c r="AO14" s="317">
        <v>78483</v>
      </c>
      <c r="AP14" s="317">
        <v>808</v>
      </c>
      <c r="AQ14" s="318">
        <v>1754</v>
      </c>
      <c r="AR14" s="319">
        <v>-53.9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519</v>
      </c>
      <c r="AL15" s="1225"/>
      <c r="AM15" s="1225"/>
      <c r="AN15" s="1226"/>
      <c r="AO15" s="317">
        <v>-400290</v>
      </c>
      <c r="AP15" s="317">
        <v>-4120</v>
      </c>
      <c r="AQ15" s="318">
        <v>-6387</v>
      </c>
      <c r="AR15" s="319">
        <v>-35.5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185</v>
      </c>
      <c r="AL16" s="1225"/>
      <c r="AM16" s="1225"/>
      <c r="AN16" s="1226"/>
      <c r="AO16" s="317">
        <v>7466145</v>
      </c>
      <c r="AP16" s="317">
        <v>76850</v>
      </c>
      <c r="AQ16" s="318">
        <v>86357</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524</v>
      </c>
      <c r="AL21" s="1228"/>
      <c r="AM21" s="1228"/>
      <c r="AN21" s="1229"/>
      <c r="AO21" s="330">
        <v>6.76</v>
      </c>
      <c r="AP21" s="331">
        <v>8.1999999999999993</v>
      </c>
      <c r="AQ21" s="332">
        <v>-1.44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525</v>
      </c>
      <c r="AL22" s="1228"/>
      <c r="AM22" s="1228"/>
      <c r="AN22" s="1229"/>
      <c r="AO22" s="335">
        <v>97.1</v>
      </c>
      <c r="AP22" s="336">
        <v>98</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529</v>
      </c>
      <c r="AL32" s="1222"/>
      <c r="AM32" s="1222"/>
      <c r="AN32" s="1223"/>
      <c r="AO32" s="345">
        <v>5072269</v>
      </c>
      <c r="AP32" s="345">
        <v>52210</v>
      </c>
      <c r="AQ32" s="346">
        <v>54377</v>
      </c>
      <c r="AR32" s="347">
        <v>-4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530</v>
      </c>
      <c r="AL33" s="1222"/>
      <c r="AM33" s="1222"/>
      <c r="AN33" s="1223"/>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531</v>
      </c>
      <c r="AL34" s="1222"/>
      <c r="AM34" s="1222"/>
      <c r="AN34" s="1223"/>
      <c r="AO34" s="345" t="s">
        <v>515</v>
      </c>
      <c r="AP34" s="345" t="s">
        <v>515</v>
      </c>
      <c r="AQ34" s="346">
        <v>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532</v>
      </c>
      <c r="AL35" s="1222"/>
      <c r="AM35" s="1222"/>
      <c r="AN35" s="1223"/>
      <c r="AO35" s="345">
        <v>1969431</v>
      </c>
      <c r="AP35" s="345">
        <v>20272</v>
      </c>
      <c r="AQ35" s="346">
        <v>13654</v>
      </c>
      <c r="AR35" s="347">
        <v>48.5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533</v>
      </c>
      <c r="AL36" s="1222"/>
      <c r="AM36" s="1222"/>
      <c r="AN36" s="1223"/>
      <c r="AO36" s="345">
        <v>38600</v>
      </c>
      <c r="AP36" s="345">
        <v>397</v>
      </c>
      <c r="AQ36" s="346">
        <v>1462</v>
      </c>
      <c r="AR36" s="347">
        <v>-72.8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534</v>
      </c>
      <c r="AL37" s="1222"/>
      <c r="AM37" s="1222"/>
      <c r="AN37" s="1223"/>
      <c r="AO37" s="345">
        <v>85787</v>
      </c>
      <c r="AP37" s="345">
        <v>883</v>
      </c>
      <c r="AQ37" s="346">
        <v>670</v>
      </c>
      <c r="AR37" s="347">
        <v>31.8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535</v>
      </c>
      <c r="AL38" s="1231"/>
      <c r="AM38" s="1231"/>
      <c r="AN38" s="1232"/>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536</v>
      </c>
      <c r="AL39" s="1231"/>
      <c r="AM39" s="1231"/>
      <c r="AN39" s="1232"/>
      <c r="AO39" s="345">
        <v>-15890</v>
      </c>
      <c r="AP39" s="345">
        <v>-164</v>
      </c>
      <c r="AQ39" s="346">
        <v>-4140</v>
      </c>
      <c r="AR39" s="347">
        <v>-96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537</v>
      </c>
      <c r="AL40" s="1222"/>
      <c r="AM40" s="1222"/>
      <c r="AN40" s="1223"/>
      <c r="AO40" s="345">
        <v>-5206439</v>
      </c>
      <c r="AP40" s="345">
        <v>-53591</v>
      </c>
      <c r="AQ40" s="346">
        <v>-48517</v>
      </c>
      <c r="AR40" s="347">
        <v>10.5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298</v>
      </c>
      <c r="AL41" s="1234"/>
      <c r="AM41" s="1234"/>
      <c r="AN41" s="1235"/>
      <c r="AO41" s="345">
        <v>1943758</v>
      </c>
      <c r="AP41" s="345">
        <v>20007</v>
      </c>
      <c r="AQ41" s="346">
        <v>17509</v>
      </c>
      <c r="AR41" s="347">
        <v>14.3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507</v>
      </c>
      <c r="AN49" s="1238" t="s">
        <v>541</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6201525</v>
      </c>
      <c r="AN51" s="367">
        <v>63217</v>
      </c>
      <c r="AO51" s="368">
        <v>-10.199999999999999</v>
      </c>
      <c r="AP51" s="369">
        <v>67319</v>
      </c>
      <c r="AQ51" s="370">
        <v>-27</v>
      </c>
      <c r="AR51" s="371">
        <v>16.8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4464505</v>
      </c>
      <c r="AN52" s="375">
        <v>45510</v>
      </c>
      <c r="AO52" s="376">
        <v>-7.6</v>
      </c>
      <c r="AP52" s="377">
        <v>38101</v>
      </c>
      <c r="AQ52" s="378">
        <v>2.4</v>
      </c>
      <c r="AR52" s="379">
        <v>-10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5546262</v>
      </c>
      <c r="AN53" s="367">
        <v>56562</v>
      </c>
      <c r="AO53" s="368">
        <v>-10.5</v>
      </c>
      <c r="AP53" s="369">
        <v>70615</v>
      </c>
      <c r="AQ53" s="370">
        <v>4.9000000000000004</v>
      </c>
      <c r="AR53" s="371">
        <v>-15.4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3680956</v>
      </c>
      <c r="AN54" s="375">
        <v>37539</v>
      </c>
      <c r="AO54" s="376">
        <v>-17.5</v>
      </c>
      <c r="AP54" s="377">
        <v>37382</v>
      </c>
      <c r="AQ54" s="378">
        <v>-1.9</v>
      </c>
      <c r="AR54" s="379">
        <v>-15.6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4845906</v>
      </c>
      <c r="AN55" s="367">
        <v>49549</v>
      </c>
      <c r="AO55" s="368">
        <v>-12.4</v>
      </c>
      <c r="AP55" s="369">
        <v>69185</v>
      </c>
      <c r="AQ55" s="370">
        <v>-2</v>
      </c>
      <c r="AR55" s="371">
        <v>-10.4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2460701</v>
      </c>
      <c r="AN56" s="375">
        <v>25161</v>
      </c>
      <c r="AO56" s="376">
        <v>-33</v>
      </c>
      <c r="AP56" s="377">
        <v>38519</v>
      </c>
      <c r="AQ56" s="378">
        <v>3</v>
      </c>
      <c r="AR56" s="379">
        <v>-36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5592439</v>
      </c>
      <c r="AN57" s="367">
        <v>57362</v>
      </c>
      <c r="AO57" s="368">
        <v>15.8</v>
      </c>
      <c r="AP57" s="369">
        <v>70166</v>
      </c>
      <c r="AQ57" s="370">
        <v>1.4</v>
      </c>
      <c r="AR57" s="371">
        <v>14.4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2354660</v>
      </c>
      <c r="AN58" s="375">
        <v>24152</v>
      </c>
      <c r="AO58" s="376">
        <v>-4</v>
      </c>
      <c r="AP58" s="377">
        <v>36115</v>
      </c>
      <c r="AQ58" s="378">
        <v>-6.2</v>
      </c>
      <c r="AR58" s="379">
        <v>2.2000000000000002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4322267</v>
      </c>
      <c r="AN59" s="367">
        <v>44490</v>
      </c>
      <c r="AO59" s="368">
        <v>-22.4</v>
      </c>
      <c r="AP59" s="369">
        <v>70329</v>
      </c>
      <c r="AQ59" s="370">
        <v>0.2</v>
      </c>
      <c r="AR59" s="371">
        <v>-22.6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1767368</v>
      </c>
      <c r="AN60" s="375">
        <v>18192</v>
      </c>
      <c r="AO60" s="376">
        <v>-24.7</v>
      </c>
      <c r="AP60" s="377">
        <v>39403</v>
      </c>
      <c r="AQ60" s="378">
        <v>9.1</v>
      </c>
      <c r="AR60" s="379">
        <v>-33.799999999999997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5301680</v>
      </c>
      <c r="AN61" s="382">
        <v>54236</v>
      </c>
      <c r="AO61" s="383">
        <v>-7.9</v>
      </c>
      <c r="AP61" s="384">
        <v>69523</v>
      </c>
      <c r="AQ61" s="385">
        <v>-4.5</v>
      </c>
      <c r="AR61" s="371">
        <v>-3.4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2945638</v>
      </c>
      <c r="AN62" s="375">
        <v>30111</v>
      </c>
      <c r="AO62" s="376">
        <v>-17.399999999999999</v>
      </c>
      <c r="AP62" s="377">
        <v>37904</v>
      </c>
      <c r="AQ62" s="378">
        <v>1.3</v>
      </c>
      <c r="AR62" s="379">
        <v>-18.7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McoNU6fEYAM9sdgmUW5RifLIgBbSSjdQ6/tVG40/wS12rnDv4gOaAgZmpkU49C/LGPI0L4mAvnPQWPdmdXtmg==" saltValue="CRRJzD7xa3Wgh2VB6d0C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hE7XBm5oq3aHLNsJPI3QaYps2Ed/5cFGJx+buPh+Xdlxrc1sJHANrYAVrG2Dux2xNJckEsDf+Vvu7VyTkynwDQ==" saltValue="LWIXRv7URjz3L/t/Da+F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WfFLY9ympX/vOLrvbIUqYSNBe5UlCXr+25lDU5tCNR3FM1jI4FcZRXFR3nDG1i56niYlgNCQhcX6seu7Umj4Vw==" saltValue="YCJD6CZFcB1zyeWKVjT6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41" t="s">
        <v>3</v>
      </c>
      <c r="D47" s="1241"/>
      <c r="E47" s="1242"/>
      <c r="F47" s="11">
        <v>19.04</v>
      </c>
      <c r="G47" s="12">
        <v>20.61</v>
      </c>
      <c r="H47" s="12">
        <v>20.9</v>
      </c>
      <c r="I47" s="12">
        <v>20.2</v>
      </c>
      <c r="J47" s="13">
        <v>19.2</v>
      </c>
    </row>
    <row r="48" spans="2:10" ht="57.75" customHeight="1" x14ac:dyDescent="0.15">
      <c r="B48" s="14"/>
      <c r="C48" s="1243" t="s">
        <v>4</v>
      </c>
      <c r="D48" s="1243"/>
      <c r="E48" s="1244"/>
      <c r="F48" s="15">
        <v>2.44</v>
      </c>
      <c r="G48" s="16">
        <v>2.62</v>
      </c>
      <c r="H48" s="16">
        <v>2.79</v>
      </c>
      <c r="I48" s="16">
        <v>2.88</v>
      </c>
      <c r="J48" s="17">
        <v>3.06</v>
      </c>
    </row>
    <row r="49" spans="2:10" ht="57.75" customHeight="1" thickBot="1" x14ac:dyDescent="0.2">
      <c r="B49" s="18"/>
      <c r="C49" s="1245" t="s">
        <v>5</v>
      </c>
      <c r="D49" s="1245"/>
      <c r="E49" s="1246"/>
      <c r="F49" s="19" t="s">
        <v>562</v>
      </c>
      <c r="G49" s="20">
        <v>1.45</v>
      </c>
      <c r="H49" s="20">
        <v>0.46</v>
      </c>
      <c r="I49" s="20">
        <v>0.04</v>
      </c>
      <c r="J49" s="21" t="s">
        <v>563</v>
      </c>
    </row>
    <row r="50" spans="2:10" ht="13.5" customHeight="1" x14ac:dyDescent="0.15"/>
  </sheetData>
  <sheetProtection algorithmName="SHA-512" hashValue="GCNdTqCvj3MNlM621mgN3bpzwl7cHxN7LCx/kegTN7sRhAWmNKzvVa10gGIx2I+g9ShEdlPlcZr+h8KD6HcFUw==" saltValue="elwUvtfOpiFszamtgydu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2022-03-15T06:29:50Z</cp:lastPrinted>
  <dcterms:created xsi:type="dcterms:W3CDTF">2022-02-02T05:03:55Z</dcterms:created>
  <dcterms:modified xsi:type="dcterms:W3CDTF">2022-09-28T10:02:00Z</dcterms:modified>
  <cp:category/>
</cp:coreProperties>
</file>