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C35" i="9"/>
  <c r="U34" i="9"/>
  <c r="C34" i="9"/>
  <c r="AM34" i="9" l="1"/>
  <c r="AM35" i="9" s="1"/>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<sst xmlns="http://schemas.openxmlformats.org/spreadsheetml/2006/main" count="1018" uniqueCount="558">
  <si>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</si>
  <si>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</si>
  <si>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</si>
  <si>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</si>
  <si>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</si>
  <si>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</si>
  <si>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</si>
  <si>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</si>
  <si>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</si>
  <si>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</si>
  <si>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</si>
  <si>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</si>
  <si>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</si>
  <si>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</si>
  <si>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</si>
  <si>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</si>
  <si>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</si>
  <si>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</si>
  <si>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</si>
  <si>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</si>
  <si>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</si>
  <si>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</si>
  <si>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</si>
  <si>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</si>
  <si>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</si>
  <si>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</si>
  <si>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</si>
  <si>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</si>
  <si>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</si>
  <si>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</si>
  <si>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</si>
  <si>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</si>
  <si>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</si>
  <si>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</si>
  <si>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</si>
  <si>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</si>
  <si>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</si>
  <si>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</si>
  <si>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</si>
  <si>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</si>
  <si>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</si>
  <si>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</si>
  <si>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</si>
  <si>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</si>
  <si>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</si>
  <si>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</si>
  <si>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</si>
  <si>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</si>
  <si>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</si>
  <si>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</si>
  <si>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</si>
  <si>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</si>
  <si>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</si>
  <si>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</si>
  <si>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</si>
  <si>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</si>
  <si>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</si>
  <si>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</si>
  <si>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</si>
  <si>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</si>
  <si>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</si>
  <si>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</si>
  <si>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</si>
  <si>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</si>
  <si>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</si>
  <si>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</si>
  <si>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</si>
  <si>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</si>
  <si>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</si>
  <si>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</si>
  <si>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</si>
  <si>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</si>
  <si>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</si>
  <si>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</si>
  <si>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</si>
  <si>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</si>
  <si>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</si>
  <si>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</si>
  <si>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</si>
  <si>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</si>
  <si>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</si>
  <si>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</si>
  <si>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</si>
  <si>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</si>
  <si>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</si>
  <si>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</si>
  <si>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</si>
  <si>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</si>
  <si>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</si>
  <si>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</si>
  <si>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</si>
  <si>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</si>
  <si>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</si>
  <si>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</si>
  <si>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</si>
  <si>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</si>
  <si>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</si>
  <si>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</si>
  <si>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</si>
  <si>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</si>
  <si>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</si>
  <si>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</si>
  <si>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</si>
  <si>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</si>
  <si>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</si>
  <si>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</si>
  <si>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</si>
  <si>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</si>
  <si>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</si>
  <si>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</si>
  <si>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</si>
  <si>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</si>
  <si>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</si>
  <si>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</si>
  <si>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</si>
  <si>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</si>
  <si>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</si>
  <si>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</si>
  <si>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</si>
  <si>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</si>
  <si>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</si>
  <si>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</si>
  <si>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</si>
  <si>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</si>
  <si>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</si>
  <si>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</si>
  <si>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</si>
  <si>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</si>
  <si>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</si>
  <si>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</si>
  <si>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</si>
  <si>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</si>
  <si>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</si>
  <si>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</si>
  <si>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</si>
  <si>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</si>
  <si>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</si>
  <si>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</si>
  <si>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</si>
  <si>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</si>
  <si>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</si>
  <si>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</si>
  <si>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</si>
  <si>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</si>
  <si>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</si>
  <si>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</si>
  <si>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</si>
  <si>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</si>
  <si>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</si>
  <si>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</si>
  <si>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</si>
  <si>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</si>
  <si>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</si>
  <si>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</si>
  <si>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</si>
  <si>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</si>
  <si>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</si>
  <si>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</si>
  <si>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</si>
  <si>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</si>
  <si>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</si>
  <si>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</si>
  <si>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</si>
  <si>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</si>
  <si>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</si>
  <si>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</si>
  <si>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</si>
  <si>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</si>
  <si>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</si>
  <si>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</si>
  <si>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</si>
  <si>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</si>
  <si>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</si>
  <si>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</si>
  <si>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</si>
  <si>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</si>
  <si>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</si>
  <si>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</si>
  <si>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</si>
  <si>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</si>
  <si>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</si>
  <si>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</si>
  <si>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</si>
  <si>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</si>
  <si>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</si>
  <si>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</si>
  <si>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</si>
  <si>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</si>
  <si>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</si>
  <si>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</si>
  <si>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</si>
  <si>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</si>
  <si>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</si>
  <si>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</si>
  <si>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</si>
  <si>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</si>
  <si>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長野県千曲市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</si>
  <si>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</si>
  <si>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</si>
  <si>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</si>
  <si>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</si>
  <si>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</si>
  <si>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</si>
  <si>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</si>
  <si>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</si>
  <si>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</si>
  <si>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</si>
  <si>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</si>
  <si>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</si>
  <si>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</si>
  <si>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</si>
  <si>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</si>
  <si>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</si>
  <si>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</si>
  <si>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</si>
  <si>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</si>
  <si>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</si>
  <si>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</si>
  <si>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</si>
  <si>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</si>
  <si>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</si>
  <si>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</si>
  <si>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</si>
  <si>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</si>
  <si>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</si>
  <si>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</si>
  <si>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</si>
  <si>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</si>
  <si>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</si>
  <si>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</si>
  <si>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</si>
  <si>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</si>
  <si>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</si>
  <si>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</si>
  <si>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</si>
  <si>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</si>
  <si>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</si>
  <si>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</si>
  <si>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</si>
  <si>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</si>
  <si>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</si>
  <si>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</si>
  <si>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</si>
  <si>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</si>
  <si>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</si>
  <si>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</si>
  <si>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</si>
  <si>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</si>
  <si>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</si>
  <si>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</si>
  <si>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</si>
  <si>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</si>
  <si>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</si>
  <si>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</si>
  <si>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</si>
  <si>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</si>
  <si>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</si>
  <si>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</si>
  <si>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</si>
  <si>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</si>
  <si>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</si>
  <si>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</si>
  <si>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</si>
  <si>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</si>
  <si>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</si>
  <si>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</si>
  <si>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</si>
  <si>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</si>
  <si>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</si>
  <si>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</si>
  <si>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</si>
  <si>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</si>
  <si>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</si>
  <si>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</si>
  <si>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</si>
  <si>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</si>
  <si>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</si>
  <si>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</si>
  <si>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</si>
  <si>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</si>
  <si>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</si>
  <si>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</si>
  <si>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</si>
  <si>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</si>
  <si>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</si>
  <si>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</si>
  <si>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</si>
  <si>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</si>
  <si>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</si>
  <si>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</si>
  <si>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</si>
  <si>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</si>
  <si>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</si>
  <si>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</si>
  <si>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</si>
  <si>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</si>
  <si>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</si>
  <si>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</si>
  <si>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</si>
  <si>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</si>
  <si>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</si>
  <si>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</si>
  <si>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</si>
  <si>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</si>
  <si>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</si>
  <si>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</si>
  <si>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</si>
  <si>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</si>
  <si>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</si>
  <si>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</si>
  <si>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</si>
  <si>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</si>
  <si>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</si>
  <si>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</si>
  <si>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</si>
  <si>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</si>
  <si>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</si>
  <si>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</si>
  <si>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</si>
  <si>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</si>
  <si>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</si>
  <si>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</si>
  <si>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</si>
  <si>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</si>
  <si>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</si>
  <si>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</si>
  <si>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</si>
  <si>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</si>
  <si>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</si>
  <si>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</si>
  <si>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</si>
  <si>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</si>
  <si>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</si>
  <si>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</si>
  <si>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</si>
  <si>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</si>
  <si>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</si>
  <si>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</si>
  <si>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</si>
  <si>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</si>
  <si>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</si>
  <si>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</si>
  <si>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</si>
  <si>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</si>
  <si>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</si>
  <si>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</si>
  <si>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長野県千曲市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</si>
  <si>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</si>
  <si>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</si>
  <si>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</si>
  <si>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</si>
  <si>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</si>
  <si>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</si>
  <si>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</si>
  <si>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</si>
  <si>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</si>
  <si>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</si>
  <si>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</si>
  <si>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</si>
  <si>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</si>
  <si>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</si>
  <si>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</si>
  <si>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</si>
  <si>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</si>
  <si>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</si>
  <si>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</si>
  <si>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</si>
  <si>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</si>
  <si>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</si>
  <si>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</si>
  <si>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</si>
  <si>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</si>
  <si>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</si>
  <si>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</si>
  <si>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</si>
  <si>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</si>
  <si>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</si>
  <si>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</si>
  <si>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</si>
  <si>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</si>
  <si>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</si>
  <si>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</si>
  <si>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</si>
  <si>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</si>
  <si>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</si>
  <si>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西部水道事業会計</t>
    <phoneticPr fontId="5"/>
  </si>
  <si>
    <t>法適用企業</t>
    <phoneticPr fontId="5"/>
  </si>
  <si>
    <t>下水道事業会計</t>
    <phoneticPr fontId="5"/>
  </si>
  <si>
    <t>戸倉温泉施設事業特別会計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</si>
  <si>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</si>
  <si>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</si>
  <si>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</si>
  <si>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</si>
  <si>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</si>
  <si>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</si>
  <si>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</si>
  <si>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</si>
  <si>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</si>
  <si>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</si>
  <si>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</si>
  <si>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</si>
  <si>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</si>
  <si>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</si>
  <si>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</si>
  <si>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</si>
  <si>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</si>
  <si>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</si>
  <si>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</si>
  <si>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</si>
  <si>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</si>
  <si>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</si>
  <si>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</si>
  <si>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</si>
  <si>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</si>
  <si>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</si>
  <si>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</si>
  <si>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</si>
  <si>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</si>
  <si>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</si>
  <si>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</si>
  <si>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</si>
  <si>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</si>
  <si>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</si>
  <si>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</si>
  <si>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</si>
  <si>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</si>
  <si>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</si>
  <si>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</si>
  <si>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</si>
  <si>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</si>
  <si>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</si>
  <si>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</si>
  <si>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</si>
  <si>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</si>
  <si>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</si>
  <si>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</si>
  <si>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</si>
  <si>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</si>
  <si>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</si>
  <si>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</si>
  <si>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</si>
  <si>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</si>
  <si>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</si>
  <si>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</si>
  <si>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</si>
  <si>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</si>
  <si>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</si>
  <si>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</si>
  <si>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</si>
  <si>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</si>
  <si>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</si>
  <si>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</si>
  <si>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</si>
  <si>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</si>
  <si>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</si>
  <si>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</si>
  <si>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</si>
  <si>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</si>
  <si>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</si>
  <si>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</si>
  <si>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</si>
  <si>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</si>
  <si>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</si>
  <si>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</si>
  <si>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</si>
  <si>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</si>
  <si>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</si>
  <si>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</si>
  <si>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</si>
  <si>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</si>
  <si>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</si>
  <si>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</si>
  <si>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</si>
  <si>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</si>
  <si>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</si>
  <si>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</si>
  <si>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</si>
  <si>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</si>
  <si>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</si>
  <si>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</si>
  <si>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</si>
  <si>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</si>
  <si>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</si>
  <si>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</si>
  <si>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</si>
  <si>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</si>
  <si>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</si>
  <si>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</si>
  <si>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</si>
  <si>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</si>
  <si>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</si>
  <si>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</si>
  <si>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</si>
  <si>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</si>
  <si>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</si>
  <si>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</si>
  <si>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</si>
  <si>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</si>
  <si>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</si>
  <si>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</si>
  <si>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</si>
  <si>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</si>
  <si>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</si>
  <si>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</si>
  <si>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</si>
  <si>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</si>
  <si>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</si>
  <si>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</si>
  <si>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</si>
  <si>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</si>
  <si>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</si>
  <si>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</si>
  <si>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</si>
  <si>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</si>
  <si>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</si>
  <si>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</si>
  <si>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</si>
  <si>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</si>
  <si>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</si>
  <si>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</si>
  <si>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</si>
  <si>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</si>
  <si>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</si>
  <si>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下水道事業会計</t>
  </si>
  <si>
    <t>一般会計</t>
  </si>
  <si>
    <t>介護保険特別会計</t>
  </si>
  <si>
    <t>西部水道事業会計</t>
  </si>
  <si>
    <t>後期高齢者医療特別会計</t>
  </si>
  <si>
    <t>同和対策住宅新築資金等貸付事業特別会計</t>
  </si>
  <si>
    <t>国民健康保険特別会計</t>
  </si>
  <si>
    <t>駐車場事業特別会計</t>
  </si>
  <si>
    <t>その他会計（赤字）</t>
  </si>
  <si>
    <t>その他会計（黒字）</t>
  </si>
  <si>
    <t>-</t>
    <phoneticPr fontId="2"/>
  </si>
  <si>
    <t>-</t>
    <phoneticPr fontId="2"/>
  </si>
  <si>
    <t>長野広域連合</t>
    <rPh sb="0" eb="2">
      <t>ナガノ</t>
    </rPh>
    <rPh sb="2" eb="4">
      <t>コウイキ</t>
    </rPh>
    <rPh sb="4" eb="6">
      <t>レンゴウ</t>
    </rPh>
    <phoneticPr fontId="5"/>
  </si>
  <si>
    <t>（一般会計）</t>
    <rPh sb="1" eb="3">
      <t>イッパン</t>
    </rPh>
    <rPh sb="3" eb="5">
      <t>カイケイ</t>
    </rPh>
    <phoneticPr fontId="5"/>
  </si>
  <si>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5"/>
  </si>
  <si>
    <t>（ふるさと市町村圏事業特別会計）</t>
    <rPh sb="5" eb="8">
      <t>シチョウソン</t>
    </rPh>
    <rPh sb="8" eb="9">
      <t>ケン</t>
    </rPh>
    <rPh sb="9" eb="11">
      <t>ジギョウ</t>
    </rPh>
    <rPh sb="11" eb="13">
      <t>トクベツ</t>
    </rPh>
    <rPh sb="13" eb="15">
      <t>カイケイ</t>
    </rPh>
    <phoneticPr fontId="5"/>
  </si>
  <si>
    <t>千曲衛生施設組合</t>
    <rPh sb="0" eb="2">
      <t>チクマ</t>
    </rPh>
    <rPh sb="2" eb="4">
      <t>エイセイ</t>
    </rPh>
    <rPh sb="4" eb="6">
      <t>シセツ</t>
    </rPh>
    <rPh sb="6" eb="8">
      <t>クミアイ</t>
    </rPh>
    <phoneticPr fontId="5"/>
  </si>
  <si>
    <t>千曲坂城消防組合</t>
    <rPh sb="0" eb="2">
      <t>チクマ</t>
    </rPh>
    <rPh sb="2" eb="4">
      <t>サカキ</t>
    </rPh>
    <rPh sb="4" eb="6">
      <t>ショウボウ</t>
    </rPh>
    <rPh sb="6" eb="8">
      <t>クミアイ</t>
    </rPh>
    <phoneticPr fontId="5"/>
  </si>
  <si>
    <t>葛尾組合</t>
    <rPh sb="0" eb="2">
      <t>カツラオ</t>
    </rPh>
    <rPh sb="2" eb="4">
      <t>クミアイ</t>
    </rPh>
    <phoneticPr fontId="5"/>
  </si>
  <si>
    <t>（霊園特別会計）</t>
    <rPh sb="1" eb="3">
      <t>レイエン</t>
    </rPh>
    <rPh sb="3" eb="5">
      <t>トクベツ</t>
    </rPh>
    <rPh sb="5" eb="7">
      <t>カイケイ</t>
    </rPh>
    <phoneticPr fontId="5"/>
  </si>
  <si>
    <t>長野県後期高齢者医療広域連合</t>
    <rPh sb="0" eb="2">
      <t>ナガノ</t>
    </rPh>
    <rPh sb="2" eb="3">
      <t>ケン</t>
    </rPh>
    <rPh sb="3" eb="5">
      <t>コウキ</t>
    </rPh>
    <rPh sb="5" eb="8">
      <t>コウレイシャ</t>
    </rPh>
    <rPh sb="8" eb="10">
      <t>イリョウ</t>
    </rPh>
    <rPh sb="10" eb="12">
      <t>コウイキ</t>
    </rPh>
    <rPh sb="12" eb="14">
      <t>レンゴウ</t>
    </rPh>
    <phoneticPr fontId="5"/>
  </si>
  <si>
    <t>（後期高齢者医療事業会計）</t>
    <rPh sb="1" eb="3">
      <t>コウキ</t>
    </rPh>
    <rPh sb="3" eb="6">
      <t>コウレイシャ</t>
    </rPh>
    <rPh sb="6" eb="8">
      <t>イリョウ</t>
    </rPh>
    <rPh sb="8" eb="10">
      <t>ジギョウ</t>
    </rPh>
    <rPh sb="10" eb="12">
      <t>カイケイ</t>
    </rPh>
    <phoneticPr fontId="5"/>
  </si>
  <si>
    <t>長野県民交通災害共済組合</t>
    <rPh sb="0" eb="4">
      <t>ナガノケンミン</t>
    </rPh>
    <rPh sb="4" eb="6">
      <t>コウツウ</t>
    </rPh>
    <rPh sb="6" eb="8">
      <t>サイガイ</t>
    </rPh>
    <rPh sb="8" eb="10">
      <t>キョウサイ</t>
    </rPh>
    <rPh sb="10" eb="12">
      <t>クミアイ</t>
    </rPh>
    <phoneticPr fontId="5"/>
  </si>
  <si>
    <t>長野県地方税滞納整理機構</t>
    <rPh sb="0" eb="3">
      <t>ナガノケン</t>
    </rPh>
    <rPh sb="3" eb="6">
      <t>チホウゼイ</t>
    </rPh>
    <rPh sb="6" eb="8">
      <t>タイノウ</t>
    </rPh>
    <rPh sb="8" eb="10">
      <t>セイリ</t>
    </rPh>
    <rPh sb="10" eb="12">
      <t>キコウ</t>
    </rPh>
    <phoneticPr fontId="5"/>
  </si>
  <si>
    <t>長野県市町村自治振興協会</t>
    <rPh sb="0" eb="3">
      <t>ナガノケン</t>
    </rPh>
    <rPh sb="3" eb="6">
      <t>シチョウソン</t>
    </rPh>
    <rPh sb="6" eb="8">
      <t>ジチ</t>
    </rPh>
    <rPh sb="8" eb="10">
      <t>シンコウ</t>
    </rPh>
    <rPh sb="10" eb="12">
      <t>キョウカイ</t>
    </rPh>
    <phoneticPr fontId="5"/>
  </si>
  <si>
    <t>六ヶ郷用水組合</t>
    <rPh sb="0" eb="1">
      <t>ロク</t>
    </rPh>
    <rPh sb="2" eb="3">
      <t>ゴウ</t>
    </rPh>
    <rPh sb="3" eb="5">
      <t>ヨウスイ</t>
    </rPh>
    <rPh sb="5" eb="7">
      <t>クミアイ</t>
    </rPh>
    <phoneticPr fontId="5"/>
  </si>
  <si>
    <t>千曲市土地開発公社</t>
    <rPh sb="0" eb="3">
      <t>チクマシ</t>
    </rPh>
    <rPh sb="3" eb="5">
      <t>トチ</t>
    </rPh>
    <rPh sb="5" eb="7">
      <t>カイハツ</t>
    </rPh>
    <rPh sb="7" eb="9">
      <t>コウシャ</t>
    </rPh>
    <phoneticPr fontId="5"/>
  </si>
  <si>
    <t>千曲市観光協会</t>
    <rPh sb="0" eb="3">
      <t>チクマシ</t>
    </rPh>
    <rPh sb="3" eb="5">
      <t>カンコウ</t>
    </rPh>
    <rPh sb="5" eb="7">
      <t>キョウカイ</t>
    </rPh>
    <phoneticPr fontId="5"/>
  </si>
  <si>
    <t>（公共下水道）</t>
    <rPh sb="1" eb="3">
      <t>コウキョウ</t>
    </rPh>
    <rPh sb="3" eb="6">
      <t>ゲスイドウ</t>
    </rPh>
    <phoneticPr fontId="2"/>
  </si>
  <si>
    <t>（農業集落排水）</t>
    <rPh sb="1" eb="3">
      <t>ノウギョウ</t>
    </rPh>
    <rPh sb="3" eb="5">
      <t>シュウラク</t>
    </rPh>
    <rPh sb="5" eb="7">
      <t>ハイスイ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</si>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</sst>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68130</c:v>
                </c:pt>
                <c:pt idx="1">
                  <c:v>64948</c:v>
                </c:pt>
                <c:pt idx="2">
                  <c:v>57191</c:v>
                </c:pt>
                <c:pt idx="3">
                  <c:v>58038</c:v>
                </c:pt>
                <c:pt idx="4">
                  <c:v>55133</c:v>
                </c:pt>
              </c:numCache>
            </c:numRef>
          </c:val>
          <c:smooth val="0"/>
        </c:ser>
        <c:dLbls>
          <c:showLegendKey val="0"/>
          <c:showVal val="0"/>
          <c:showCatName val="0"/>
          <c:showSerName val="0"/>
          <c:showPercent val="0"/>
          <c:showBubbleSize val="0"/>
        </c:dLbls>
        <c:marker val="1"/>
        <c:smooth val="0"/>
        <c:axId val="39940096"/>
        <c:axId val="39941632"/>
      </c:lineChart>
      <c:catAx>
        <c:axId val="39940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41632"/>
        <c:crosses val="autoZero"/>
        <c:auto val="1"/>
        <c:lblAlgn val="ctr"/>
        <c:lblOffset val="100"/>
        <c:tickLblSkip val="1"/>
        <c:tickMarkSkip val="1"/>
        <c:noMultiLvlLbl val="0"/>
      </c:catAx>
      <c:valAx>
        <c:axId val="399416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4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2.08</c:v>
                </c:pt>
                <c:pt idx="1">
                  <c:v>3.48</c:v>
                </c:pt>
                <c:pt idx="2">
                  <c:v>3.31</c:v>
                </c:pt>
                <c:pt idx="3">
                  <c:v>3.74</c:v>
                </c:pt>
                <c:pt idx="4">
                  <c:v>4.3499999999999996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11.19</c:v>
                </c:pt>
                <c:pt idx="1">
                  <c:v>13.63</c:v>
                </c:pt>
                <c:pt idx="2">
                  <c:v>15.83</c:v>
                </c:pt>
                <c:pt idx="3">
                  <c:v>17.82</c:v>
                </c:pt>
                <c:pt idx="4">
                  <c:v>19.46</c:v>
                </c:pt>
              </c:numCache>
            </c:numRef>
          </c:val>
        </c:ser>
        <c:dLbls>
          <c:showLegendKey val="0"/>
          <c:showVal val="0"/>
          <c:showCatName val="0"/>
          <c:showSerName val="0"/>
          <c:showPercent val="0"/>
          <c:showBubbleSize val="0"/>
        </c:dLbls>
        <c:gapWidth val="250"/>
        <c:overlap val="100"/>
        <c:axId val="92305280"/>
        <c:axId val="92315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c:v>
                </c:pt>
                <c:pt idx="1">
                  <c:v>3.19</c:v>
                </c:pt>
                <c:pt idx="2">
                  <c:v>0.28000000000000003</c:v>
                </c:pt>
                <c:pt idx="3">
                  <c:v>1.57</c:v>
                </c:pt>
                <c:pt idx="4">
                  <c:v>0.7</c:v>
                </c:pt>
              </c:numCache>
            </c:numRef>
          </c:val>
          <c:smooth val="0"/>
        </c:ser>
        <c:dLbls>
          <c:showLegendKey val="0"/>
          <c:showVal val="0"/>
          <c:showCatName val="0"/>
          <c:showSerName val="0"/>
          <c:showPercent val="0"/>
          <c:showBubbleSize val="0"/>
        </c:dLbls>
        <c:marker val="1"/>
        <c:smooth val="0"/>
        <c:axId val="92305280"/>
        <c:axId val="92315648"/>
      </c:lineChart>
      <c:catAx>
        <c:axId val="9230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315648"/>
        <c:crosses val="autoZero"/>
        <c:auto val="1"/>
        <c:lblAlgn val="ctr"/>
        <c:lblOffset val="100"/>
        <c:tickLblSkip val="1"/>
        <c:tickMarkSkip val="1"/>
        <c:noMultiLvlLbl val="0"/>
      </c:catAx>
      <c:valAx>
        <c:axId val="9231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0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0.96</c:v>
                </c:pt>
                <c:pt idx="2">
                  <c:v>#N/A</c:v>
                </c:pt>
                <c:pt idx="3">
                  <c:v>1.1200000000000001</c:v>
                </c:pt>
                <c:pt idx="4">
                  <c:v>#N/A</c:v>
                </c:pt>
                <c:pt idx="5">
                  <c:v>1.51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0.05</c:v>
                </c:pt>
                <c:pt idx="4">
                  <c:v>#N/A</c:v>
                </c:pt>
                <c:pt idx="5">
                  <c:v>0.34</c:v>
                </c:pt>
                <c:pt idx="6">
                  <c:v>#N/A</c:v>
                </c:pt>
                <c:pt idx="7">
                  <c:v>0.02</c:v>
                </c:pt>
                <c:pt idx="8">
                  <c:v>#N/A</c:v>
                </c:pt>
                <c:pt idx="9">
                  <c:v>0.01</c:v>
                </c:pt>
              </c:numCache>
            </c:numRef>
          </c:val>
        </c:ser>
        <c:ser>
          <c:idx val="4"/>
          <c:order val="4"/>
          <c:tx>
            <c:strRef>
              <c:f>データシート!$A$31</c:f>
              <c:strCache>
                <c:ptCount val="1"/>
                <c:pt idx="0">
                  <c:v>同和対策住宅新築資金等貸付事業特別会計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0.04</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0.06</c:v>
                </c:pt>
                <c:pt idx="4">
                  <c:v>#N/A</c:v>
                </c:pt>
                <c:pt idx="5">
                  <c:v>0.05</c:v>
                </c:pt>
                <c:pt idx="6">
                  <c:v>#N/A</c:v>
                </c:pt>
                <c:pt idx="7">
                  <c:v>0.08</c:v>
                </c:pt>
                <c:pt idx="8">
                  <c:v>#N/A</c:v>
                </c:pt>
                <c:pt idx="9">
                  <c:v>0.06</c:v>
                </c:pt>
              </c:numCache>
            </c:numRef>
          </c:val>
        </c:ser>
        <c:ser>
          <c:idx val="6"/>
          <c:order val="6"/>
          <c:tx>
            <c:strRef>
              <c:f>データシート!$A$33</c:f>
              <c:strCache>
                <c:ptCount val="1"/>
                <c:pt idx="0">
                  <c:v>西部水道事業会計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1.46</c:v>
                </c:pt>
                <c:pt idx="8">
                  <c:v>#N/A</c:v>
                </c:pt>
                <c:pt idx="9">
                  <c:v>0.61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0.17</c:v>
                </c:pt>
                <c:pt idx="2">
                  <c:v>#N/A</c:v>
                </c:pt>
                <c:pt idx="3">
                  <c:v>0.13</c:v>
                </c:pt>
                <c:pt idx="4">
                  <c:v>#N/A</c:v>
                </c:pt>
                <c:pt idx="5">
                  <c:v>0.05</c:v>
                </c:pt>
                <c:pt idx="6">
                  <c:v>#N/A</c:v>
                </c:pt>
                <c:pt idx="7">
                  <c:v>0.84</c:v>
                </c:pt>
                <c:pt idx="8">
                  <c:v>#N/A</c:v>
                </c:pt>
                <c:pt idx="9">
                  <c:v>0.68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2.0699999999999998</c:v>
                </c:pt>
                <c:pt idx="2">
                  <c:v>#N/A</c:v>
                </c:pt>
                <c:pt idx="3">
                  <c:v>3.48</c:v>
                </c:pt>
                <c:pt idx="4">
                  <c:v>#N/A</c:v>
                </c:pt>
                <c:pt idx="5">
                  <c:v>3.27</c:v>
                </c:pt>
                <c:pt idx="6">
                  <c:v>#N/A</c:v>
                </c:pt>
                <c:pt idx="7">
                  <c:v>3.7</c:v>
                </c:pt>
                <c:pt idx="8">
                  <c:v>#N/A</c:v>
                </c:pt>
                <c:pt idx="9">
                  <c:v>4.3099999999999996</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5.75</c:v>
                </c:pt>
                <c:pt idx="2">
                  <c:v>#N/A</c:v>
                </c:pt>
                <c:pt idx="3">
                  <c:v>8.57</c:v>
                </c:pt>
                <c:pt idx="4">
                  <c:v>#N/A</c:v>
                </c:pt>
                <c:pt idx="5">
                  <c:v>9.77</c:v>
                </c:pt>
                <c:pt idx="6">
                  <c:v>#N/A</c:v>
                </c:pt>
                <c:pt idx="7">
                  <c:v>10.23</c:v>
                </c:pt>
                <c:pt idx="8">
                  <c:v>#N/A</c:v>
                </c:pt>
                <c:pt idx="9">
                  <c:v>10.25</c:v>
                </c:pt>
              </c:numCache>
            </c:numRef>
          </c:val>
        </c:ser>
        <c:dLbls>
          <c:showLegendKey val="0"/>
          <c:showVal val="0"/>
          <c:showCatName val="0"/>
          <c:showSerName val="0"/>
          <c:showPercent val="0"/>
          <c:showBubbleSize val="0"/>
        </c:dLbls>
        <c:gapWidth val="150"/>
        <c:overlap val="100"/>
        <c:axId val="39526784"/>
        <c:axId val="39528320"/>
      </c:barChart>
      <c:catAx>
        <c:axId val="3952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28320"/>
        <c:crosses val="autoZero"/>
        <c:auto val="1"/>
        <c:lblAlgn val="ctr"/>
        <c:lblOffset val="100"/>
        <c:tickLblSkip val="1"/>
        <c:tickMarkSkip val="1"/>
        <c:noMultiLvlLbl val="0"/>
      </c:catAx>
      <c:valAx>
        <c:axId val="3952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26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3092</c:v>
                </c:pt>
                <c:pt idx="5">
                  <c:v>3204</c:v>
                </c:pt>
                <c:pt idx="8">
                  <c:v>3394</c:v>
                </c:pt>
                <c:pt idx="11">
                  <c:v>3521</c:v>
                </c:pt>
                <c:pt idx="14">
                  <c:v>3670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69</c:v>
                </c:pt>
                <c:pt idx="3">
                  <c:v>37</c:v>
                </c:pt>
                <c:pt idx="6">
                  <c:v>31</c:v>
                </c:pt>
                <c:pt idx="9">
                  <c:v>26</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351</c:v>
                </c:pt>
                <c:pt idx="3">
                  <c:v>338</c:v>
                </c:pt>
                <c:pt idx="6">
                  <c:v>155</c:v>
                </c:pt>
                <c:pt idx="9">
                  <c:v>131</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1278</c:v>
                </c:pt>
                <c:pt idx="3">
                  <c:v>1325</c:v>
                </c:pt>
                <c:pt idx="6">
                  <c:v>1342</c:v>
                </c:pt>
                <c:pt idx="9">
                  <c:v>1374</c:v>
                </c:pt>
                <c:pt idx="12">
                  <c:v>1453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2923</c:v>
                </c:pt>
                <c:pt idx="3">
                  <c:v>3016</c:v>
                </c:pt>
                <c:pt idx="6">
                  <c:v>3216</c:v>
                </c:pt>
                <c:pt idx="9">
                  <c:v>3181</c:v>
                </c:pt>
                <c:pt idx="12">
                  <c:v>3038</c:v>
                </c:pt>
              </c:numCache>
            </c:numRef>
          </c:val>
        </c:ser>
        <c:dLbls>
          <c:showLegendKey val="0"/>
          <c:showVal val="0"/>
          <c:showCatName val="0"/>
          <c:showSerName val="0"/>
          <c:showPercent val="0"/>
          <c:showBubbleSize val="0"/>
        </c:dLbls>
        <c:gapWidth val="100"/>
        <c:overlap val="100"/>
        <c:axId val="91721088"/>
        <c:axId val="9173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1529</c:v>
                </c:pt>
                <c:pt idx="2">
                  <c:v>#N/A</c:v>
                </c:pt>
                <c:pt idx="3">
                  <c:v>#N/A</c:v>
                </c:pt>
                <c:pt idx="4">
                  <c:v>1512</c:v>
                </c:pt>
                <c:pt idx="5">
                  <c:v>#N/A</c:v>
                </c:pt>
                <c:pt idx="6">
                  <c:v>#N/A</c:v>
                </c:pt>
                <c:pt idx="7">
                  <c:v>1350</c:v>
                </c:pt>
                <c:pt idx="8">
                  <c:v>#N/A</c:v>
                </c:pt>
                <c:pt idx="9">
                  <c:v>#N/A</c:v>
                </c:pt>
                <c:pt idx="10">
                  <c:v>1191</c:v>
                </c:pt>
                <c:pt idx="11">
                  <c:v>#N/A</c:v>
                </c:pt>
                <c:pt idx="12">
                  <c:v>#N/A</c:v>
                </c:pt>
                <c:pt idx="13">
                  <c:v>894</c:v>
                </c:pt>
                <c:pt idx="14">
                  <c:v>#N/A</c:v>
                </c:pt>
              </c:numCache>
            </c:numRef>
          </c:val>
          <c:smooth val="0"/>
        </c:ser>
        <c:dLbls>
          <c:showLegendKey val="0"/>
          <c:showVal val="0"/>
          <c:showCatName val="0"/>
          <c:showSerName val="0"/>
          <c:showPercent val="0"/>
          <c:showBubbleSize val="0"/>
        </c:dLbls>
        <c:marker val="1"/>
        <c:smooth val="0"/>
        <c:axId val="91721088"/>
        <c:axId val="91739648"/>
      </c:lineChart>
      <c:catAx>
        <c:axId val="917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39648"/>
        <c:crosses val="autoZero"/>
        <c:auto val="1"/>
        <c:lblAlgn val="ctr"/>
        <c:lblOffset val="100"/>
        <c:tickLblSkip val="1"/>
        <c:tickMarkSkip val="1"/>
        <c:noMultiLvlLbl val="0"/>
      </c:catAx>
      <c:valAx>
        <c:axId val="9173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2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37329</c:v>
                </c:pt>
                <c:pt idx="5">
                  <c:v>38023</c:v>
                </c:pt>
                <c:pt idx="8">
                  <c:v>39189</c:v>
                </c:pt>
                <c:pt idx="11">
                  <c:v>38972</c:v>
                </c:pt>
                <c:pt idx="14">
                  <c:v>38585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4327</c:v>
                </c:pt>
                <c:pt idx="5">
                  <c:v>4335</c:v>
                </c:pt>
                <c:pt idx="8">
                  <c:v>4152</c:v>
                </c:pt>
                <c:pt idx="11">
                  <c:v>3907</c:v>
                </c:pt>
                <c:pt idx="14">
                  <c:v>3622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5790</c:v>
                </c:pt>
                <c:pt idx="5">
                  <c:v>6466</c:v>
                </c:pt>
                <c:pt idx="8">
                  <c:v>7471</c:v>
                </c:pt>
                <c:pt idx="11">
                  <c:v>8386</c:v>
                </c:pt>
                <c:pt idx="14">
                  <c:v>9595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2243</c:v>
                </c:pt>
                <c:pt idx="3">
                  <c:v>1753</c:v>
                </c:pt>
                <c:pt idx="6">
                  <c:v>1019</c:v>
                </c:pt>
                <c:pt idx="9">
                  <c:v>442</c:v>
                </c:pt>
                <c:pt idx="12">
                  <c:v>219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5093</c:v>
                </c:pt>
                <c:pt idx="3">
                  <c:v>4803</c:v>
                </c:pt>
                <c:pt idx="6">
                  <c:v>4571</c:v>
                </c:pt>
                <c:pt idx="9">
                  <c:v>4448</c:v>
                </c:pt>
                <c:pt idx="12">
                  <c:v>4011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871</c:v>
                </c:pt>
                <c:pt idx="3">
                  <c:v>556</c:v>
                </c:pt>
                <c:pt idx="6">
                  <c:v>404</c:v>
                </c:pt>
                <c:pt idx="9">
                  <c:v>294</c:v>
                </c:pt>
                <c:pt idx="12">
                  <c:v>249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24332</c:v>
                </c:pt>
                <c:pt idx="3">
                  <c:v>24869</c:v>
                </c:pt>
                <c:pt idx="6">
                  <c:v>24653</c:v>
                </c:pt>
                <c:pt idx="9">
                  <c:v>24712</c:v>
                </c:pt>
                <c:pt idx="12">
                  <c:v>23712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138</c:v>
                </c:pt>
                <c:pt idx="3">
                  <c:v>105</c:v>
                </c:pt>
                <c:pt idx="6">
                  <c:v>74</c:v>
                </c:pt>
                <c:pt idx="9">
                  <c:v>48</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26392</c:v>
                </c:pt>
                <c:pt idx="3">
                  <c:v>26538</c:v>
                </c:pt>
                <c:pt idx="6">
                  <c:v>26484</c:v>
                </c:pt>
                <c:pt idx="9">
                  <c:v>27040</c:v>
                </c:pt>
                <c:pt idx="12">
                  <c:v>27562</c:v>
                </c:pt>
              </c:numCache>
            </c:numRef>
          </c:val>
        </c:ser>
        <c:dLbls>
          <c:showLegendKey val="0"/>
          <c:showVal val="0"/>
          <c:showCatName val="0"/>
          <c:showSerName val="0"/>
          <c:showPercent val="0"/>
          <c:showBubbleSize val="0"/>
        </c:dLbls>
        <c:gapWidth val="100"/>
        <c:overlap val="100"/>
        <c:axId val="92381184"/>
        <c:axId val="92383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11623</c:v>
                </c:pt>
                <c:pt idx="2">
                  <c:v>#N/A</c:v>
                </c:pt>
                <c:pt idx="3">
                  <c:v>#N/A</c:v>
                </c:pt>
                <c:pt idx="4">
                  <c:v>9801</c:v>
                </c:pt>
                <c:pt idx="5">
                  <c:v>#N/A</c:v>
                </c:pt>
                <c:pt idx="6">
                  <c:v>#N/A</c:v>
                </c:pt>
                <c:pt idx="7">
                  <c:v>6393</c:v>
                </c:pt>
                <c:pt idx="8">
                  <c:v>#N/A</c:v>
                </c:pt>
                <c:pt idx="9">
                  <c:v>#N/A</c:v>
                </c:pt>
                <c:pt idx="10">
                  <c:v>5719</c:v>
                </c:pt>
                <c:pt idx="11">
                  <c:v>#N/A</c:v>
                </c:pt>
                <c:pt idx="12">
                  <c:v>#N/A</c:v>
                </c:pt>
                <c:pt idx="13">
                  <c:v>3977</c:v>
                </c:pt>
                <c:pt idx="14">
                  <c:v>#N/A</c:v>
                </c:pt>
              </c:numCache>
            </c:numRef>
          </c:val>
          <c:smooth val="0"/>
        </c:ser>
        <c:dLbls>
          <c:showLegendKey val="0"/>
          <c:showVal val="0"/>
          <c:showCatName val="0"/>
          <c:showSerName val="0"/>
          <c:showPercent val="0"/>
          <c:showBubbleSize val="0"/>
        </c:dLbls>
        <c:marker val="1"/>
        <c:smooth val="0"/>
        <c:axId val="92381184"/>
        <c:axId val="92383104"/>
      </c:lineChart>
      <c:catAx>
        <c:axId val="923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383104"/>
        <c:crosses val="autoZero"/>
        <c:auto val="1"/>
        <c:lblAlgn val="ctr"/>
        <c:lblOffset val="100"/>
        <c:tickLblSkip val="1"/>
        <c:tickMarkSkip val="1"/>
        <c:noMultiLvlLbl val="0"/>
      </c:catAx>
      <c:valAx>
        <c:axId val="9238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8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62,353
61,745
119.84
26,574,130
25,665,726
703,769
16,164,149
27,561,653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31.2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年度単年度の指数</a:t>
          </a:r>
          <a:r>
            <a:rPr kumimoji="1" lang="en-US" altLang="ja-JP" sz="1300">
              <a:latin typeface="ＭＳ Ｐゴシック"/>
            </a:rPr>
            <a:t>0.547</a:t>
          </a:r>
          <a:r>
            <a:rPr kumimoji="1" lang="ja-JP" altLang="en-US" sz="1300">
              <a:latin typeface="ＭＳ Ｐゴシック"/>
            </a:rPr>
            <a:t>から平成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0.545</a:t>
          </a:r>
          <a:r>
            <a:rPr kumimoji="1" lang="ja-JP" altLang="en-US" sz="1300">
              <a:latin typeface="ＭＳ Ｐゴシック"/>
            </a:rPr>
            <a:t>へと下がった。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これは景気動向による市民税の減収により、基準財政収入額が減少したことが要因である。このため、行政改革大綱・実施計画に基づき「定員管理・給与等の適正化」、「事務事業の縮小・廃止」等の歳出削減を進め財政の健全化を図るとともに、市の主要施策である「産業振興」に努め税収の増加を図りたい。</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56092</xdr:rowOff>
    </xdr:to>
    <xdr:cxnSp macro="">
      <xdr:nvCxnSpPr>
        <xdr:cNvPr id="71" name="直線コネクタ 70"/>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35983</xdr:rowOff>
    </xdr:to>
    <xdr:cxnSp macro="">
      <xdr:nvCxnSpPr>
        <xdr:cNvPr id="74" name="直線コネクタ 73"/>
        <xdr:cNvCxnSpPr/>
      </xdr:nvCxnSpPr>
      <xdr:spPr>
        <a:xfrm>
          <a:off x="2336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7" name="直線コネクタ 76"/>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90" name="テキスト ボックス 89"/>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94" name="テキスト ボックス 93"/>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122360</xdr:rowOff>
    </xdr:from>
    <xdr:ext cx="762000" cy="259045"/>
    <xdr:sp macro="" textlink="">
      <xdr:nvSpPr>
        <xdr:cNvPr id="96" name="テキスト ボックス 95"/>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前年度より臨時財政対策債が</a:t>
          </a:r>
          <a:r>
            <a:rPr kumimoji="1" lang="en-US" altLang="ja-JP" sz="1300">
              <a:latin typeface="ＭＳ Ｐゴシック"/>
            </a:rPr>
            <a:t>36</a:t>
          </a:r>
          <a:r>
            <a:rPr kumimoji="1" lang="ja-JP" altLang="en-US" sz="1300">
              <a:latin typeface="ＭＳ Ｐゴシック"/>
            </a:rPr>
            <a:t>百万円伸びたことなどにより、比率が</a:t>
          </a:r>
          <a:r>
            <a:rPr kumimoji="1" lang="en-US" altLang="ja-JP" sz="1300">
              <a:latin typeface="ＭＳ Ｐゴシック"/>
            </a:rPr>
            <a:t>0.3</a:t>
          </a:r>
          <a:r>
            <a:rPr kumimoji="1" lang="ja-JP" altLang="en-US" sz="1300">
              <a:latin typeface="ＭＳ Ｐゴシック"/>
            </a:rPr>
            <a:t>ポイント改善した。行政改革大綱・実施計画に基づき「定員管理・給与等の適正化」、「事務事業の縮小・廃止」等に努め財政の健全化を図る。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108796</xdr:rowOff>
    </xdr:from>
    <xdr:to>
      <xdr:col>7</xdr:col>
      <xdr:colOff>152400</xdr:colOff>
      <xdr:row>62</xdr:row>
      <xdr:rowOff>120862</xdr:rowOff>
    </xdr:to>
    <xdr:cxnSp macro="">
      <xdr:nvCxnSpPr>
        <xdr:cNvPr id="131" name="直線コネクタ 130"/>
        <xdr:cNvCxnSpPr/>
      </xdr:nvCxnSpPr>
      <xdr:spPr>
        <a:xfrm>
          <a:off x="4114800" y="1073869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40429</xdr:rowOff>
    </xdr:from>
    <xdr:to>
      <xdr:col>6</xdr:col>
      <xdr:colOff>0</xdr:colOff>
      <xdr:row>62</xdr:row>
      <xdr:rowOff>108796</xdr:rowOff>
    </xdr:to>
    <xdr:cxnSp macro="">
      <xdr:nvCxnSpPr>
        <xdr:cNvPr id="134" name="直線コネクタ 133"/>
        <xdr:cNvCxnSpPr/>
      </xdr:nvCxnSpPr>
      <xdr:spPr>
        <a:xfrm>
          <a:off x="3225800" y="10670329"/>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40429</xdr:rowOff>
    </xdr:from>
    <xdr:to>
      <xdr:col>4</xdr:col>
      <xdr:colOff>482600</xdr:colOff>
      <xdr:row>62</xdr:row>
      <xdr:rowOff>60537</xdr:rowOff>
    </xdr:to>
    <xdr:cxnSp macro="">
      <xdr:nvCxnSpPr>
        <xdr:cNvPr id="137" name="直線コネクタ 136"/>
        <xdr:cNvCxnSpPr/>
      </xdr:nvCxnSpPr>
      <xdr:spPr>
        <a:xfrm flipV="1">
          <a:off x="2336800" y="1067032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63</xdr:row>
      <xdr:rowOff>13758</xdr:rowOff>
    </xdr:to>
    <xdr:cxnSp macro="">
      <xdr:nvCxnSpPr>
        <xdr:cNvPr id="140" name="直線コネクタ 139"/>
        <xdr:cNvCxnSpPr/>
      </xdr:nvCxnSpPr>
      <xdr:spPr>
        <a:xfrm flipV="1">
          <a:off x="1447800" y="10690437"/>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70062</xdr:rowOff>
    </xdr:from>
    <xdr:to>
      <xdr:col>7</xdr:col>
      <xdr:colOff>203200</xdr:colOff>
      <xdr:row>63</xdr:row>
      <xdr:rowOff>212</xdr:rowOff>
    </xdr:to>
    <xdr:sp macro="" textlink="">
      <xdr:nvSpPr>
        <xdr:cNvPr id="150" name="円/楕円 149"/>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86589</xdr:rowOff>
    </xdr:from>
    <xdr:ext cx="762000" cy="259045"/>
    <xdr:sp macro="" textlink="">
      <xdr:nvSpPr>
        <xdr:cNvPr id="151" name="財政構造の弾力性該当値テキスト"/>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2" name="円/楕円 151"/>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169773</xdr:rowOff>
    </xdr:from>
    <xdr:ext cx="736600" cy="259045"/>
    <xdr:sp macro="" textlink="">
      <xdr:nvSpPr>
        <xdr:cNvPr id="153" name="テキスト ボックス 152"/>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161079</xdr:rowOff>
    </xdr:from>
    <xdr:to>
      <xdr:col>4</xdr:col>
      <xdr:colOff>533400</xdr:colOff>
      <xdr:row>62</xdr:row>
      <xdr:rowOff>91229</xdr:rowOff>
    </xdr:to>
    <xdr:sp macro="" textlink="">
      <xdr:nvSpPr>
        <xdr:cNvPr id="154" name="円/楕円 153"/>
        <xdr:cNvSpPr/>
      </xdr:nvSpPr>
      <xdr:spPr>
        <a:xfrm>
          <a:off x="3175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101406</xdr:rowOff>
    </xdr:from>
    <xdr:ext cx="762000" cy="259045"/>
    <xdr:sp macro="" textlink="">
      <xdr:nvSpPr>
        <xdr:cNvPr id="155" name="テキスト ボックス 154"/>
        <xdr:cNvSpPr txBox="1"/>
      </xdr:nvSpPr>
      <xdr:spPr>
        <a:xfrm>
          <a:off x="2844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121514</xdr:rowOff>
    </xdr:from>
    <xdr:ext cx="762000" cy="259045"/>
    <xdr:sp macro="" textlink="">
      <xdr:nvSpPr>
        <xdr:cNvPr id="157" name="テキスト ボックス 156"/>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134408</xdr:rowOff>
    </xdr:from>
    <xdr:to>
      <xdr:col>2</xdr:col>
      <xdr:colOff>127000</xdr:colOff>
      <xdr:row>63</xdr:row>
      <xdr:rowOff>64558</xdr:rowOff>
    </xdr:to>
    <xdr:sp macro="" textlink="">
      <xdr:nvSpPr>
        <xdr:cNvPr id="158" name="円/楕円 157"/>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74735</xdr:rowOff>
    </xdr:from>
    <xdr:ext cx="762000" cy="259045"/>
    <xdr:sp macro="" textlink="">
      <xdr:nvSpPr>
        <xdr:cNvPr id="159" name="テキスト ボックス 158"/>
        <xdr:cNvSpPr txBox="1"/>
      </xdr:nvSpPr>
      <xdr:spPr>
        <a:xfrm>
          <a:off x="1066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市町合併後（平成</a:t>
          </a:r>
          <a:r>
            <a:rPr kumimoji="1" lang="en-US" altLang="ja-JP" sz="1300">
              <a:latin typeface="ＭＳ Ｐゴシック"/>
            </a:rPr>
            <a:t>16</a:t>
          </a:r>
          <a:r>
            <a:rPr kumimoji="1" lang="ja-JP" altLang="en-US" sz="1300">
              <a:latin typeface="ＭＳ Ｐゴシック"/>
            </a:rPr>
            <a:t>年度）から新規採用を控え職員数を抑制するとともに、給与水準を類似団体平均値よりも低く維持していることもあり、全国・長野県・類似団体の各平均を下回っている。</a:t>
          </a:r>
        </a:p>
        <a:p>
          <a:r>
            <a:rPr kumimoji="1" lang="ja-JP" altLang="en-US" sz="1300">
              <a:latin typeface="ＭＳ Ｐゴシック"/>
            </a:rPr>
            <a:t>　引き続き、行政改革大綱実施計画に基づき、「定員管理・給与等の適正化」、「事務事業の縮小・廃止」等を進め財政の健全化を図りたい。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43205</xdr:rowOff>
    </xdr:from>
    <xdr:to>
      <xdr:col>7</xdr:col>
      <xdr:colOff>152400</xdr:colOff>
      <xdr:row>81</xdr:row>
      <xdr:rowOff>45309</xdr:rowOff>
    </xdr:to>
    <xdr:cxnSp macro="">
      <xdr:nvCxnSpPr>
        <xdr:cNvPr id="195" name="直線コネクタ 194"/>
        <xdr:cNvCxnSpPr/>
      </xdr:nvCxnSpPr>
      <xdr:spPr>
        <a:xfrm>
          <a:off x="4114800" y="13930655"/>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30085</xdr:rowOff>
    </xdr:from>
    <xdr:ext cx="762000" cy="259045"/>
    <xdr:sp macro="" textlink="">
      <xdr:nvSpPr>
        <xdr:cNvPr id="196" name="人件費・物件費等の状況平均値テキスト"/>
        <xdr:cNvSpPr txBox="1"/>
      </xdr:nvSpPr>
      <xdr:spPr>
        <a:xfrm>
          <a:off x="5041900" y="13917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43205</xdr:rowOff>
    </xdr:from>
    <xdr:to>
      <xdr:col>6</xdr:col>
      <xdr:colOff>0</xdr:colOff>
      <xdr:row>81</xdr:row>
      <xdr:rowOff>50515</xdr:rowOff>
    </xdr:to>
    <xdr:cxnSp macro="">
      <xdr:nvCxnSpPr>
        <xdr:cNvPr id="198" name="直線コネクタ 197"/>
        <xdr:cNvCxnSpPr/>
      </xdr:nvCxnSpPr>
      <xdr:spPr>
        <a:xfrm flipV="1">
          <a:off x="3225800" y="13930655"/>
          <a:ext cx="8890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48453</xdr:rowOff>
    </xdr:from>
    <xdr:to>
      <xdr:col>4</xdr:col>
      <xdr:colOff>482600</xdr:colOff>
      <xdr:row>81</xdr:row>
      <xdr:rowOff>50515</xdr:rowOff>
    </xdr:to>
    <xdr:cxnSp macro="">
      <xdr:nvCxnSpPr>
        <xdr:cNvPr id="201" name="直線コネクタ 200"/>
        <xdr:cNvCxnSpPr/>
      </xdr:nvCxnSpPr>
      <xdr:spPr>
        <a:xfrm>
          <a:off x="2336800" y="13935903"/>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46701</xdr:rowOff>
    </xdr:from>
    <xdr:to>
      <xdr:col>3</xdr:col>
      <xdr:colOff>279400</xdr:colOff>
      <xdr:row>81</xdr:row>
      <xdr:rowOff>48453</xdr:rowOff>
    </xdr:to>
    <xdr:cxnSp macro="">
      <xdr:nvCxnSpPr>
        <xdr:cNvPr id="204" name="直線コネクタ 203"/>
        <xdr:cNvCxnSpPr/>
      </xdr:nvCxnSpPr>
      <xdr:spPr>
        <a:xfrm>
          <a:off x="1447800" y="1393415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165959</xdr:rowOff>
    </xdr:from>
    <xdr:to>
      <xdr:col>7</xdr:col>
      <xdr:colOff>203200</xdr:colOff>
      <xdr:row>81</xdr:row>
      <xdr:rowOff>96109</xdr:rowOff>
    </xdr:to>
    <xdr:sp macro="" textlink="">
      <xdr:nvSpPr>
        <xdr:cNvPr id="214" name="円/楕円 213"/>
        <xdr:cNvSpPr/>
      </xdr:nvSpPr>
      <xdr:spPr>
        <a:xfrm>
          <a:off x="4902200" y="138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87236</xdr:rowOff>
    </xdr:from>
    <xdr:ext cx="762000" cy="259045"/>
    <xdr:sp macro="" textlink="">
      <xdr:nvSpPr>
        <xdr:cNvPr id="215" name="人件費・物件費等の状況該当値テキスト"/>
        <xdr:cNvSpPr txBox="1"/>
      </xdr:nvSpPr>
      <xdr:spPr>
        <a:xfrm>
          <a:off x="5041900" y="1380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163855</xdr:rowOff>
    </xdr:from>
    <xdr:to>
      <xdr:col>6</xdr:col>
      <xdr:colOff>50800</xdr:colOff>
      <xdr:row>81</xdr:row>
      <xdr:rowOff>94005</xdr:rowOff>
    </xdr:to>
    <xdr:sp macro="" textlink="">
      <xdr:nvSpPr>
        <xdr:cNvPr id="216" name="円/楕円 215"/>
        <xdr:cNvSpPr/>
      </xdr:nvSpPr>
      <xdr:spPr>
        <a:xfrm>
          <a:off x="4064000" y="138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104182</xdr:rowOff>
    </xdr:from>
    <xdr:ext cx="736600" cy="259045"/>
    <xdr:sp macro="" textlink="">
      <xdr:nvSpPr>
        <xdr:cNvPr id="217" name="テキスト ボックス 216"/>
        <xdr:cNvSpPr txBox="1"/>
      </xdr:nvSpPr>
      <xdr:spPr>
        <a:xfrm>
          <a:off x="3733800" y="1364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171165</xdr:rowOff>
    </xdr:from>
    <xdr:to>
      <xdr:col>4</xdr:col>
      <xdr:colOff>533400</xdr:colOff>
      <xdr:row>81</xdr:row>
      <xdr:rowOff>101315</xdr:rowOff>
    </xdr:to>
    <xdr:sp macro="" textlink="">
      <xdr:nvSpPr>
        <xdr:cNvPr id="218" name="円/楕円 217"/>
        <xdr:cNvSpPr/>
      </xdr:nvSpPr>
      <xdr:spPr>
        <a:xfrm>
          <a:off x="3175000" y="138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111492</xdr:rowOff>
    </xdr:from>
    <xdr:ext cx="762000" cy="259045"/>
    <xdr:sp macro="" textlink="">
      <xdr:nvSpPr>
        <xdr:cNvPr id="219" name="テキスト ボックス 218"/>
        <xdr:cNvSpPr txBox="1"/>
      </xdr:nvSpPr>
      <xdr:spPr>
        <a:xfrm>
          <a:off x="2844800" y="1365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112,992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169103</xdr:rowOff>
    </xdr:from>
    <xdr:to>
      <xdr:col>3</xdr:col>
      <xdr:colOff>330200</xdr:colOff>
      <xdr:row>81</xdr:row>
      <xdr:rowOff>99253</xdr:rowOff>
    </xdr:to>
    <xdr:sp macro="" textlink="">
      <xdr:nvSpPr>
        <xdr:cNvPr id="220" name="円/楕円 219"/>
        <xdr:cNvSpPr/>
      </xdr:nvSpPr>
      <xdr:spPr>
        <a:xfrm>
          <a:off x="2286000" y="138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109430</xdr:rowOff>
    </xdr:from>
    <xdr:ext cx="762000" cy="259045"/>
    <xdr:sp macro="" textlink="">
      <xdr:nvSpPr>
        <xdr:cNvPr id="221" name="テキスト ボックス 220"/>
        <xdr:cNvSpPr txBox="1"/>
      </xdr:nvSpPr>
      <xdr:spPr>
        <a:xfrm>
          <a:off x="1955800" y="136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111,796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167351</xdr:rowOff>
    </xdr:from>
    <xdr:to>
      <xdr:col>2</xdr:col>
      <xdr:colOff>127000</xdr:colOff>
      <xdr:row>81</xdr:row>
      <xdr:rowOff>97501</xdr:rowOff>
    </xdr:to>
    <xdr:sp macro="" textlink="">
      <xdr:nvSpPr>
        <xdr:cNvPr id="222" name="円/楕円 221"/>
        <xdr:cNvSpPr/>
      </xdr:nvSpPr>
      <xdr:spPr>
        <a:xfrm>
          <a:off x="1397000" y="138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107678</xdr:rowOff>
    </xdr:from>
    <xdr:ext cx="762000" cy="259045"/>
    <xdr:sp macro="" textlink="">
      <xdr:nvSpPr>
        <xdr:cNvPr id="223" name="テキスト ボックス 222"/>
        <xdr:cNvSpPr txBox="1"/>
      </xdr:nvSpPr>
      <xdr:spPr>
        <a:xfrm>
          <a:off x="1066800" y="1365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年度以降は類似団体の平均値を</a:t>
          </a:r>
          <a:r>
            <a:rPr kumimoji="1" lang="en-US" altLang="ja-JP" sz="1300">
              <a:latin typeface="ＭＳ Ｐゴシック"/>
            </a:rPr>
            <a:t>0.7</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ポイント低い水準を維持している。今後もより一層の給与の適正化に努める。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89</xdr:row>
      <xdr:rowOff>69850</xdr:rowOff>
    </xdr:to>
    <xdr:cxnSp macro="">
      <xdr:nvCxnSpPr>
        <xdr:cNvPr id="257" name="直線コネクタ 256"/>
        <xdr:cNvCxnSpPr/>
      </xdr:nvCxnSpPr>
      <xdr:spPr>
        <a:xfrm flipV="1">
          <a:off x="16179800" y="14709563"/>
          <a:ext cx="8382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89</xdr:row>
      <xdr:rowOff>69850</xdr:rowOff>
    </xdr:to>
    <xdr:cxnSp macro="">
      <xdr:nvCxnSpPr>
        <xdr:cNvPr id="260" name="直線コネクタ 259"/>
        <xdr:cNvCxnSpPr/>
      </xdr:nvCxnSpPr>
      <xdr:spPr>
        <a:xfrm>
          <a:off x="15290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89</xdr:row>
      <xdr:rowOff>69850</xdr:rowOff>
    </xdr:to>
    <xdr:cxnSp macro="">
      <xdr:nvCxnSpPr>
        <xdr:cNvPr id="263" name="直線コネクタ 262"/>
        <xdr:cNvCxnSpPr/>
      </xdr:nvCxnSpPr>
      <xdr:spPr>
        <a:xfrm>
          <a:off x="14401800" y="14757823"/>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86</xdr:row>
      <xdr:rowOff>13123</xdr:rowOff>
    </xdr:to>
    <xdr:cxnSp macro="">
      <xdr:nvCxnSpPr>
        <xdr:cNvPr id="266" name="直線コネクタ 265"/>
        <xdr:cNvCxnSpPr/>
      </xdr:nvCxnSpPr>
      <xdr:spPr>
        <a:xfrm>
          <a:off x="13512800" y="1474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6" name="円/楕円 275"/>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102040</xdr:rowOff>
    </xdr:from>
    <xdr:ext cx="762000" cy="259045"/>
    <xdr:sp macro="" textlink="">
      <xdr:nvSpPr>
        <xdr:cNvPr id="277" name="給与水準   （国との比較）該当値テキスト"/>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8" name="円/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130827</xdr:rowOff>
    </xdr:from>
    <xdr:ext cx="736600" cy="259045"/>
    <xdr:sp macro="" textlink="">
      <xdr:nvSpPr>
        <xdr:cNvPr id="279" name="テキスト ボックス 278"/>
        <xdr:cNvSpPr txBox="1"/>
      </xdr:nvSpPr>
      <xdr:spPr>
        <a:xfrm>
          <a:off x="15798800" y="150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80" name="円/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81" name="テキスト ボックス 280"/>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133773</xdr:rowOff>
    </xdr:from>
    <xdr:to>
      <xdr:col>21</xdr:col>
      <xdr:colOff>50800</xdr:colOff>
      <xdr:row>86</xdr:row>
      <xdr:rowOff>63923</xdr:rowOff>
    </xdr:to>
    <xdr:sp macro="" textlink="">
      <xdr:nvSpPr>
        <xdr:cNvPr id="282" name="円/楕円 281"/>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74100</xdr:rowOff>
    </xdr:from>
    <xdr:ext cx="762000" cy="259045"/>
    <xdr:sp macro="" textlink="">
      <xdr:nvSpPr>
        <xdr:cNvPr id="283" name="テキスト ボックス 282"/>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4" name="円/楕円 283"/>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66057</xdr:rowOff>
    </xdr:from>
    <xdr:ext cx="762000" cy="259045"/>
    <xdr:sp macro="" textlink="">
      <xdr:nvSpPr>
        <xdr:cNvPr id="285" name="テキスト ボックス 284"/>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市町合併直後（平成</a:t>
          </a:r>
          <a:r>
            <a:rPr kumimoji="1" lang="en-US" altLang="ja-JP" sz="1300">
              <a:latin typeface="ＭＳ Ｐゴシック"/>
            </a:rPr>
            <a:t>16</a:t>
          </a:r>
          <a:r>
            <a:rPr kumimoji="1" lang="ja-JP" altLang="en-US" sz="1300">
              <a:latin typeface="ＭＳ Ｐゴシック"/>
            </a:rPr>
            <a:t>年度）より採用抑制による職員数を削減を行ってきていることもあり、全国・長野県・類似団体の各平均を下回っている。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現在の水準の維持に努めたい。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94343</xdr:rowOff>
    </xdr:from>
    <xdr:to>
      <xdr:col>24</xdr:col>
      <xdr:colOff>558800</xdr:colOff>
      <xdr:row>60</xdr:row>
      <xdr:rowOff>97790</xdr:rowOff>
    </xdr:to>
    <xdr:cxnSp macro="">
      <xdr:nvCxnSpPr>
        <xdr:cNvPr id="322" name="直線コネクタ 321"/>
        <xdr:cNvCxnSpPr/>
      </xdr:nvCxnSpPr>
      <xdr:spPr>
        <a:xfrm>
          <a:off x="16179800" y="1038134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84001</xdr:rowOff>
    </xdr:from>
    <xdr:to>
      <xdr:col>23</xdr:col>
      <xdr:colOff>406400</xdr:colOff>
      <xdr:row>60</xdr:row>
      <xdr:rowOff>94343</xdr:rowOff>
    </xdr:to>
    <xdr:cxnSp macro="">
      <xdr:nvCxnSpPr>
        <xdr:cNvPr id="325" name="直線コネクタ 324"/>
        <xdr:cNvCxnSpPr/>
      </xdr:nvCxnSpPr>
      <xdr:spPr>
        <a:xfrm>
          <a:off x="15290800" y="1037100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79405</xdr:rowOff>
    </xdr:from>
    <xdr:to>
      <xdr:col>22</xdr:col>
      <xdr:colOff>203200</xdr:colOff>
      <xdr:row>60</xdr:row>
      <xdr:rowOff>84001</xdr:rowOff>
    </xdr:to>
    <xdr:cxnSp macro="">
      <xdr:nvCxnSpPr>
        <xdr:cNvPr id="328" name="直線コネクタ 327"/>
        <xdr:cNvCxnSpPr/>
      </xdr:nvCxnSpPr>
      <xdr:spPr>
        <a:xfrm>
          <a:off x="14401800" y="1036640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79405</xdr:rowOff>
    </xdr:from>
    <xdr:to>
      <xdr:col>21</xdr:col>
      <xdr:colOff>0</xdr:colOff>
      <xdr:row>60</xdr:row>
      <xdr:rowOff>85151</xdr:rowOff>
    </xdr:to>
    <xdr:cxnSp macro="">
      <xdr:nvCxnSpPr>
        <xdr:cNvPr id="331" name="直線コネクタ 330"/>
        <xdr:cNvCxnSpPr/>
      </xdr:nvCxnSpPr>
      <xdr:spPr>
        <a:xfrm flipV="1">
          <a:off x="13512800" y="10366405"/>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46990</xdr:rowOff>
    </xdr:from>
    <xdr:to>
      <xdr:col>24</xdr:col>
      <xdr:colOff>609600</xdr:colOff>
      <xdr:row>60</xdr:row>
      <xdr:rowOff>148590</xdr:rowOff>
    </xdr:to>
    <xdr:sp macro="" textlink="">
      <xdr:nvSpPr>
        <xdr:cNvPr id="341" name="円/楕円 340"/>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63517</xdr:rowOff>
    </xdr:from>
    <xdr:ext cx="762000" cy="259045"/>
    <xdr:sp macro="" textlink="">
      <xdr:nvSpPr>
        <xdr:cNvPr id="342"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43543</xdr:rowOff>
    </xdr:from>
    <xdr:to>
      <xdr:col>23</xdr:col>
      <xdr:colOff>457200</xdr:colOff>
      <xdr:row>60</xdr:row>
      <xdr:rowOff>145143</xdr:rowOff>
    </xdr:to>
    <xdr:sp macro="" textlink="">
      <xdr:nvSpPr>
        <xdr:cNvPr id="343" name="円/楕円 342"/>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155320</xdr:rowOff>
    </xdr:from>
    <xdr:ext cx="736600" cy="259045"/>
    <xdr:sp macro="" textlink="">
      <xdr:nvSpPr>
        <xdr:cNvPr id="344" name="テキスト ボックス 343"/>
        <xdr:cNvSpPr txBox="1"/>
      </xdr:nvSpPr>
      <xdr:spPr>
        <a:xfrm>
          <a:off x="15798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33201</xdr:rowOff>
    </xdr:from>
    <xdr:to>
      <xdr:col>22</xdr:col>
      <xdr:colOff>254000</xdr:colOff>
      <xdr:row>60</xdr:row>
      <xdr:rowOff>134801</xdr:rowOff>
    </xdr:to>
    <xdr:sp macro="" textlink="">
      <xdr:nvSpPr>
        <xdr:cNvPr id="345" name="円/楕円 344"/>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144978</xdr:rowOff>
    </xdr:from>
    <xdr:ext cx="762000" cy="259045"/>
    <xdr:sp macro="" textlink="">
      <xdr:nvSpPr>
        <xdr:cNvPr id="346" name="テキスト ボックス 345"/>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28605</xdr:rowOff>
    </xdr:from>
    <xdr:to>
      <xdr:col>21</xdr:col>
      <xdr:colOff>50800</xdr:colOff>
      <xdr:row>60</xdr:row>
      <xdr:rowOff>130205</xdr:rowOff>
    </xdr:to>
    <xdr:sp macro="" textlink="">
      <xdr:nvSpPr>
        <xdr:cNvPr id="347" name="円/楕円 346"/>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140382</xdr:rowOff>
    </xdr:from>
    <xdr:ext cx="762000" cy="259045"/>
    <xdr:sp macro="" textlink="">
      <xdr:nvSpPr>
        <xdr:cNvPr id="348" name="テキスト ボックス 347"/>
        <xdr:cNvSpPr txBox="1"/>
      </xdr:nvSpPr>
      <xdr:spPr>
        <a:xfrm>
          <a:off x="14020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49" name="円/楕円 348"/>
        <xdr:cNvSpPr/>
      </xdr:nvSpPr>
      <xdr:spPr>
        <a:xfrm>
          <a:off x="13462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146128</xdr:rowOff>
    </xdr:from>
    <xdr:ext cx="762000" cy="259045"/>
    <xdr:sp macro="" textlink="">
      <xdr:nvSpPr>
        <xdr:cNvPr id="350" name="テキスト ボックス 349"/>
        <xdr:cNvSpPr txBox="1"/>
      </xdr:nvSpPr>
      <xdr:spPr>
        <a:xfrm>
          <a:off x="13131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地方債償還額に占める交付税参入率の高い地方債償還額の割合が増加したことにより、実質公債費率は低下傾向にある。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５か年の推移をみると、類似団体平均と同じ傾向をたどっていることから、現在の傾向及び水準を維持していきたい。</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60643</xdr:rowOff>
    </xdr:from>
    <xdr:to>
      <xdr:col>24</xdr:col>
      <xdr:colOff>558800</xdr:colOff>
      <xdr:row>40</xdr:row>
      <xdr:rowOff>151130</xdr:rowOff>
    </xdr:to>
    <xdr:cxnSp macro="">
      <xdr:nvCxnSpPr>
        <xdr:cNvPr id="380" name="直線コネクタ 379"/>
        <xdr:cNvCxnSpPr/>
      </xdr:nvCxnSpPr>
      <xdr:spPr>
        <a:xfrm flipV="1">
          <a:off x="16179800" y="6918643"/>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33972</xdr:rowOff>
    </xdr:to>
    <xdr:cxnSp macro="">
      <xdr:nvCxnSpPr>
        <xdr:cNvPr id="383" name="直線コネクタ 382"/>
        <xdr:cNvCxnSpPr/>
      </xdr:nvCxnSpPr>
      <xdr:spPr>
        <a:xfrm flipV="1">
          <a:off x="15290800" y="700913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88265</xdr:rowOff>
    </xdr:to>
    <xdr:cxnSp macro="">
      <xdr:nvCxnSpPr>
        <xdr:cNvPr id="386" name="直線コネクタ 385"/>
        <xdr:cNvCxnSpPr/>
      </xdr:nvCxnSpPr>
      <xdr:spPr>
        <a:xfrm flipV="1">
          <a:off x="14401800" y="706342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88265</xdr:rowOff>
    </xdr:from>
    <xdr:to>
      <xdr:col>21</xdr:col>
      <xdr:colOff>0</xdr:colOff>
      <xdr:row>41</xdr:row>
      <xdr:rowOff>142557</xdr:rowOff>
    </xdr:to>
    <xdr:cxnSp macro="">
      <xdr:nvCxnSpPr>
        <xdr:cNvPr id="389" name="直線コネクタ 388"/>
        <xdr:cNvCxnSpPr/>
      </xdr:nvCxnSpPr>
      <xdr:spPr>
        <a:xfrm flipV="1">
          <a:off x="13512800" y="711771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9843</xdr:rowOff>
    </xdr:from>
    <xdr:to>
      <xdr:col>24</xdr:col>
      <xdr:colOff>609600</xdr:colOff>
      <xdr:row>40</xdr:row>
      <xdr:rowOff>111443</xdr:rowOff>
    </xdr:to>
    <xdr:sp macro="" textlink="">
      <xdr:nvSpPr>
        <xdr:cNvPr id="399" name="円/楕円 398"/>
        <xdr:cNvSpPr/>
      </xdr:nvSpPr>
      <xdr:spPr>
        <a:xfrm>
          <a:off x="169672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26370</xdr:rowOff>
    </xdr:from>
    <xdr:ext cx="762000" cy="259045"/>
    <xdr:sp macro="" textlink="">
      <xdr:nvSpPr>
        <xdr:cNvPr id="400" name="公債費負担の状況該当値テキスト"/>
        <xdr:cNvSpPr txBox="1"/>
      </xdr:nvSpPr>
      <xdr:spPr>
        <a:xfrm>
          <a:off x="17106900" y="671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1" name="円/楕円 400"/>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402" name="テキスト ボックス 40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403" name="円/楕円 402"/>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404" name="テキスト ボックス 403"/>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37465</xdr:rowOff>
    </xdr:from>
    <xdr:to>
      <xdr:col>21</xdr:col>
      <xdr:colOff>50800</xdr:colOff>
      <xdr:row>41</xdr:row>
      <xdr:rowOff>139065</xdr:rowOff>
    </xdr:to>
    <xdr:sp macro="" textlink="">
      <xdr:nvSpPr>
        <xdr:cNvPr id="405" name="円/楕円 404"/>
        <xdr:cNvSpPr/>
      </xdr:nvSpPr>
      <xdr:spPr>
        <a:xfrm>
          <a:off x="14351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149242</xdr:rowOff>
    </xdr:from>
    <xdr:ext cx="762000" cy="259045"/>
    <xdr:sp macro="" textlink="">
      <xdr:nvSpPr>
        <xdr:cNvPr id="406" name="テキスト ボックス 405"/>
        <xdr:cNvSpPr txBox="1"/>
      </xdr:nvSpPr>
      <xdr:spPr>
        <a:xfrm>
          <a:off x="14020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407" name="円/楕円 406"/>
        <xdr:cNvSpPr/>
      </xdr:nvSpPr>
      <xdr:spPr>
        <a:xfrm>
          <a:off x="13462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408" name="テキスト ボックス 407"/>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充当可能基金への積み増しにより、将来負担比率を</a:t>
          </a:r>
          <a:r>
            <a:rPr kumimoji="1" lang="en-US" altLang="ja-JP" sz="1300">
              <a:latin typeface="ＭＳ Ｐゴシック"/>
            </a:rPr>
            <a:t>13.9</a:t>
          </a:r>
          <a:r>
            <a:rPr kumimoji="1" lang="ja-JP" altLang="en-US" sz="1300">
              <a:latin typeface="ＭＳ Ｐゴシック"/>
            </a:rPr>
            <a:t>ポイント下げることとなった。今後も積立金を有効に活用しさらなる比率の改善に努める。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16764</xdr:rowOff>
    </xdr:from>
    <xdr:to>
      <xdr:col>24</xdr:col>
      <xdr:colOff>558800</xdr:colOff>
      <xdr:row>16</xdr:row>
      <xdr:rowOff>100616</xdr:rowOff>
    </xdr:to>
    <xdr:cxnSp macro="">
      <xdr:nvCxnSpPr>
        <xdr:cNvPr id="438" name="直線コネクタ 437"/>
        <xdr:cNvCxnSpPr/>
      </xdr:nvCxnSpPr>
      <xdr:spPr>
        <a:xfrm flipV="1">
          <a:off x="16179800" y="2759964"/>
          <a:ext cx="8382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100616</xdr:rowOff>
    </xdr:from>
    <xdr:to>
      <xdr:col>23</xdr:col>
      <xdr:colOff>406400</xdr:colOff>
      <xdr:row>16</xdr:row>
      <xdr:rowOff>125952</xdr:rowOff>
    </xdr:to>
    <xdr:cxnSp macro="">
      <xdr:nvCxnSpPr>
        <xdr:cNvPr id="441" name="直線コネクタ 440"/>
        <xdr:cNvCxnSpPr/>
      </xdr:nvCxnSpPr>
      <xdr:spPr>
        <a:xfrm flipV="1">
          <a:off x="15290800" y="2843816"/>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125952</xdr:rowOff>
    </xdr:from>
    <xdr:to>
      <xdr:col>22</xdr:col>
      <xdr:colOff>203200</xdr:colOff>
      <xdr:row>17</xdr:row>
      <xdr:rowOff>108331</xdr:rowOff>
    </xdr:to>
    <xdr:cxnSp macro="">
      <xdr:nvCxnSpPr>
        <xdr:cNvPr id="444" name="直線コネクタ 443"/>
        <xdr:cNvCxnSpPr/>
      </xdr:nvCxnSpPr>
      <xdr:spPr>
        <a:xfrm flipV="1">
          <a:off x="14401800" y="2869152"/>
          <a:ext cx="8890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108331</xdr:rowOff>
    </xdr:from>
    <xdr:to>
      <xdr:col>21</xdr:col>
      <xdr:colOff>0</xdr:colOff>
      <xdr:row>18</xdr:row>
      <xdr:rowOff>35814</xdr:rowOff>
    </xdr:to>
    <xdr:cxnSp macro="">
      <xdr:nvCxnSpPr>
        <xdr:cNvPr id="447" name="直線コネクタ 446"/>
        <xdr:cNvCxnSpPr/>
      </xdr:nvCxnSpPr>
      <xdr:spPr>
        <a:xfrm flipV="1">
          <a:off x="13512800" y="3022981"/>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137414</xdr:rowOff>
    </xdr:from>
    <xdr:to>
      <xdr:col>24</xdr:col>
      <xdr:colOff>609600</xdr:colOff>
      <xdr:row>16</xdr:row>
      <xdr:rowOff>67564</xdr:rowOff>
    </xdr:to>
    <xdr:sp macro="" textlink="">
      <xdr:nvSpPr>
        <xdr:cNvPr id="457" name="円/楕円 456"/>
        <xdr:cNvSpPr/>
      </xdr:nvSpPr>
      <xdr:spPr>
        <a:xfrm>
          <a:off x="169672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153941</xdr:rowOff>
    </xdr:from>
    <xdr:ext cx="762000" cy="259045"/>
    <xdr:sp macro="" textlink="">
      <xdr:nvSpPr>
        <xdr:cNvPr id="458" name="将来負担の状況該当値テキスト"/>
        <xdr:cNvSpPr txBox="1"/>
      </xdr:nvSpPr>
      <xdr:spPr>
        <a:xfrm>
          <a:off x="171069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49816</xdr:rowOff>
    </xdr:from>
    <xdr:to>
      <xdr:col>23</xdr:col>
      <xdr:colOff>457200</xdr:colOff>
      <xdr:row>16</xdr:row>
      <xdr:rowOff>151416</xdr:rowOff>
    </xdr:to>
    <xdr:sp macro="" textlink="">
      <xdr:nvSpPr>
        <xdr:cNvPr id="459" name="円/楕円 458"/>
        <xdr:cNvSpPr/>
      </xdr:nvSpPr>
      <xdr:spPr>
        <a:xfrm>
          <a:off x="16129000" y="279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161593</xdr:rowOff>
    </xdr:from>
    <xdr:ext cx="736600" cy="259045"/>
    <xdr:sp macro="" textlink="">
      <xdr:nvSpPr>
        <xdr:cNvPr id="460" name="テキスト ボックス 459"/>
        <xdr:cNvSpPr txBox="1"/>
      </xdr:nvSpPr>
      <xdr:spPr>
        <a:xfrm>
          <a:off x="15798800" y="2561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75152</xdr:rowOff>
    </xdr:from>
    <xdr:to>
      <xdr:col>22</xdr:col>
      <xdr:colOff>254000</xdr:colOff>
      <xdr:row>17</xdr:row>
      <xdr:rowOff>5302</xdr:rowOff>
    </xdr:to>
    <xdr:sp macro="" textlink="">
      <xdr:nvSpPr>
        <xdr:cNvPr id="461" name="円/楕円 460"/>
        <xdr:cNvSpPr/>
      </xdr:nvSpPr>
      <xdr:spPr>
        <a:xfrm>
          <a:off x="15240000" y="28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15479</xdr:rowOff>
    </xdr:from>
    <xdr:ext cx="762000" cy="259045"/>
    <xdr:sp macro="" textlink="">
      <xdr:nvSpPr>
        <xdr:cNvPr id="462" name="テキスト ボックス 461"/>
        <xdr:cNvSpPr txBox="1"/>
      </xdr:nvSpPr>
      <xdr:spPr>
        <a:xfrm>
          <a:off x="14909800" y="25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57531</xdr:rowOff>
    </xdr:from>
    <xdr:to>
      <xdr:col>21</xdr:col>
      <xdr:colOff>50800</xdr:colOff>
      <xdr:row>17</xdr:row>
      <xdr:rowOff>159131</xdr:rowOff>
    </xdr:to>
    <xdr:sp macro="" textlink="">
      <xdr:nvSpPr>
        <xdr:cNvPr id="463" name="円/楕円 462"/>
        <xdr:cNvSpPr/>
      </xdr:nvSpPr>
      <xdr:spPr>
        <a:xfrm>
          <a:off x="14351000" y="29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169308</xdr:rowOff>
    </xdr:from>
    <xdr:ext cx="762000" cy="259045"/>
    <xdr:sp macro="" textlink="">
      <xdr:nvSpPr>
        <xdr:cNvPr id="464" name="テキスト ボックス 463"/>
        <xdr:cNvSpPr txBox="1"/>
      </xdr:nvSpPr>
      <xdr:spPr>
        <a:xfrm>
          <a:off x="14020800" y="27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156464</xdr:rowOff>
    </xdr:from>
    <xdr:to>
      <xdr:col>19</xdr:col>
      <xdr:colOff>533400</xdr:colOff>
      <xdr:row>18</xdr:row>
      <xdr:rowOff>86614</xdr:rowOff>
    </xdr:to>
    <xdr:sp macro="" textlink="">
      <xdr:nvSpPr>
        <xdr:cNvPr id="465" name="円/楕円 464"/>
        <xdr:cNvSpPr/>
      </xdr:nvSpPr>
      <xdr:spPr>
        <a:xfrm>
          <a:off x="13462000" y="3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96791</xdr:rowOff>
    </xdr:from>
    <xdr:ext cx="762000" cy="259045"/>
    <xdr:sp macro="" textlink="">
      <xdr:nvSpPr>
        <xdr:cNvPr id="466" name="テキスト ボックス 465"/>
        <xdr:cNvSpPr txBox="1"/>
      </xdr:nvSpPr>
      <xdr:spPr>
        <a:xfrm>
          <a:off x="13131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62,353
61,745
119.84
26,574,130
25,665,726
703,769
16,164,149
27,561,653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31.2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市町合併直後（平成</a:t>
          </a:r>
          <a:r>
            <a:rPr kumimoji="1" lang="en-US" altLang="ja-JP" sz="1300">
              <a:latin typeface="ＭＳ Ｐゴシック"/>
            </a:rPr>
            <a:t>16</a:t>
          </a:r>
          <a:r>
            <a:rPr kumimoji="1" lang="ja-JP" altLang="en-US" sz="1300">
              <a:latin typeface="ＭＳ Ｐゴシック"/>
            </a:rPr>
            <a:t>年度）から新規採用を控え、職員数を抑制するとともに、給与水準についても類似団体平均値よりも低く維持しており、人件費に係る経常収支比率は</a:t>
          </a:r>
          <a:r>
            <a:rPr kumimoji="1" lang="en-US" altLang="ja-JP" sz="1300">
              <a:latin typeface="ＭＳ Ｐゴシック"/>
            </a:rPr>
            <a:t>25</a:t>
          </a:r>
          <a:r>
            <a:rPr kumimoji="1" lang="ja-JP" altLang="en-US" sz="1300">
              <a:latin typeface="ＭＳ Ｐゴシック"/>
            </a:rPr>
            <a:t>年度においても、類似団体平均よりも</a:t>
          </a:r>
          <a:r>
            <a:rPr kumimoji="1" lang="en-US" altLang="ja-JP" sz="1300">
              <a:latin typeface="ＭＳ Ｐゴシック"/>
            </a:rPr>
            <a:t>2.2</a:t>
          </a:r>
          <a:r>
            <a:rPr kumimoji="1" lang="ja-JP" altLang="en-US" sz="1300">
              <a:latin typeface="ＭＳ Ｐゴシック"/>
            </a:rPr>
            <a:t>ポイントほど下回っている。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今後も定員管理の適正化に努め、人件費の抑制に努めていく。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36</xdr:row>
      <xdr:rowOff>5080</xdr:rowOff>
    </xdr:to>
    <xdr:cxnSp macro="">
      <xdr:nvCxnSpPr>
        <xdr:cNvPr id="65" name="直線コネクタ 64"/>
        <xdr:cNvCxnSpPr/>
      </xdr:nvCxnSpPr>
      <xdr:spPr>
        <a:xfrm>
          <a:off x="3987800" y="60706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123190</xdr:rowOff>
    </xdr:to>
    <xdr:cxnSp macro="">
      <xdr:nvCxnSpPr>
        <xdr:cNvPr id="68" name="直線コネクタ 67"/>
        <xdr:cNvCxnSpPr/>
      </xdr:nvCxnSpPr>
      <xdr:spPr>
        <a:xfrm flipV="1">
          <a:off x="3098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123190</xdr:rowOff>
    </xdr:from>
    <xdr:to>
      <xdr:col>4</xdr:col>
      <xdr:colOff>346075</xdr:colOff>
      <xdr:row>35</xdr:row>
      <xdr:rowOff>161290</xdr:rowOff>
    </xdr:to>
    <xdr:cxnSp macro="">
      <xdr:nvCxnSpPr>
        <xdr:cNvPr id="71" name="直線コネクタ 70"/>
        <xdr:cNvCxnSpPr/>
      </xdr:nvCxnSpPr>
      <xdr:spPr>
        <a:xfrm flipV="1">
          <a:off x="2209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58420</xdr:rowOff>
    </xdr:to>
    <xdr:cxnSp macro="">
      <xdr:nvCxnSpPr>
        <xdr:cNvPr id="74" name="直線コネクタ 73"/>
        <xdr:cNvCxnSpPr/>
      </xdr:nvCxnSpPr>
      <xdr:spPr>
        <a:xfrm flipV="1">
          <a:off x="1320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4" name="円/楕円 83"/>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5"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6" name="円/楕円 85"/>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7" name="テキスト ボックス 86"/>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8" name="円/楕円 87"/>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89" name="テキスト ボックス 88"/>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0" name="円/楕円 89"/>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1" name="テキスト ボックス 90"/>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2" name="円/楕円 91"/>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3" name="テキスト ボックス 92"/>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物件費に係る経常収支比率は、市町合併直後（平成</a:t>
          </a:r>
          <a:r>
            <a:rPr kumimoji="1" lang="en-US" altLang="ja-JP" sz="1300">
              <a:latin typeface="ＭＳ Ｐゴシック"/>
            </a:rPr>
            <a:t>16</a:t>
          </a:r>
          <a:r>
            <a:rPr kumimoji="1" lang="ja-JP" altLang="en-US" sz="1300">
              <a:latin typeface="ＭＳ Ｐゴシック"/>
            </a:rPr>
            <a:t>年度）より予算編成における経常的経費の前年度比マイナスシーリングを行っていることもあり、平成</a:t>
          </a:r>
          <a:r>
            <a:rPr kumimoji="1" lang="en-US" altLang="ja-JP" sz="1300">
              <a:latin typeface="ＭＳ Ｐゴシック"/>
            </a:rPr>
            <a:t>21</a:t>
          </a:r>
          <a:r>
            <a:rPr kumimoji="1" lang="ja-JP" altLang="en-US" sz="1300">
              <a:latin typeface="ＭＳ Ｐゴシック"/>
            </a:rPr>
            <a:t>年度から</a:t>
          </a:r>
          <a:r>
            <a:rPr kumimoji="1" lang="en-US" altLang="ja-JP" sz="1300">
              <a:latin typeface="ＭＳ Ｐゴシック"/>
            </a:rPr>
            <a:t>11</a:t>
          </a:r>
          <a:r>
            <a:rPr kumimoji="1" lang="ja-JP" altLang="en-US" sz="1300">
              <a:latin typeface="ＭＳ Ｐゴシック"/>
            </a:rPr>
            <a:t>％台で推移している。引き続き「事務事業の縮小・廃止」等を進め物件費の抑制に努める。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15</xdr:row>
      <xdr:rowOff>168910</xdr:rowOff>
    </xdr:to>
    <xdr:cxnSp macro="">
      <xdr:nvCxnSpPr>
        <xdr:cNvPr id="126" name="直線コネクタ 125"/>
        <xdr:cNvCxnSpPr/>
      </xdr:nvCxnSpPr>
      <xdr:spPr>
        <a:xfrm flipV="1">
          <a:off x="15671800" y="2687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15</xdr:row>
      <xdr:rowOff>168910</xdr:rowOff>
    </xdr:to>
    <xdr:cxnSp macro="">
      <xdr:nvCxnSpPr>
        <xdr:cNvPr id="129" name="直線コネクタ 128"/>
        <xdr:cNvCxnSpPr/>
      </xdr:nvCxnSpPr>
      <xdr:spPr>
        <a:xfrm>
          <a:off x="14782800" y="273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15</xdr:row>
      <xdr:rowOff>161290</xdr:rowOff>
    </xdr:to>
    <xdr:cxnSp macro="">
      <xdr:nvCxnSpPr>
        <xdr:cNvPr id="132" name="直線コネクタ 131"/>
        <xdr:cNvCxnSpPr/>
      </xdr:nvCxnSpPr>
      <xdr:spPr>
        <a:xfrm>
          <a:off x="13893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15</xdr:row>
      <xdr:rowOff>161290</xdr:rowOff>
    </xdr:to>
    <xdr:cxnSp macro="">
      <xdr:nvCxnSpPr>
        <xdr:cNvPr id="135" name="直線コネクタ 134"/>
        <xdr:cNvCxnSpPr/>
      </xdr:nvCxnSpPr>
      <xdr:spPr>
        <a:xfrm flipV="1">
          <a:off x="13004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64770</xdr:rowOff>
    </xdr:from>
    <xdr:to>
      <xdr:col>24</xdr:col>
      <xdr:colOff>82550</xdr:colOff>
      <xdr:row>15</xdr:row>
      <xdr:rowOff>166370</xdr:rowOff>
    </xdr:to>
    <xdr:sp macro="" textlink="">
      <xdr:nvSpPr>
        <xdr:cNvPr id="145" name="円/楕円 144"/>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81297</xdr:rowOff>
    </xdr:from>
    <xdr:ext cx="762000" cy="259045"/>
    <xdr:sp macro="" textlink="">
      <xdr:nvSpPr>
        <xdr:cNvPr id="146"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7" name="円/楕円 146"/>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8" name="テキスト ボックス 147"/>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9" name="円/楕円 148"/>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50" name="テキスト ボックス 149"/>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1" name="円/楕円 150"/>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2" name="テキスト ボックス 151"/>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3" name="円/楕円 152"/>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50817</xdr:rowOff>
    </xdr:from>
    <xdr:ext cx="762000" cy="259045"/>
    <xdr:sp macro="" textlink="">
      <xdr:nvSpPr>
        <xdr:cNvPr id="154" name="テキスト ボックス 153"/>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扶助費に係る経常収支比率は、各年度ともに類似団体の平均値を</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ポイント台下回っている。今後、生活保護費の増加等により比率の上昇が予想されるため、資格審査の適正化等に努め財政の健全化を図る。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35560</xdr:rowOff>
    </xdr:from>
    <xdr:to>
      <xdr:col>7</xdr:col>
      <xdr:colOff>15875</xdr:colOff>
      <xdr:row>54</xdr:row>
      <xdr:rowOff>53848</xdr:rowOff>
    </xdr:to>
    <xdr:cxnSp macro="">
      <xdr:nvCxnSpPr>
        <xdr:cNvPr id="185" name="直線コネクタ 184"/>
        <xdr:cNvCxnSpPr/>
      </xdr:nvCxnSpPr>
      <xdr:spPr>
        <a:xfrm flipV="1">
          <a:off x="3987800" y="92938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54</xdr:row>
      <xdr:rowOff>53848</xdr:rowOff>
    </xdr:to>
    <xdr:cxnSp macro="">
      <xdr:nvCxnSpPr>
        <xdr:cNvPr id="188" name="直線コネクタ 187"/>
        <xdr:cNvCxnSpPr/>
      </xdr:nvCxnSpPr>
      <xdr:spPr>
        <a:xfrm>
          <a:off x="3098800" y="92481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143002</xdr:rowOff>
    </xdr:from>
    <xdr:to>
      <xdr:col>4</xdr:col>
      <xdr:colOff>346075</xdr:colOff>
      <xdr:row>53</xdr:row>
      <xdr:rowOff>161290</xdr:rowOff>
    </xdr:to>
    <xdr:cxnSp macro="">
      <xdr:nvCxnSpPr>
        <xdr:cNvPr id="191" name="直線コネクタ 190"/>
        <xdr:cNvCxnSpPr/>
      </xdr:nvCxnSpPr>
      <xdr:spPr>
        <a:xfrm>
          <a:off x="2209800" y="92298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133858</xdr:rowOff>
    </xdr:from>
    <xdr:to>
      <xdr:col>3</xdr:col>
      <xdr:colOff>142875</xdr:colOff>
      <xdr:row>53</xdr:row>
      <xdr:rowOff>143002</xdr:rowOff>
    </xdr:to>
    <xdr:cxnSp macro="">
      <xdr:nvCxnSpPr>
        <xdr:cNvPr id="194" name="直線コネクタ 193"/>
        <xdr:cNvCxnSpPr/>
      </xdr:nvCxnSpPr>
      <xdr:spPr>
        <a:xfrm>
          <a:off x="1320800" y="9220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204" name="円/楕円 203"/>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64787</xdr:rowOff>
    </xdr:from>
    <xdr:ext cx="762000" cy="259045"/>
    <xdr:sp macro="" textlink="">
      <xdr:nvSpPr>
        <xdr:cNvPr id="205"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xdr:rowOff>
    </xdr:from>
    <xdr:to>
      <xdr:col>5</xdr:col>
      <xdr:colOff>600075</xdr:colOff>
      <xdr:row>54</xdr:row>
      <xdr:rowOff>104648</xdr:rowOff>
    </xdr:to>
    <xdr:sp macro="" textlink="">
      <xdr:nvSpPr>
        <xdr:cNvPr id="206" name="円/楕円 205"/>
        <xdr:cNvSpPr/>
      </xdr:nvSpPr>
      <xdr:spPr>
        <a:xfrm>
          <a:off x="3937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114825</xdr:rowOff>
    </xdr:from>
    <xdr:ext cx="736600" cy="259045"/>
    <xdr:sp macro="" textlink="">
      <xdr:nvSpPr>
        <xdr:cNvPr id="207" name="テキスト ボックス 206"/>
        <xdr:cNvSpPr txBox="1"/>
      </xdr:nvSpPr>
      <xdr:spPr>
        <a:xfrm>
          <a:off x="3606800" y="903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08" name="円/楕円 207"/>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09" name="テキスト ボックス 208"/>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92202</xdr:rowOff>
    </xdr:from>
    <xdr:to>
      <xdr:col>3</xdr:col>
      <xdr:colOff>193675</xdr:colOff>
      <xdr:row>54</xdr:row>
      <xdr:rowOff>22352</xdr:rowOff>
    </xdr:to>
    <xdr:sp macro="" textlink="">
      <xdr:nvSpPr>
        <xdr:cNvPr id="210" name="円/楕円 209"/>
        <xdr:cNvSpPr/>
      </xdr:nvSpPr>
      <xdr:spPr>
        <a:xfrm>
          <a:off x="2159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32529</xdr:rowOff>
    </xdr:from>
    <xdr:ext cx="762000" cy="259045"/>
    <xdr:sp macro="" textlink="">
      <xdr:nvSpPr>
        <xdr:cNvPr id="211" name="テキスト ボックス 210"/>
        <xdr:cNvSpPr txBox="1"/>
      </xdr:nvSpPr>
      <xdr:spPr>
        <a:xfrm>
          <a:off x="1828800" y="89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83058</xdr:rowOff>
    </xdr:from>
    <xdr:to>
      <xdr:col>1</xdr:col>
      <xdr:colOff>676275</xdr:colOff>
      <xdr:row>54</xdr:row>
      <xdr:rowOff>13208</xdr:rowOff>
    </xdr:to>
    <xdr:sp macro="" textlink="">
      <xdr:nvSpPr>
        <xdr:cNvPr id="212" name="円/楕円 211"/>
        <xdr:cNvSpPr/>
      </xdr:nvSpPr>
      <xdr:spPr>
        <a:xfrm>
          <a:off x="1270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23385</xdr:rowOff>
    </xdr:from>
    <xdr:ext cx="762000" cy="259045"/>
    <xdr:sp macro="" textlink="">
      <xdr:nvSpPr>
        <xdr:cNvPr id="213" name="テキスト ボックス 212"/>
        <xdr:cNvSpPr txBox="1"/>
      </xdr:nvSpPr>
      <xdr:spPr>
        <a:xfrm>
          <a:off x="939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下水道事業会計が法適用企業に移行したことにより繰出金の性質が補助費になったため、平成</a:t>
          </a:r>
          <a:r>
            <a:rPr kumimoji="1" lang="en-US" altLang="ja-JP" sz="1300">
              <a:latin typeface="ＭＳ Ｐゴシック"/>
            </a:rPr>
            <a:t>21</a:t>
          </a:r>
          <a:r>
            <a:rPr kumimoji="1" lang="ja-JP" altLang="en-US" sz="1300">
              <a:latin typeface="ＭＳ Ｐゴシック"/>
            </a:rPr>
            <a:t>年度以降は類似団体平均を下回って推移している。しかし、国民健康保険特別会計への赤字補てん的な繰出金が多額になっていることから、国民健康保険税の適正化を図ることなどにより、普通会計の負担額を減らすべく努めてまいりたい。</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62230</xdr:rowOff>
    </xdr:to>
    <xdr:cxnSp macro="">
      <xdr:nvCxnSpPr>
        <xdr:cNvPr id="246" name="直線コネクタ 245"/>
        <xdr:cNvCxnSpPr/>
      </xdr:nvCxnSpPr>
      <xdr:spPr>
        <a:xfrm>
          <a:off x="15671800" y="9476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46990</xdr:rowOff>
    </xdr:to>
    <xdr:cxnSp macro="">
      <xdr:nvCxnSpPr>
        <xdr:cNvPr id="249" name="直線コネクタ 248"/>
        <xdr:cNvCxnSpPr/>
      </xdr:nvCxnSpPr>
      <xdr:spPr>
        <a:xfrm>
          <a:off x="14782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31750</xdr:rowOff>
    </xdr:to>
    <xdr:cxnSp macro="">
      <xdr:nvCxnSpPr>
        <xdr:cNvPr id="252" name="直線コネクタ 251"/>
        <xdr:cNvCxnSpPr/>
      </xdr:nvCxnSpPr>
      <xdr:spPr>
        <a:xfrm>
          <a:off x="13893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31750</xdr:rowOff>
    </xdr:to>
    <xdr:cxnSp macro="">
      <xdr:nvCxnSpPr>
        <xdr:cNvPr id="255" name="直線コネクタ 254"/>
        <xdr:cNvCxnSpPr/>
      </xdr:nvCxnSpPr>
      <xdr:spPr>
        <a:xfrm flipV="1">
          <a:off x="13004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11430</xdr:rowOff>
    </xdr:from>
    <xdr:to>
      <xdr:col>24</xdr:col>
      <xdr:colOff>82550</xdr:colOff>
      <xdr:row>55</xdr:row>
      <xdr:rowOff>113030</xdr:rowOff>
    </xdr:to>
    <xdr:sp macro="" textlink="">
      <xdr:nvSpPr>
        <xdr:cNvPr id="265" name="円/楕円 264"/>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27957</xdr:rowOff>
    </xdr:from>
    <xdr:ext cx="762000" cy="259045"/>
    <xdr:sp macro="" textlink="">
      <xdr:nvSpPr>
        <xdr:cNvPr id="266"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67" name="円/楕円 266"/>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68" name="テキスト ボックス 267"/>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69" name="円/楕円 268"/>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0" name="テキスト ボックス 269"/>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1" name="円/楕円 270"/>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2" name="テキスト ボックス 271"/>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3" name="円/楕円 272"/>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4" name="テキスト ボックス 273"/>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会計が法適用企業会計に移行したことにより、繰出金の性質が補助費になったことや、ごみ処理業務や消防業務を一部事務組合で行っているため、本来なら人件費・物件費等で支出する経費がすべて補助費であり、各年度とも類似団体平均を上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下水道事業会計への繰出金は繰出基準額であるが、基準額を下回るよう経営改善を図ってまいりたい。</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122428</xdr:rowOff>
    </xdr:from>
    <xdr:to>
      <xdr:col>24</xdr:col>
      <xdr:colOff>31750</xdr:colOff>
      <xdr:row>38</xdr:row>
      <xdr:rowOff>145288</xdr:rowOff>
    </xdr:to>
    <xdr:cxnSp macro="">
      <xdr:nvCxnSpPr>
        <xdr:cNvPr id="304" name="直線コネクタ 303"/>
        <xdr:cNvCxnSpPr/>
      </xdr:nvCxnSpPr>
      <xdr:spPr>
        <a:xfrm>
          <a:off x="15671800" y="66375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122428</xdr:rowOff>
    </xdr:to>
    <xdr:cxnSp macro="">
      <xdr:nvCxnSpPr>
        <xdr:cNvPr id="307" name="直線コネクタ 306"/>
        <xdr:cNvCxnSpPr/>
      </xdr:nvCxnSpPr>
      <xdr:spPr>
        <a:xfrm>
          <a:off x="14782800" y="6596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145288</xdr:rowOff>
    </xdr:to>
    <xdr:cxnSp macro="">
      <xdr:nvCxnSpPr>
        <xdr:cNvPr id="310" name="直線コネクタ 309"/>
        <xdr:cNvCxnSpPr/>
      </xdr:nvCxnSpPr>
      <xdr:spPr>
        <a:xfrm flipV="1">
          <a:off x="13893800" y="65963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145288</xdr:rowOff>
    </xdr:from>
    <xdr:to>
      <xdr:col>20</xdr:col>
      <xdr:colOff>158750</xdr:colOff>
      <xdr:row>39</xdr:row>
      <xdr:rowOff>56134</xdr:rowOff>
    </xdr:to>
    <xdr:cxnSp macro="">
      <xdr:nvCxnSpPr>
        <xdr:cNvPr id="313" name="直線コネクタ 312"/>
        <xdr:cNvCxnSpPr/>
      </xdr:nvCxnSpPr>
      <xdr:spPr>
        <a:xfrm flipV="1">
          <a:off x="13004800" y="66603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94488</xdr:rowOff>
    </xdr:from>
    <xdr:to>
      <xdr:col>24</xdr:col>
      <xdr:colOff>82550</xdr:colOff>
      <xdr:row>39</xdr:row>
      <xdr:rowOff>24638</xdr:rowOff>
    </xdr:to>
    <xdr:sp macro="" textlink="">
      <xdr:nvSpPr>
        <xdr:cNvPr id="323" name="円/楕円 322"/>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66565</xdr:rowOff>
    </xdr:from>
    <xdr:ext cx="762000" cy="259045"/>
    <xdr:sp macro="" textlink="">
      <xdr:nvSpPr>
        <xdr:cNvPr id="324" name="補助費等該当値テキスト"/>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71628</xdr:rowOff>
    </xdr:from>
    <xdr:to>
      <xdr:col>22</xdr:col>
      <xdr:colOff>615950</xdr:colOff>
      <xdr:row>39</xdr:row>
      <xdr:rowOff>1778</xdr:rowOff>
    </xdr:to>
    <xdr:sp macro="" textlink="">
      <xdr:nvSpPr>
        <xdr:cNvPr id="325" name="円/楕円 324"/>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158005</xdr:rowOff>
    </xdr:from>
    <xdr:ext cx="736600" cy="259045"/>
    <xdr:sp macro="" textlink="">
      <xdr:nvSpPr>
        <xdr:cNvPr id="326" name="テキスト ボックス 325"/>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27" name="円/楕円 326"/>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28" name="テキスト ボックス 327"/>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94488</xdr:rowOff>
    </xdr:from>
    <xdr:to>
      <xdr:col>20</xdr:col>
      <xdr:colOff>209550</xdr:colOff>
      <xdr:row>39</xdr:row>
      <xdr:rowOff>24638</xdr:rowOff>
    </xdr:to>
    <xdr:sp macro="" textlink="">
      <xdr:nvSpPr>
        <xdr:cNvPr id="329" name="円/楕円 328"/>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9415</xdr:rowOff>
    </xdr:from>
    <xdr:ext cx="762000" cy="259045"/>
    <xdr:sp macro="" textlink="">
      <xdr:nvSpPr>
        <xdr:cNvPr id="330" name="テキスト ボックス 329"/>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5334</xdr:rowOff>
    </xdr:from>
    <xdr:to>
      <xdr:col>19</xdr:col>
      <xdr:colOff>6350</xdr:colOff>
      <xdr:row>39</xdr:row>
      <xdr:rowOff>106934</xdr:rowOff>
    </xdr:to>
    <xdr:sp macro="" textlink="">
      <xdr:nvSpPr>
        <xdr:cNvPr id="331" name="円/楕円 330"/>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91711</xdr:rowOff>
    </xdr:from>
    <xdr:ext cx="762000" cy="259045"/>
    <xdr:sp macro="" textlink="">
      <xdr:nvSpPr>
        <xdr:cNvPr id="332" name="テキスト ボックス 331"/>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各年度とも類似団体の平均値をわずかではあるが下回っている。当面は大型ハード事業へ合併特例事業債を充当する計画のため公債費の上昇が見込まれるが、当該地方債は元利償還金の</a:t>
          </a:r>
          <a:r>
            <a:rPr kumimoji="1" lang="en-US" altLang="ja-JP" sz="1300">
              <a:latin typeface="ＭＳ Ｐゴシック"/>
            </a:rPr>
            <a:t>7</a:t>
          </a:r>
          <a:r>
            <a:rPr kumimoji="1" lang="ja-JP" altLang="en-US" sz="1300">
              <a:latin typeface="ＭＳ Ｐゴシック"/>
            </a:rPr>
            <a:t>割が交付税の基準財政需要額に算入されることから、これによる実質公債費比率への影響は少ないものと考えられる。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62992</xdr:rowOff>
    </xdr:from>
    <xdr:to>
      <xdr:col>7</xdr:col>
      <xdr:colOff>15875</xdr:colOff>
      <xdr:row>78</xdr:row>
      <xdr:rowOff>104139</xdr:rowOff>
    </xdr:to>
    <xdr:cxnSp macro="">
      <xdr:nvCxnSpPr>
        <xdr:cNvPr id="362" name="直線コネクタ 361"/>
        <xdr:cNvCxnSpPr/>
      </xdr:nvCxnSpPr>
      <xdr:spPr>
        <a:xfrm flipV="1">
          <a:off x="3987800" y="134360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104139</xdr:rowOff>
    </xdr:to>
    <xdr:cxnSp macro="">
      <xdr:nvCxnSpPr>
        <xdr:cNvPr id="365" name="直線コネクタ 364"/>
        <xdr:cNvCxnSpPr/>
      </xdr:nvCxnSpPr>
      <xdr:spPr>
        <a:xfrm>
          <a:off x="3098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81280</xdr:rowOff>
    </xdr:to>
    <xdr:cxnSp macro="">
      <xdr:nvCxnSpPr>
        <xdr:cNvPr id="368" name="直線コネクタ 367"/>
        <xdr:cNvCxnSpPr/>
      </xdr:nvCxnSpPr>
      <xdr:spPr>
        <a:xfrm>
          <a:off x="2209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49276</xdr:rowOff>
    </xdr:to>
    <xdr:cxnSp macro="">
      <xdr:nvCxnSpPr>
        <xdr:cNvPr id="371" name="直線コネクタ 370"/>
        <xdr:cNvCxnSpPr/>
      </xdr:nvCxnSpPr>
      <xdr:spPr>
        <a:xfrm flipV="1">
          <a:off x="1320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12192</xdr:rowOff>
    </xdr:from>
    <xdr:to>
      <xdr:col>7</xdr:col>
      <xdr:colOff>66675</xdr:colOff>
      <xdr:row>78</xdr:row>
      <xdr:rowOff>113792</xdr:rowOff>
    </xdr:to>
    <xdr:sp macro="" textlink="">
      <xdr:nvSpPr>
        <xdr:cNvPr id="381" name="円/楕円 380"/>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155719</xdr:rowOff>
    </xdr:from>
    <xdr:ext cx="762000" cy="259045"/>
    <xdr:sp macro="" textlink="">
      <xdr:nvSpPr>
        <xdr:cNvPr id="382" name="公債費該当値テキスト"/>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83" name="円/楕円 382"/>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84" name="テキスト ボックス 383"/>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5" name="円/楕円 384"/>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6" name="テキスト ボックス 385"/>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87" name="円/楕円 386"/>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88" name="テキスト ボックス 387"/>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89" name="円/楕円 388"/>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90" name="テキスト ボックス 389"/>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公債費以外に係る経常収支比率は、平成</a:t>
          </a:r>
          <a:r>
            <a:rPr kumimoji="1" lang="en-US" altLang="ja-JP" sz="1300">
              <a:latin typeface="ＭＳ Ｐゴシック"/>
            </a:rPr>
            <a:t>23</a:t>
          </a:r>
          <a:r>
            <a:rPr kumimoji="1" lang="ja-JP" altLang="en-US" sz="1300">
              <a:latin typeface="ＭＳ Ｐゴシック"/>
            </a:rPr>
            <a:t>年度以降類似団体の平均値を下回っている、今後も行政改革大綱・実施計画に基づき財政の健全化を図りたい。</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35561</xdr:rowOff>
    </xdr:from>
    <xdr:to>
      <xdr:col>24</xdr:col>
      <xdr:colOff>31750</xdr:colOff>
      <xdr:row>77</xdr:row>
      <xdr:rowOff>81280</xdr:rowOff>
    </xdr:to>
    <xdr:cxnSp macro="">
      <xdr:nvCxnSpPr>
        <xdr:cNvPr id="423" name="直線コネクタ 422"/>
        <xdr:cNvCxnSpPr/>
      </xdr:nvCxnSpPr>
      <xdr:spPr>
        <a:xfrm>
          <a:off x="15671800" y="132372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35561</xdr:rowOff>
    </xdr:to>
    <xdr:cxnSp macro="">
      <xdr:nvCxnSpPr>
        <xdr:cNvPr id="426" name="直線コネクタ 425"/>
        <xdr:cNvCxnSpPr/>
      </xdr:nvCxnSpPr>
      <xdr:spPr>
        <a:xfrm>
          <a:off x="14782800" y="13191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46989</xdr:rowOff>
    </xdr:to>
    <xdr:cxnSp macro="">
      <xdr:nvCxnSpPr>
        <xdr:cNvPr id="429" name="直線コネクタ 428"/>
        <xdr:cNvCxnSpPr/>
      </xdr:nvCxnSpPr>
      <xdr:spPr>
        <a:xfrm flipV="1">
          <a:off x="13893800" y="131914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153670</xdr:rowOff>
    </xdr:to>
    <xdr:cxnSp macro="">
      <xdr:nvCxnSpPr>
        <xdr:cNvPr id="432" name="直線コネクタ 431"/>
        <xdr:cNvCxnSpPr/>
      </xdr:nvCxnSpPr>
      <xdr:spPr>
        <a:xfrm flipV="1">
          <a:off x="13004800" y="132486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2" name="円/楕円 441"/>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43"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156211</xdr:rowOff>
    </xdr:from>
    <xdr:to>
      <xdr:col>22</xdr:col>
      <xdr:colOff>615950</xdr:colOff>
      <xdr:row>77</xdr:row>
      <xdr:rowOff>86361</xdr:rowOff>
    </xdr:to>
    <xdr:sp macro="" textlink="">
      <xdr:nvSpPr>
        <xdr:cNvPr id="444" name="円/楕円 443"/>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96538</xdr:rowOff>
    </xdr:from>
    <xdr:ext cx="736600" cy="259045"/>
    <xdr:sp macro="" textlink="">
      <xdr:nvSpPr>
        <xdr:cNvPr id="445" name="テキスト ボックス 444"/>
        <xdr:cNvSpPr txBox="1"/>
      </xdr:nvSpPr>
      <xdr:spPr>
        <a:xfrm>
          <a:off x="15290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6" name="円/楕円 445"/>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47" name="テキスト ボックス 446"/>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48" name="円/楕円 447"/>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9" name="テキスト ボックス 44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50" name="円/楕円 449"/>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51" name="テキスト ボックス 450"/>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長野県千曲市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117151</xdr:rowOff>
    </xdr:from>
    <xdr:to>
      <xdr:col>4</xdr:col>
      <xdr:colOff>1117600</xdr:colOff>
      <xdr:row>16</xdr:row>
      <xdr:rowOff>131458</xdr:rowOff>
    </xdr:to>
    <xdr:cxnSp macro="">
      <xdr:nvCxnSpPr>
        <xdr:cNvPr id="50" name="直線コネクタ 49"/>
        <xdr:cNvCxnSpPr/>
      </xdr:nvCxnSpPr>
      <xdr:spPr bwMode="auto">
        <a:xfrm>
          <a:off x="5003800" y="2907976"/>
          <a:ext cx="647700" cy="14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116234</xdr:rowOff>
    </xdr:from>
    <xdr:ext cx="762000" cy="259045"/>
    <xdr:sp macro="" textlink="">
      <xdr:nvSpPr>
        <xdr:cNvPr id="51" name="人口1人当たり決算額の推移平均値テキスト130"/>
        <xdr:cNvSpPr txBox="1"/>
      </xdr:nvSpPr>
      <xdr:spPr>
        <a:xfrm>
          <a:off x="5740400" y="2907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101644</xdr:rowOff>
    </xdr:from>
    <xdr:to>
      <xdr:col>4</xdr:col>
      <xdr:colOff>469900</xdr:colOff>
      <xdr:row>16</xdr:row>
      <xdr:rowOff>117151</xdr:rowOff>
    </xdr:to>
    <xdr:cxnSp macro="">
      <xdr:nvCxnSpPr>
        <xdr:cNvPr id="53" name="直線コネクタ 52"/>
        <xdr:cNvCxnSpPr/>
      </xdr:nvCxnSpPr>
      <xdr:spPr bwMode="auto">
        <a:xfrm>
          <a:off x="4305300" y="2892469"/>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96177</xdr:rowOff>
    </xdr:from>
    <xdr:to>
      <xdr:col>3</xdr:col>
      <xdr:colOff>904875</xdr:colOff>
      <xdr:row>16</xdr:row>
      <xdr:rowOff>101644</xdr:rowOff>
    </xdr:to>
    <xdr:cxnSp macro="">
      <xdr:nvCxnSpPr>
        <xdr:cNvPr id="56" name="直線コネクタ 55"/>
        <xdr:cNvCxnSpPr/>
      </xdr:nvCxnSpPr>
      <xdr:spPr bwMode="auto">
        <a:xfrm>
          <a:off x="3606800" y="2887002"/>
          <a:ext cx="698500" cy="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65259</xdr:rowOff>
    </xdr:from>
    <xdr:to>
      <xdr:col>3</xdr:col>
      <xdr:colOff>206375</xdr:colOff>
      <xdr:row>16</xdr:row>
      <xdr:rowOff>96177</xdr:rowOff>
    </xdr:to>
    <xdr:cxnSp macro="">
      <xdr:nvCxnSpPr>
        <xdr:cNvPr id="59" name="直線コネクタ 58"/>
        <xdr:cNvCxnSpPr/>
      </xdr:nvCxnSpPr>
      <xdr:spPr bwMode="auto">
        <a:xfrm>
          <a:off x="2908300" y="2856084"/>
          <a:ext cx="698500" cy="30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80658</xdr:rowOff>
    </xdr:from>
    <xdr:to>
      <xdr:col>5</xdr:col>
      <xdr:colOff>34925</xdr:colOff>
      <xdr:row>17</xdr:row>
      <xdr:rowOff>10808</xdr:rowOff>
    </xdr:to>
    <xdr:sp macro="" textlink="">
      <xdr:nvSpPr>
        <xdr:cNvPr id="69" name="円/楕円 68"/>
        <xdr:cNvSpPr/>
      </xdr:nvSpPr>
      <xdr:spPr bwMode="auto">
        <a:xfrm>
          <a:off x="5600700" y="287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97185</xdr:rowOff>
    </xdr:from>
    <xdr:ext cx="762000" cy="259045"/>
    <xdr:sp macro="" textlink="">
      <xdr:nvSpPr>
        <xdr:cNvPr id="70" name="人口1人当たり決算額の推移該当値テキスト130"/>
        <xdr:cNvSpPr txBox="1"/>
      </xdr:nvSpPr>
      <xdr:spPr>
        <a:xfrm>
          <a:off x="5740400" y="271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73,266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66351</xdr:rowOff>
    </xdr:from>
    <xdr:to>
      <xdr:col>4</xdr:col>
      <xdr:colOff>520700</xdr:colOff>
      <xdr:row>16</xdr:row>
      <xdr:rowOff>167951</xdr:rowOff>
    </xdr:to>
    <xdr:sp macro="" textlink="">
      <xdr:nvSpPr>
        <xdr:cNvPr id="71" name="円/楕円 70"/>
        <xdr:cNvSpPr/>
      </xdr:nvSpPr>
      <xdr:spPr bwMode="auto">
        <a:xfrm>
          <a:off x="4953000" y="285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152728</xdr:rowOff>
    </xdr:from>
    <xdr:ext cx="736600" cy="259045"/>
    <xdr:sp macro="" textlink="">
      <xdr:nvSpPr>
        <xdr:cNvPr id="72" name="テキスト ボックス 71"/>
        <xdr:cNvSpPr txBox="1"/>
      </xdr:nvSpPr>
      <xdr:spPr>
        <a:xfrm>
          <a:off x="4622800" y="294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50844</xdr:rowOff>
    </xdr:from>
    <xdr:to>
      <xdr:col>3</xdr:col>
      <xdr:colOff>955675</xdr:colOff>
      <xdr:row>16</xdr:row>
      <xdr:rowOff>152444</xdr:rowOff>
    </xdr:to>
    <xdr:sp macro="" textlink="">
      <xdr:nvSpPr>
        <xdr:cNvPr id="73" name="円/楕円 72"/>
        <xdr:cNvSpPr/>
      </xdr:nvSpPr>
      <xdr:spPr bwMode="auto">
        <a:xfrm>
          <a:off x="4254500" y="2841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137221</xdr:rowOff>
    </xdr:from>
    <xdr:ext cx="762000" cy="259045"/>
    <xdr:sp macro="" textlink="">
      <xdr:nvSpPr>
        <xdr:cNvPr id="74" name="テキスト ボックス 73"/>
        <xdr:cNvSpPr txBox="1"/>
      </xdr:nvSpPr>
      <xdr:spPr>
        <a:xfrm>
          <a:off x="3924300" y="29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45377</xdr:rowOff>
    </xdr:from>
    <xdr:to>
      <xdr:col>3</xdr:col>
      <xdr:colOff>257175</xdr:colOff>
      <xdr:row>16</xdr:row>
      <xdr:rowOff>146977</xdr:rowOff>
    </xdr:to>
    <xdr:sp macro="" textlink="">
      <xdr:nvSpPr>
        <xdr:cNvPr id="75" name="円/楕円 74"/>
        <xdr:cNvSpPr/>
      </xdr:nvSpPr>
      <xdr:spPr bwMode="auto">
        <a:xfrm>
          <a:off x="3556000" y="283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131754</xdr:rowOff>
    </xdr:from>
    <xdr:ext cx="762000" cy="259045"/>
    <xdr:sp macro="" textlink="">
      <xdr:nvSpPr>
        <xdr:cNvPr id="76" name="テキスト ボックス 75"/>
        <xdr:cNvSpPr txBox="1"/>
      </xdr:nvSpPr>
      <xdr:spPr>
        <a:xfrm>
          <a:off x="3225800" y="292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75,118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14459</xdr:rowOff>
    </xdr:from>
    <xdr:to>
      <xdr:col>2</xdr:col>
      <xdr:colOff>692150</xdr:colOff>
      <xdr:row>16</xdr:row>
      <xdr:rowOff>116059</xdr:rowOff>
    </xdr:to>
    <xdr:sp macro="" textlink="">
      <xdr:nvSpPr>
        <xdr:cNvPr id="77" name="円/楕円 76"/>
        <xdr:cNvSpPr/>
      </xdr:nvSpPr>
      <xdr:spPr bwMode="auto">
        <a:xfrm>
          <a:off x="2857500" y="280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100836</xdr:rowOff>
    </xdr:from>
    <xdr:ext cx="762000" cy="259045"/>
    <xdr:sp macro="" textlink="">
      <xdr:nvSpPr>
        <xdr:cNvPr id="78" name="テキスト ボックス 77"/>
        <xdr:cNvSpPr txBox="1"/>
      </xdr:nvSpPr>
      <xdr:spPr>
        <a:xfrm>
          <a:off x="2527300" y="289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91704</xdr:rowOff>
    </xdr:from>
    <xdr:to>
      <xdr:col>4</xdr:col>
      <xdr:colOff>1117600</xdr:colOff>
      <xdr:row>37</xdr:row>
      <xdr:rowOff>27650</xdr:rowOff>
    </xdr:to>
    <xdr:cxnSp macro="">
      <xdr:nvCxnSpPr>
        <xdr:cNvPr id="110" name="直線コネクタ 109"/>
        <xdr:cNvCxnSpPr/>
      </xdr:nvCxnSpPr>
      <xdr:spPr bwMode="auto">
        <a:xfrm>
          <a:off x="5003800" y="7044954"/>
          <a:ext cx="647700" cy="107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31308</xdr:rowOff>
    </xdr:from>
    <xdr:to>
      <xdr:col>4</xdr:col>
      <xdr:colOff>469900</xdr:colOff>
      <xdr:row>36</xdr:row>
      <xdr:rowOff>91704</xdr:rowOff>
    </xdr:to>
    <xdr:cxnSp macro="">
      <xdr:nvCxnSpPr>
        <xdr:cNvPr id="113" name="直線コネクタ 112"/>
        <xdr:cNvCxnSpPr/>
      </xdr:nvCxnSpPr>
      <xdr:spPr bwMode="auto">
        <a:xfrm>
          <a:off x="4305300" y="6984558"/>
          <a:ext cx="698500" cy="60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317012</xdr:rowOff>
    </xdr:from>
    <xdr:to>
      <xdr:col>3</xdr:col>
      <xdr:colOff>904875</xdr:colOff>
      <xdr:row>36</xdr:row>
      <xdr:rowOff>31308</xdr:rowOff>
    </xdr:to>
    <xdr:cxnSp macro="">
      <xdr:nvCxnSpPr>
        <xdr:cNvPr id="116" name="直線コネクタ 115"/>
        <xdr:cNvCxnSpPr/>
      </xdr:nvCxnSpPr>
      <xdr:spPr bwMode="auto">
        <a:xfrm>
          <a:off x="3606800" y="6927362"/>
          <a:ext cx="698500" cy="5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312326</xdr:rowOff>
    </xdr:from>
    <xdr:to>
      <xdr:col>3</xdr:col>
      <xdr:colOff>206375</xdr:colOff>
      <xdr:row>35</xdr:row>
      <xdr:rowOff>317012</xdr:rowOff>
    </xdr:to>
    <xdr:cxnSp macro="">
      <xdr:nvCxnSpPr>
        <xdr:cNvPr id="119" name="直線コネクタ 118"/>
        <xdr:cNvCxnSpPr/>
      </xdr:nvCxnSpPr>
      <xdr:spPr bwMode="auto">
        <a:xfrm>
          <a:off x="2908300" y="6922676"/>
          <a:ext cx="698500" cy="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148300</xdr:rowOff>
    </xdr:from>
    <xdr:to>
      <xdr:col>5</xdr:col>
      <xdr:colOff>34925</xdr:colOff>
      <xdr:row>37</xdr:row>
      <xdr:rowOff>78450</xdr:rowOff>
    </xdr:to>
    <xdr:sp macro="" textlink="">
      <xdr:nvSpPr>
        <xdr:cNvPr id="129" name="円/楕円 128"/>
        <xdr:cNvSpPr/>
      </xdr:nvSpPr>
      <xdr:spPr bwMode="auto">
        <a:xfrm>
          <a:off x="5600700" y="7101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120377</xdr:rowOff>
    </xdr:from>
    <xdr:ext cx="762000" cy="259045"/>
    <xdr:sp macro="" textlink="">
      <xdr:nvSpPr>
        <xdr:cNvPr id="130" name="人口1人当たり決算額の推移該当値テキスト445"/>
        <xdr:cNvSpPr txBox="1"/>
      </xdr:nvSpPr>
      <xdr:spPr>
        <a:xfrm>
          <a:off x="5740400" y="70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14,346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40904</xdr:rowOff>
    </xdr:from>
    <xdr:to>
      <xdr:col>4</xdr:col>
      <xdr:colOff>520700</xdr:colOff>
      <xdr:row>36</xdr:row>
      <xdr:rowOff>142504</xdr:rowOff>
    </xdr:to>
    <xdr:sp macro="" textlink="">
      <xdr:nvSpPr>
        <xdr:cNvPr id="131" name="円/楕円 130"/>
        <xdr:cNvSpPr/>
      </xdr:nvSpPr>
      <xdr:spPr bwMode="auto">
        <a:xfrm>
          <a:off x="4953000" y="699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127281</xdr:rowOff>
    </xdr:from>
    <xdr:ext cx="736600" cy="259045"/>
    <xdr:sp macro="" textlink="">
      <xdr:nvSpPr>
        <xdr:cNvPr id="132" name="テキスト ボックス 131"/>
        <xdr:cNvSpPr txBox="1"/>
      </xdr:nvSpPr>
      <xdr:spPr>
        <a:xfrm>
          <a:off x="4622800" y="70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323408</xdr:rowOff>
    </xdr:from>
    <xdr:to>
      <xdr:col>3</xdr:col>
      <xdr:colOff>955675</xdr:colOff>
      <xdr:row>36</xdr:row>
      <xdr:rowOff>82108</xdr:rowOff>
    </xdr:to>
    <xdr:sp macro="" textlink="">
      <xdr:nvSpPr>
        <xdr:cNvPr id="133" name="円/楕円 132"/>
        <xdr:cNvSpPr/>
      </xdr:nvSpPr>
      <xdr:spPr bwMode="auto">
        <a:xfrm>
          <a:off x="4254500" y="693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92285</xdr:rowOff>
    </xdr:from>
    <xdr:ext cx="762000" cy="259045"/>
    <xdr:sp macro="" textlink="">
      <xdr:nvSpPr>
        <xdr:cNvPr id="134" name="テキスト ボックス 133"/>
        <xdr:cNvSpPr txBox="1"/>
      </xdr:nvSpPr>
      <xdr:spPr>
        <a:xfrm>
          <a:off x="3924300" y="67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266212</xdr:rowOff>
    </xdr:from>
    <xdr:to>
      <xdr:col>3</xdr:col>
      <xdr:colOff>257175</xdr:colOff>
      <xdr:row>36</xdr:row>
      <xdr:rowOff>24912</xdr:rowOff>
    </xdr:to>
    <xdr:sp macro="" textlink="">
      <xdr:nvSpPr>
        <xdr:cNvPr id="135" name="円/楕円 134"/>
        <xdr:cNvSpPr/>
      </xdr:nvSpPr>
      <xdr:spPr bwMode="auto">
        <a:xfrm>
          <a:off x="3556000" y="687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9689</xdr:rowOff>
    </xdr:from>
    <xdr:ext cx="762000" cy="259045"/>
    <xdr:sp macro="" textlink="">
      <xdr:nvSpPr>
        <xdr:cNvPr id="136" name="テキスト ボックス 135"/>
        <xdr:cNvSpPr txBox="1"/>
      </xdr:nvSpPr>
      <xdr:spPr>
        <a:xfrm>
          <a:off x="3225800" y="696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261526</xdr:rowOff>
    </xdr:from>
    <xdr:to>
      <xdr:col>2</xdr:col>
      <xdr:colOff>692150</xdr:colOff>
      <xdr:row>36</xdr:row>
      <xdr:rowOff>20226</xdr:rowOff>
    </xdr:to>
    <xdr:sp macro="" textlink="">
      <xdr:nvSpPr>
        <xdr:cNvPr id="137" name="円/楕円 136"/>
        <xdr:cNvSpPr/>
      </xdr:nvSpPr>
      <xdr:spPr bwMode="auto">
        <a:xfrm>
          <a:off x="2857500" y="6871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5003</xdr:rowOff>
    </xdr:from>
    <xdr:ext cx="762000" cy="259045"/>
    <xdr:sp macro="" textlink="">
      <xdr:nvSpPr>
        <xdr:cNvPr id="138" name="テキスト ボックス 137"/>
        <xdr:cNvSpPr txBox="1"/>
      </xdr:nvSpPr>
      <xdr:spPr>
        <a:xfrm>
          <a:off x="2527300" y="69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年度には、財政調整基金を億単位で取り崩したため基金残高が大幅に減少するとともに、実質単年度収支も赤字となっていたが、平成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年度以降は取崩を行わず積立を行った結果、基金残高を大幅に増加させ、実質単年度収支も黒字となった。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引き続き、単年度収支の黒字を目指しつつ、黒字分については特定目的基金への積み立てを行い今後の大型事業に備えていきたい。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年度以降は赤字になった会計はなく、平成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年度には市の全会計の総計黒字額が標準財政規模の</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％を超えた。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今後もこの水準を維持できるよう財政健全化に努めたい。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より「元利償還金」及び「公営企業債の元利償還金に対する繰入金」がともに年々増加しているが、「算入公債費等」も市町合併以降は元利償還金の７割が交付税の基準財政需要額に算入される合併特例事業債が主になっているため、それらを差し引いた実質公債費比率の分子の額は年々減少している。当面は合併特例事業債の借入が主となるため分子の額が大幅に増加することはない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年度は、小学校の改築事業などの影響により地方債残高は前年度より</a:t>
          </a:r>
          <a:r>
            <a:rPr kumimoji="1" lang="en-US" altLang="ja-JP" sz="1400">
              <a:latin typeface="ＭＳ ゴシック" pitchFamily="49" charset="-128"/>
              <a:ea typeface="ＭＳ ゴシック" pitchFamily="49" charset="-128"/>
            </a:rPr>
            <a:t>522</a:t>
          </a:r>
          <a:r>
            <a:rPr kumimoji="1" lang="ja-JP" altLang="en-US" sz="1400">
              <a:latin typeface="ＭＳ ゴシック" pitchFamily="49" charset="-128"/>
              <a:ea typeface="ＭＳ ゴシック" pitchFamily="49" charset="-128"/>
            </a:rPr>
            <a:t>百万円の増額となった。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しかし充当可能財源については、充当可能基金を</a:t>
          </a:r>
          <a:r>
            <a:rPr kumimoji="1" lang="en-US" altLang="ja-JP" sz="1400">
              <a:latin typeface="ＭＳ ゴシック" pitchFamily="49" charset="-128"/>
              <a:ea typeface="ＭＳ ゴシック" pitchFamily="49" charset="-128"/>
            </a:rPr>
            <a:t>1,209</a:t>
          </a:r>
          <a:r>
            <a:rPr kumimoji="1" lang="ja-JP" altLang="en-US" sz="1400">
              <a:latin typeface="ＭＳ ゴシック" pitchFamily="49" charset="-128"/>
              <a:ea typeface="ＭＳ ゴシック" pitchFamily="49" charset="-128"/>
            </a:rPr>
            <a:t>百万円増加させたことにより、将来負担比率の分子の額を減少することができた。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今後も合併特例債等の起債の状況を見極めながら、充当可能基金への積立額を増額するよう努めたい。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26574130</v>
      </c>
      <c r="BO4" s="379"/>
      <c r="BP4" s="379"/>
      <c r="BQ4" s="379"/>
      <c r="BR4" s="379"/>
      <c r="BS4" s="379"/>
      <c r="BT4" s="379"/>
      <c r="BU4" s="380"/>
      <c r="BV4" s="378">
        <v>25777716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4.4000000000000004</v>
      </c>
      <c r="CU4" s="554"/>
      <c r="CV4" s="554"/>
      <c r="CW4" s="554"/>
      <c r="CX4" s="554"/>
      <c r="CY4" s="554"/>
      <c r="CZ4" s="554"/>
      <c r="DA4" s="555"/>
      <c r="DB4" s="553">
        <v>3.7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25665726</v>
      </c>
      <c r="BO5" s="384"/>
      <c r="BP5" s="384"/>
      <c r="BQ5" s="384"/>
      <c r="BR5" s="384"/>
      <c r="BS5" s="384"/>
      <c r="BT5" s="384"/>
      <c r="BU5" s="385"/>
      <c r="BV5" s="383">
        <v>24948434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88.9</v>
      </c>
      <c r="CU5" s="354"/>
      <c r="CV5" s="354"/>
      <c r="CW5" s="354"/>
      <c r="CX5" s="354"/>
      <c r="CY5" s="354"/>
      <c r="CZ5" s="354"/>
      <c r="DA5" s="355"/>
      <c r="DB5" s="353">
        <v>88.6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908404</v>
      </c>
      <c r="BO6" s="384"/>
      <c r="BP6" s="384"/>
      <c r="BQ6" s="384"/>
      <c r="BR6" s="384"/>
      <c r="BS6" s="384"/>
      <c r="BT6" s="384"/>
      <c r="BU6" s="385"/>
      <c r="BV6" s="383">
        <v>829282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96.9</v>
      </c>
      <c r="CU6" s="528"/>
      <c r="CV6" s="528"/>
      <c r="CW6" s="528"/>
      <c r="CX6" s="528"/>
      <c r="CY6" s="528"/>
      <c r="CZ6" s="528"/>
      <c r="DA6" s="529"/>
      <c r="DB6" s="527">
        <v>96.2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204635</v>
      </c>
      <c r="BO7" s="384"/>
      <c r="BP7" s="384"/>
      <c r="BQ7" s="384"/>
      <c r="BR7" s="384"/>
      <c r="BS7" s="384"/>
      <c r="BT7" s="384"/>
      <c r="BU7" s="385"/>
      <c r="BV7" s="383">
        <v>233860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16164149</v>
      </c>
      <c r="CU7" s="384"/>
      <c r="CV7" s="384"/>
      <c r="CW7" s="384"/>
      <c r="CX7" s="384"/>
      <c r="CY7" s="384"/>
      <c r="CZ7" s="384"/>
      <c r="DA7" s="385"/>
      <c r="DB7" s="383">
        <v>15937919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703769</v>
      </c>
      <c r="BO8" s="384"/>
      <c r="BP8" s="384"/>
      <c r="BQ8" s="384"/>
      <c r="BR8" s="384"/>
      <c r="BS8" s="384"/>
      <c r="BT8" s="384"/>
      <c r="BU8" s="385"/>
      <c r="BV8" s="383">
        <v>595422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0.54</v>
      </c>
      <c r="CU8" s="491"/>
      <c r="CV8" s="491"/>
      <c r="CW8" s="491"/>
      <c r="CX8" s="491"/>
      <c r="CY8" s="491"/>
      <c r="CZ8" s="491"/>
      <c r="DA8" s="492"/>
      <c r="DB8" s="490">
        <v>0.55000000000000004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62068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108347</v>
      </c>
      <c r="BO9" s="384"/>
      <c r="BP9" s="384"/>
      <c r="BQ9" s="384"/>
      <c r="BR9" s="384"/>
      <c r="BS9" s="384"/>
      <c r="BT9" s="384"/>
      <c r="BU9" s="385"/>
      <c r="BV9" s="383">
        <v>64418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16.899999999999999</v>
      </c>
      <c r="CU9" s="354"/>
      <c r="CV9" s="354"/>
      <c r="CW9" s="354"/>
      <c r="CX9" s="354"/>
      <c r="CY9" s="354"/>
      <c r="CZ9" s="354"/>
      <c r="DA9" s="355"/>
      <c r="DB9" s="353">
        <v>18.899999999999999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64022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5230</v>
      </c>
      <c r="BO10" s="384"/>
      <c r="BP10" s="384"/>
      <c r="BQ10" s="384"/>
      <c r="BR10" s="384"/>
      <c r="BS10" s="384"/>
      <c r="BT10" s="384"/>
      <c r="BU10" s="385"/>
      <c r="BV10" s="383">
        <v>3919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181440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62353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61745</v>
      </c>
      <c r="S13" s="483"/>
      <c r="T13" s="483"/>
      <c r="U13" s="483"/>
      <c r="V13" s="484"/>
      <c r="W13" s="470" t="s">
        <v>124</v>
      </c>
      <c r="X13" s="396"/>
      <c r="Y13" s="396"/>
      <c r="Z13" s="396"/>
      <c r="AA13" s="396"/>
      <c r="AB13" s="397"/>
      <c r="AC13" s="359">
        <v>2225</v>
      </c>
      <c r="AD13" s="360"/>
      <c r="AE13" s="360"/>
      <c r="AF13" s="360"/>
      <c r="AG13" s="361"/>
      <c r="AH13" s="359">
        <v>3266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113577</v>
      </c>
      <c r="BO13" s="384"/>
      <c r="BP13" s="384"/>
      <c r="BQ13" s="384"/>
      <c r="BR13" s="384"/>
      <c r="BS13" s="384"/>
      <c r="BT13" s="384"/>
      <c r="BU13" s="385"/>
      <c r="BV13" s="383">
        <v>249777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62581</v>
      </c>
      <c r="S14" s="483"/>
      <c r="T14" s="483"/>
      <c r="U14" s="483"/>
      <c r="V14" s="484"/>
      <c r="W14" s="485"/>
      <c r="X14" s="399"/>
      <c r="Y14" s="399"/>
      <c r="Z14" s="399"/>
      <c r="AA14" s="399"/>
      <c r="AB14" s="400"/>
      <c r="AC14" s="475">
        <v>7.5</v>
      </c>
      <c r="AD14" s="476"/>
      <c r="AE14" s="476"/>
      <c r="AF14" s="476"/>
      <c r="AG14" s="477"/>
      <c r="AH14" s="475">
        <v>9.9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31.2</v>
      </c>
      <c r="CU14" s="454"/>
      <c r="CV14" s="454"/>
      <c r="CW14" s="454"/>
      <c r="CX14" s="454"/>
      <c r="CY14" s="454"/>
      <c r="CZ14" s="454"/>
      <c r="DA14" s="455"/>
      <c r="DB14" s="486">
        <v>45.1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61959</v>
      </c>
      <c r="S15" s="483"/>
      <c r="T15" s="483"/>
      <c r="U15" s="483"/>
      <c r="V15" s="484"/>
      <c r="W15" s="470" t="s">
        <v>131</v>
      </c>
      <c r="X15" s="396"/>
      <c r="Y15" s="396"/>
      <c r="Z15" s="396"/>
      <c r="AA15" s="396"/>
      <c r="AB15" s="397"/>
      <c r="AC15" s="359">
        <v>10009</v>
      </c>
      <c r="AD15" s="360"/>
      <c r="AE15" s="360"/>
      <c r="AF15" s="360"/>
      <c r="AG15" s="361"/>
      <c r="AH15" s="359">
        <v>11228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6371290</v>
      </c>
      <c r="BO15" s="379"/>
      <c r="BP15" s="379"/>
      <c r="BQ15" s="379"/>
      <c r="BR15" s="379"/>
      <c r="BS15" s="379"/>
      <c r="BT15" s="379"/>
      <c r="BU15" s="380"/>
      <c r="BV15" s="378">
        <v>6331403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33.6</v>
      </c>
      <c r="AD16" s="476"/>
      <c r="AE16" s="476"/>
      <c r="AF16" s="476"/>
      <c r="AG16" s="477"/>
      <c r="AH16" s="475">
        <v>34.200000000000003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11700221</v>
      </c>
      <c r="BO16" s="384"/>
      <c r="BP16" s="384"/>
      <c r="BQ16" s="384"/>
      <c r="BR16" s="384"/>
      <c r="BS16" s="384"/>
      <c r="BT16" s="384"/>
      <c r="BU16" s="385"/>
      <c r="BV16" s="383">
        <v>11582684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17595</v>
      </c>
      <c r="AD17" s="360"/>
      <c r="AE17" s="360"/>
      <c r="AF17" s="360"/>
      <c r="AG17" s="361"/>
      <c r="AH17" s="359">
        <v>18188</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8218320</v>
      </c>
      <c r="BO17" s="384"/>
      <c r="BP17" s="384"/>
      <c r="BQ17" s="384"/>
      <c r="BR17" s="384"/>
      <c r="BS17" s="384"/>
      <c r="BT17" s="384"/>
      <c r="BU17" s="385"/>
      <c r="BV17" s="383">
        <v>8171450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119.84</v>
      </c>
      <c r="M18" s="446"/>
      <c r="N18" s="446"/>
      <c r="O18" s="446"/>
      <c r="P18" s="446"/>
      <c r="Q18" s="446"/>
      <c r="R18" s="447"/>
      <c r="S18" s="447"/>
      <c r="T18" s="447"/>
      <c r="U18" s="447"/>
      <c r="V18" s="448"/>
      <c r="W18" s="462"/>
      <c r="X18" s="463"/>
      <c r="Y18" s="463"/>
      <c r="Z18" s="463"/>
      <c r="AA18" s="463"/>
      <c r="AB18" s="471"/>
      <c r="AC18" s="347">
        <v>59</v>
      </c>
      <c r="AD18" s="348"/>
      <c r="AE18" s="348"/>
      <c r="AF18" s="348"/>
      <c r="AG18" s="449"/>
      <c r="AH18" s="347">
        <v>55.3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14418886</v>
      </c>
      <c r="BO18" s="384"/>
      <c r="BP18" s="384"/>
      <c r="BQ18" s="384"/>
      <c r="BR18" s="384"/>
      <c r="BS18" s="384"/>
      <c r="BT18" s="384"/>
      <c r="BU18" s="385"/>
      <c r="BV18" s="383">
        <v>14301619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518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17808312</v>
      </c>
      <c r="BO19" s="384"/>
      <c r="BP19" s="384"/>
      <c r="BQ19" s="384"/>
      <c r="BR19" s="384"/>
      <c r="BS19" s="384"/>
      <c r="BT19" s="384"/>
      <c r="BU19" s="385"/>
      <c r="BV19" s="383">
        <v>17573706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21449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27561653</v>
      </c>
      <c r="BO23" s="384"/>
      <c r="BP23" s="384"/>
      <c r="BQ23" s="384"/>
      <c r="BR23" s="384"/>
      <c r="BS23" s="384"/>
      <c r="BT23" s="384"/>
      <c r="BU23" s="385"/>
      <c r="BV23" s="383">
        <v>27039887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7740</v>
      </c>
      <c r="R24" s="360"/>
      <c r="S24" s="360"/>
      <c r="T24" s="360"/>
      <c r="U24" s="360"/>
      <c r="V24" s="361"/>
      <c r="W24" s="425"/>
      <c r="X24" s="416"/>
      <c r="Y24" s="417"/>
      <c r="Z24" s="356" t="s">
        <v>155</v>
      </c>
      <c r="AA24" s="357"/>
      <c r="AB24" s="357"/>
      <c r="AC24" s="357"/>
      <c r="AD24" s="357"/>
      <c r="AE24" s="357"/>
      <c r="AF24" s="357"/>
      <c r="AG24" s="358"/>
      <c r="AH24" s="359">
        <v>431</v>
      </c>
      <c r="AI24" s="360"/>
      <c r="AJ24" s="360"/>
      <c r="AK24" s="360"/>
      <c r="AL24" s="361"/>
      <c r="AM24" s="359">
        <v>1349461</v>
      </c>
      <c r="AN24" s="360"/>
      <c r="AO24" s="360"/>
      <c r="AP24" s="360"/>
      <c r="AQ24" s="360"/>
      <c r="AR24" s="361"/>
      <c r="AS24" s="359">
        <v>3131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17932713</v>
      </c>
      <c r="BO24" s="384"/>
      <c r="BP24" s="384"/>
      <c r="BQ24" s="384"/>
      <c r="BR24" s="384"/>
      <c r="BS24" s="384"/>
      <c r="BT24" s="384"/>
      <c r="BU24" s="385"/>
      <c r="BV24" s="383">
        <v>17226668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6669</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988472</v>
      </c>
      <c r="BO25" s="379"/>
      <c r="BP25" s="379"/>
      <c r="BQ25" s="379"/>
      <c r="BR25" s="379"/>
      <c r="BS25" s="379"/>
      <c r="BT25" s="379"/>
      <c r="BU25" s="380"/>
      <c r="BV25" s="378">
        <v>4734167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5786</v>
      </c>
      <c r="R26" s="360"/>
      <c r="S26" s="360"/>
      <c r="T26" s="360"/>
      <c r="U26" s="360"/>
      <c r="V26" s="361"/>
      <c r="W26" s="425"/>
      <c r="X26" s="416"/>
      <c r="Y26" s="417"/>
      <c r="Z26" s="356" t="s">
        <v>161</v>
      </c>
      <c r="AA26" s="436"/>
      <c r="AB26" s="436"/>
      <c r="AC26" s="436"/>
      <c r="AD26" s="436"/>
      <c r="AE26" s="436"/>
      <c r="AF26" s="436"/>
      <c r="AG26" s="437"/>
      <c r="AH26" s="359">
        <v>18</v>
      </c>
      <c r="AI26" s="360"/>
      <c r="AJ26" s="360"/>
      <c r="AK26" s="360"/>
      <c r="AL26" s="361"/>
      <c r="AM26" s="359">
        <v>50382</v>
      </c>
      <c r="AN26" s="360"/>
      <c r="AO26" s="360"/>
      <c r="AP26" s="360"/>
      <c r="AQ26" s="360"/>
      <c r="AR26" s="361"/>
      <c r="AS26" s="359">
        <v>2799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4040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v>4093</v>
      </c>
      <c r="AN27" s="360"/>
      <c r="AO27" s="360"/>
      <c r="AP27" s="360"/>
      <c r="AQ27" s="360"/>
      <c r="AR27" s="361"/>
      <c r="AS27" s="359">
        <v>4093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648646</v>
      </c>
      <c r="BO27" s="387"/>
      <c r="BP27" s="387"/>
      <c r="BQ27" s="387"/>
      <c r="BR27" s="387"/>
      <c r="BS27" s="387"/>
      <c r="BT27" s="387"/>
      <c r="BU27" s="388"/>
      <c r="BV27" s="386">
        <v>648628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3360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3145705</v>
      </c>
      <c r="BO28" s="379"/>
      <c r="BP28" s="379"/>
      <c r="BQ28" s="379"/>
      <c r="BR28" s="379"/>
      <c r="BS28" s="379"/>
      <c r="BT28" s="379"/>
      <c r="BU28" s="380"/>
      <c r="BV28" s="378">
        <v>2840475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20</v>
      </c>
      <c r="M29" s="360"/>
      <c r="N29" s="360"/>
      <c r="O29" s="360"/>
      <c r="P29" s="361"/>
      <c r="Q29" s="359">
        <v>3130</v>
      </c>
      <c r="R29" s="360"/>
      <c r="S29" s="360"/>
      <c r="T29" s="360"/>
      <c r="U29" s="360"/>
      <c r="V29" s="361"/>
      <c r="W29" s="425"/>
      <c r="X29" s="416"/>
      <c r="Y29" s="417"/>
      <c r="Z29" s="356" t="s">
        <v>171</v>
      </c>
      <c r="AA29" s="357"/>
      <c r="AB29" s="357"/>
      <c r="AC29" s="357"/>
      <c r="AD29" s="357"/>
      <c r="AE29" s="357"/>
      <c r="AF29" s="357"/>
      <c r="AG29" s="358"/>
      <c r="AH29" s="359">
        <v>432</v>
      </c>
      <c r="AI29" s="360"/>
      <c r="AJ29" s="360"/>
      <c r="AK29" s="360"/>
      <c r="AL29" s="361"/>
      <c r="AM29" s="359">
        <v>1353554</v>
      </c>
      <c r="AN29" s="360"/>
      <c r="AO29" s="360"/>
      <c r="AP29" s="360"/>
      <c r="AQ29" s="360"/>
      <c r="AR29" s="361"/>
      <c r="AS29" s="359">
        <v>3133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425669</v>
      </c>
      <c r="BO29" s="384"/>
      <c r="BP29" s="384"/>
      <c r="BQ29" s="384"/>
      <c r="BR29" s="384"/>
      <c r="BS29" s="384"/>
      <c r="BT29" s="384"/>
      <c r="BU29" s="385"/>
      <c r="BV29" s="383">
        <v>425444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7641499</v>
      </c>
      <c r="BO30" s="387"/>
      <c r="BP30" s="387"/>
      <c r="BQ30" s="387"/>
      <c r="BR30" s="387"/>
      <c r="BS30" s="387"/>
      <c r="BT30" s="387"/>
      <c r="BU30" s="388"/>
      <c r="BV30" s="386">
        <v>5798937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西部水道事業会計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（公共下水道）</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長野広域連合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千曲市土地開発公社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同和対策住宅新築資金等貸付事業特別会計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千曲市観光協会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（老人福祉施設等運営事業特別会計）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（ふるさと市町村圏事業特別会計）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千曲衛生施設組合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千曲坂城消防組合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葛尾組合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（霊園特別会計）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長野県後期高齢者医療広域連合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1" zoomScale="75" zoomScaleNormal="75" zoomScaleSheetLayoutView="100" workbookViewId="0">
      <selection activeCell="M49" sqref="M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26392</v>
      </c>
      <c r="J41" s="83">
        <v>26538</v>
      </c>
      <c r="K41" s="83">
        <v>26484</v>
      </c>
      <c r="L41" s="83">
        <v>27040</v>
      </c>
      <c r="M41" s="84">
        <v>27562</v>
      </c>
    </row>
    <row r="42" spans="2:13" ht="27.75" customHeight="1">
      <c r="B42" s="1169"/>
      <c r="C42" s="1170"/>
      <c r="D42" s="85"/>
      <c r="E42" s="1173" t="s">
        <v>26</v>
      </c>
      <c r="F42" s="1173"/>
      <c r="G42" s="1173"/>
      <c r="H42" s="1174"/>
      <c r="I42" s="86">
        <v>138</v>
      </c>
      <c r="J42" s="87">
        <v>105</v>
      </c>
      <c r="K42" s="87">
        <v>74</v>
      </c>
      <c r="L42" s="87">
        <v>48</v>
      </c>
      <c r="M42" s="88">
        <v>27</v>
      </c>
    </row>
    <row r="43" spans="2:13" ht="27.75" customHeight="1">
      <c r="B43" s="1169"/>
      <c r="C43" s="1170"/>
      <c r="D43" s="85"/>
      <c r="E43" s="1173" t="s">
        <v>27</v>
      </c>
      <c r="F43" s="1173"/>
      <c r="G43" s="1173"/>
      <c r="H43" s="1174"/>
      <c r="I43" s="86">
        <v>24332</v>
      </c>
      <c r="J43" s="87">
        <v>24869</v>
      </c>
      <c r="K43" s="87">
        <v>24653</v>
      </c>
      <c r="L43" s="87">
        <v>24712</v>
      </c>
      <c r="M43" s="88">
        <v>23712</v>
      </c>
    </row>
    <row r="44" spans="2:13" ht="27.75" customHeight="1">
      <c r="B44" s="1169"/>
      <c r="C44" s="1170"/>
      <c r="D44" s="85"/>
      <c r="E44" s="1173" t="s">
        <v>28</v>
      </c>
      <c r="F44" s="1173"/>
      <c r="G44" s="1173"/>
      <c r="H44" s="1174"/>
      <c r="I44" s="86">
        <v>871</v>
      </c>
      <c r="J44" s="87">
        <v>556</v>
      </c>
      <c r="K44" s="87">
        <v>404</v>
      </c>
      <c r="L44" s="87">
        <v>294</v>
      </c>
      <c r="M44" s="88">
        <v>249</v>
      </c>
    </row>
    <row r="45" spans="2:13" ht="27.75" customHeight="1">
      <c r="B45" s="1169"/>
      <c r="C45" s="1170"/>
      <c r="D45" s="85"/>
      <c r="E45" s="1173" t="s">
        <v>29</v>
      </c>
      <c r="F45" s="1173"/>
      <c r="G45" s="1173"/>
      <c r="H45" s="1174"/>
      <c r="I45" s="86">
        <v>5093</v>
      </c>
      <c r="J45" s="87">
        <v>4803</v>
      </c>
      <c r="K45" s="87">
        <v>4571</v>
      </c>
      <c r="L45" s="87">
        <v>4448</v>
      </c>
      <c r="M45" s="88">
        <v>4011</v>
      </c>
    </row>
    <row r="46" spans="2:13" ht="27.75" customHeight="1">
      <c r="B46" s="1169"/>
      <c r="C46" s="1170"/>
      <c r="D46" s="85"/>
      <c r="E46" s="1173" t="s">
        <v>30</v>
      </c>
      <c r="F46" s="1173"/>
      <c r="G46" s="1173"/>
      <c r="H46" s="1174"/>
      <c r="I46" s="86">
        <v>2243</v>
      </c>
      <c r="J46" s="87">
        <v>1753</v>
      </c>
      <c r="K46" s="87">
        <v>1019</v>
      </c>
      <c r="L46" s="87">
        <v>442</v>
      </c>
      <c r="M46" s="88">
        <v>219</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5790</v>
      </c>
      <c r="J49" s="87">
        <v>6466</v>
      </c>
      <c r="K49" s="87">
        <v>7471</v>
      </c>
      <c r="L49" s="87">
        <v>8386</v>
      </c>
      <c r="M49" s="88">
        <v>9595</v>
      </c>
    </row>
    <row r="50" spans="2:13" ht="27.75" customHeight="1">
      <c r="B50" s="1169"/>
      <c r="C50" s="1170"/>
      <c r="D50" s="85"/>
      <c r="E50" s="1173" t="s">
        <v>35</v>
      </c>
      <c r="F50" s="1173"/>
      <c r="G50" s="1173"/>
      <c r="H50" s="1174"/>
      <c r="I50" s="86">
        <v>4327</v>
      </c>
      <c r="J50" s="87">
        <v>4335</v>
      </c>
      <c r="K50" s="87">
        <v>4152</v>
      </c>
      <c r="L50" s="87">
        <v>3907</v>
      </c>
      <c r="M50" s="88">
        <v>3622</v>
      </c>
    </row>
    <row r="51" spans="2:13" ht="27.75" customHeight="1">
      <c r="B51" s="1171"/>
      <c r="C51" s="1172"/>
      <c r="D51" s="85"/>
      <c r="E51" s="1173" t="s">
        <v>36</v>
      </c>
      <c r="F51" s="1173"/>
      <c r="G51" s="1173"/>
      <c r="H51" s="1174"/>
      <c r="I51" s="86">
        <v>37329</v>
      </c>
      <c r="J51" s="87">
        <v>38023</v>
      </c>
      <c r="K51" s="87">
        <v>39189</v>
      </c>
      <c r="L51" s="87">
        <v>38972</v>
      </c>
      <c r="M51" s="88">
        <v>38585</v>
      </c>
    </row>
    <row r="52" spans="2:13" ht="27.75" customHeight="1" thickBot="1">
      <c r="B52" s="1175" t="s">
        <v>37</v>
      </c>
      <c r="C52" s="1176"/>
      <c r="D52" s="90"/>
      <c r="E52" s="1177" t="s">
        <v>38</v>
      </c>
      <c r="F52" s="1177"/>
      <c r="G52" s="1177"/>
      <c r="H52" s="1178"/>
      <c r="I52" s="91">
        <v>11623</v>
      </c>
      <c r="J52" s="92">
        <v>9801</v>
      </c>
      <c r="K52" s="92">
        <v>6393</v>
      </c>
      <c r="L52" s="92">
        <v>5719</v>
      </c>
      <c r="M52" s="93">
        <v>3977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68130</v>
      </c>
      <c r="E3" s="116"/>
      <c r="F3" s="117">
        <v>58009</v>
      </c>
      <c r="G3" s="118"/>
      <c r="H3" s="119"/>
    </row>
    <row r="4" spans="1:8">
      <c r="A4" s="120"/>
      <c r="B4" s="121"/>
      <c r="C4" s="122"/>
      <c r="D4" s="123">
        <v>43469</v>
      </c>
      <c r="E4" s="124"/>
      <c r="F4" s="125">
        <v>32190</v>
      </c>
      <c r="G4" s="126"/>
      <c r="H4" s="127"/>
    </row>
    <row r="5" spans="1:8">
      <c r="A5" s="108" t="s">
        <v>512</v>
      </c>
      <c r="B5" s="113"/>
      <c r="C5" s="114"/>
      <c r="D5" s="115">
        <v>64948</v>
      </c>
      <c r="E5" s="116"/>
      <c r="F5" s="117">
        <v>61882</v>
      </c>
      <c r="G5" s="118"/>
      <c r="H5" s="119"/>
    </row>
    <row r="6" spans="1:8">
      <c r="A6" s="120"/>
      <c r="B6" s="121"/>
      <c r="C6" s="122"/>
      <c r="D6" s="123">
        <v>46357</v>
      </c>
      <c r="E6" s="124"/>
      <c r="F6" s="125">
        <v>32175</v>
      </c>
      <c r="G6" s="126"/>
      <c r="H6" s="127"/>
    </row>
    <row r="7" spans="1:8">
      <c r="A7" s="108" t="s">
        <v>513</v>
      </c>
      <c r="B7" s="113"/>
      <c r="C7" s="114"/>
      <c r="D7" s="115">
        <v>57191</v>
      </c>
      <c r="E7" s="116"/>
      <c r="F7" s="117">
        <v>47569</v>
      </c>
      <c r="G7" s="118"/>
      <c r="H7" s="119"/>
    </row>
    <row r="8" spans="1:8">
      <c r="A8" s="120"/>
      <c r="B8" s="121"/>
      <c r="C8" s="122"/>
      <c r="D8" s="123">
        <v>35359</v>
      </c>
      <c r="E8" s="124"/>
      <c r="F8" s="125">
        <v>26255</v>
      </c>
      <c r="G8" s="126"/>
      <c r="H8" s="127"/>
    </row>
    <row r="9" spans="1:8">
      <c r="A9" s="108" t="s">
        <v>514</v>
      </c>
      <c r="B9" s="113"/>
      <c r="C9" s="114"/>
      <c r="D9" s="115">
        <v>58038</v>
      </c>
      <c r="E9" s="116"/>
      <c r="F9" s="117">
        <v>50880</v>
      </c>
      <c r="G9" s="118"/>
      <c r="H9" s="119"/>
    </row>
    <row r="10" spans="1:8">
      <c r="A10" s="120"/>
      <c r="B10" s="121"/>
      <c r="C10" s="122"/>
      <c r="D10" s="123">
        <v>34547</v>
      </c>
      <c r="E10" s="124"/>
      <c r="F10" s="125">
        <v>26879</v>
      </c>
      <c r="G10" s="126"/>
      <c r="H10" s="127"/>
    </row>
    <row r="11" spans="1:8">
      <c r="A11" s="108" t="s">
        <v>515</v>
      </c>
      <c r="B11" s="113"/>
      <c r="C11" s="114"/>
      <c r="D11" s="115">
        <v>55133</v>
      </c>
      <c r="E11" s="116"/>
      <c r="F11" s="117">
        <v>63956</v>
      </c>
      <c r="G11" s="118"/>
      <c r="H11" s="119"/>
    </row>
    <row r="12" spans="1:8">
      <c r="A12" s="120"/>
      <c r="B12" s="121"/>
      <c r="C12" s="128"/>
      <c r="D12" s="123">
        <v>28454</v>
      </c>
      <c r="E12" s="124"/>
      <c r="F12" s="125">
        <v>29239</v>
      </c>
      <c r="G12" s="126"/>
      <c r="H12" s="127"/>
    </row>
    <row r="13" spans="1:8">
      <c r="A13" s="108"/>
      <c r="B13" s="113"/>
      <c r="C13" s="129"/>
      <c r="D13" s="130">
        <v>60688</v>
      </c>
      <c r="E13" s="131"/>
      <c r="F13" s="132">
        <v>56459</v>
      </c>
      <c r="G13" s="133"/>
      <c r="H13" s="119"/>
    </row>
    <row r="14" spans="1:8">
      <c r="A14" s="120"/>
      <c r="B14" s="121"/>
      <c r="C14" s="122"/>
      <c r="D14" s="123">
        <v>37637</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2.08</v>
      </c>
      <c r="C19" s="134">
        <f>ROUND(VALUE(SUBSTITUTE(実質収支比率等に係る経年分析!G$48,"▲","-")),2)</f>
        <v>3.48</v>
      </c>
      <c r="D19" s="134">
        <f>ROUND(VALUE(SUBSTITUTE(実質収支比率等に係る経年分析!H$48,"▲","-")),2)</f>
        <v>3.31</v>
      </c>
      <c r="E19" s="134">
        <f>ROUND(VALUE(SUBSTITUTE(実質収支比率等に係る経年分析!I$48,"▲","-")),2)</f>
        <v>3.74</v>
      </c>
      <c r="F19" s="134">
        <f>ROUND(VALUE(SUBSTITUTE(実質収支比率等に係る経年分析!J$48,"▲","-")),2)</f>
        <v>4.3499999999999996</v>
      </c>
    </row>
    <row r="20" spans="1:11">
      <c r="A20" s="134" t="s">
        <v>43</v>
      </c>
      <c r="B20" s="134">
        <f>ROUND(VALUE(SUBSTITUTE(実質収支比率等に係る経年分析!F$47,"▲","-")),2)</f>
        <v>11.19</v>
      </c>
      <c r="C20" s="134">
        <f>ROUND(VALUE(SUBSTITUTE(実質収支比率等に係る経年分析!G$47,"▲","-")),2)</f>
        <v>13.63</v>
      </c>
      <c r="D20" s="134">
        <f>ROUND(VALUE(SUBSTITUTE(実質収支比率等に係る経年分析!H$47,"▲","-")),2)</f>
        <v>15.83</v>
      </c>
      <c r="E20" s="134">
        <f>ROUND(VALUE(SUBSTITUTE(実質収支比率等に係る経年分析!I$47,"▲","-")),2)</f>
        <v>17.82</v>
      </c>
      <c r="F20" s="134">
        <f>ROUND(VALUE(SUBSTITUTE(実質収支比率等に係る経年分析!J$47,"▲","-")),2)</f>
        <v>19.46</v>
      </c>
    </row>
    <row r="21" spans="1:11">
      <c r="A21" s="134" t="s">
        <v>44</v>
      </c>
      <c r="B21" s="134">
        <f>IF(ISNUMBER(VALUE(SUBSTITUTE(実質収支比率等に係る経年分析!F$49,"▲","-"))),ROUND(VALUE(SUBSTITUTE(実質収支比率等に係る経年分析!F$49,"▲","-")),2),NA())</f>
        <v>1.5</v>
      </c>
      <c r="C21" s="134">
        <f>IF(ISNUMBER(VALUE(SUBSTITUTE(実質収支比率等に係る経年分析!G$49,"▲","-"))),ROUND(VALUE(SUBSTITUTE(実質収支比率等に係る経年分析!G$49,"▲","-")),2),NA())</f>
        <v>3.19</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1.57</v>
      </c>
      <c r="F21" s="134">
        <f>IF(ISNUMBER(VALUE(SUBSTITUTE(実質収支比率等に係る経年分析!J$49,"▲","-"))),ROUND(VALUE(SUBSTITUTE(実質収支比率等に係る経年分析!J$49,"▲","-")),2),NA())</f>
        <v>0.7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1.1200000000000001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1.51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同和対策住宅新築資金等貸付事業特別会計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西部水道事業会計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2.0699999999999998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4.3099999999999996</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3092</v>
      </c>
      <c r="E42" s="136"/>
      <c r="F42" s="136"/>
      <c r="G42" s="136">
        <f>'実質公債費比率（分子）の構造'!L$52</f>
        <v>3204</v>
      </c>
      <c r="H42" s="136"/>
      <c r="I42" s="136"/>
      <c r="J42" s="136">
        <f>'実質公債費比率（分子）の構造'!M$52</f>
        <v>3394</v>
      </c>
      <c r="K42" s="136"/>
      <c r="L42" s="136"/>
      <c r="M42" s="136">
        <f>'実質公債費比率（分子）の構造'!N$52</f>
        <v>3521</v>
      </c>
      <c r="N42" s="136"/>
      <c r="O42" s="136"/>
      <c r="P42" s="136">
        <f>'実質公債費比率（分子）の構造'!O$52</f>
        <v>3670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69</v>
      </c>
      <c r="C44" s="136"/>
      <c r="D44" s="136"/>
      <c r="E44" s="136">
        <f>'実質公債費比率（分子）の構造'!L$50</f>
        <v>37</v>
      </c>
      <c r="F44" s="136"/>
      <c r="G44" s="136"/>
      <c r="H44" s="136">
        <f>'実質公債費比率（分子）の構造'!M$50</f>
        <v>31</v>
      </c>
      <c r="I44" s="136"/>
      <c r="J44" s="136"/>
      <c r="K44" s="136">
        <f>'実質公債費比率（分子）の構造'!N$50</f>
        <v>26</v>
      </c>
      <c r="L44" s="136"/>
      <c r="M44" s="136"/>
      <c r="N44" s="136">
        <f>'実質公債費比率（分子）の構造'!O$50</f>
        <v>23</v>
      </c>
      <c r="O44" s="136"/>
      <c r="P44" s="136"/>
    </row>
    <row r="45" spans="1:16">
      <c r="A45" s="136" t="s">
        <v>54</v>
      </c>
      <c r="B45" s="136">
        <f>'実質公債費比率（分子）の構造'!K$49</f>
        <v>351</v>
      </c>
      <c r="C45" s="136"/>
      <c r="D45" s="136"/>
      <c r="E45" s="136">
        <f>'実質公債費比率（分子）の構造'!L$49</f>
        <v>338</v>
      </c>
      <c r="F45" s="136"/>
      <c r="G45" s="136"/>
      <c r="H45" s="136">
        <f>'実質公債費比率（分子）の構造'!M$49</f>
        <v>155</v>
      </c>
      <c r="I45" s="136"/>
      <c r="J45" s="136"/>
      <c r="K45" s="136">
        <f>'実質公債費比率（分子）の構造'!N$49</f>
        <v>131</v>
      </c>
      <c r="L45" s="136"/>
      <c r="M45" s="136"/>
      <c r="N45" s="136">
        <f>'実質公債費比率（分子）の構造'!O$49</f>
        <v>50</v>
      </c>
      <c r="O45" s="136"/>
      <c r="P45" s="136"/>
    </row>
    <row r="46" spans="1:16">
      <c r="A46" s="136" t="s">
        <v>55</v>
      </c>
      <c r="B46" s="136">
        <f>'実質公債費比率（分子）の構造'!K$48</f>
        <v>1278</v>
      </c>
      <c r="C46" s="136"/>
      <c r="D46" s="136"/>
      <c r="E46" s="136">
        <f>'実質公債費比率（分子）の構造'!L$48</f>
        <v>1325</v>
      </c>
      <c r="F46" s="136"/>
      <c r="G46" s="136"/>
      <c r="H46" s="136">
        <f>'実質公債費比率（分子）の構造'!M$48</f>
        <v>1342</v>
      </c>
      <c r="I46" s="136"/>
      <c r="J46" s="136"/>
      <c r="K46" s="136">
        <f>'実質公債費比率（分子）の構造'!N$48</f>
        <v>1374</v>
      </c>
      <c r="L46" s="136"/>
      <c r="M46" s="136"/>
      <c r="N46" s="136">
        <f>'実質公債費比率（分子）の構造'!O$48</f>
        <v>1453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2923</v>
      </c>
      <c r="C49" s="136"/>
      <c r="D49" s="136"/>
      <c r="E49" s="136">
        <f>'実質公債費比率（分子）の構造'!L$45</f>
        <v>3016</v>
      </c>
      <c r="F49" s="136"/>
      <c r="G49" s="136"/>
      <c r="H49" s="136">
        <f>'実質公債費比率（分子）の構造'!M$45</f>
        <v>3216</v>
      </c>
      <c r="I49" s="136"/>
      <c r="J49" s="136"/>
      <c r="K49" s="136">
        <f>'実質公債費比率（分子）の構造'!N$45</f>
        <v>3181</v>
      </c>
      <c r="L49" s="136"/>
      <c r="M49" s="136"/>
      <c r="N49" s="136">
        <f>'実質公債費比率（分子）の構造'!O$45</f>
        <v>3038</v>
      </c>
      <c r="O49" s="136"/>
      <c r="P49" s="136"/>
    </row>
    <row r="50" spans="1:16">
      <c r="A50" s="136" t="s">
        <v>59</v>
      </c>
      <c r="B50" s="136" t="e">
        <f>NA()</f>
        <v>#N/A</v>
      </c>
      <c r="C50" s="136">
        <f>IF(ISNUMBER('実質公債費比率（分子）の構造'!K$53),'実質公債費比率（分子）の構造'!K$53,NA())</f>
        <v>1529</v>
      </c>
      <c r="D50" s="136" t="e">
        <f>NA()</f>
        <v>#N/A</v>
      </c>
      <c r="E50" s="136" t="e">
        <f>NA()</f>
        <v>#N/A</v>
      </c>
      <c r="F50" s="136">
        <f>IF(ISNUMBER('実質公債費比率（分子）の構造'!L$53),'実質公債費比率（分子）の構造'!L$53,NA())</f>
        <v>1512</v>
      </c>
      <c r="G50" s="136" t="e">
        <f>NA()</f>
        <v>#N/A</v>
      </c>
      <c r="H50" s="136" t="e">
        <f>NA()</f>
        <v>#N/A</v>
      </c>
      <c r="I50" s="136">
        <f>IF(ISNUMBER('実質公債費比率（分子）の構造'!M$53),'実質公債費比率（分子）の構造'!M$53,NA())</f>
        <v>1350</v>
      </c>
      <c r="J50" s="136" t="e">
        <f>NA()</f>
        <v>#N/A</v>
      </c>
      <c r="K50" s="136" t="e">
        <f>NA()</f>
        <v>#N/A</v>
      </c>
      <c r="L50" s="136">
        <f>IF(ISNUMBER('実質公債費比率（分子）の構造'!N$53),'実質公債費比率（分子）の構造'!N$53,NA())</f>
        <v>1191</v>
      </c>
      <c r="M50" s="136" t="e">
        <f>NA()</f>
        <v>#N/A</v>
      </c>
      <c r="N50" s="136" t="e">
        <f>NA()</f>
        <v>#N/A</v>
      </c>
      <c r="O50" s="136">
        <f>IF(ISNUMBER('実質公債費比率（分子）の構造'!O$53),'実質公債費比率（分子）の構造'!O$53,NA())</f>
        <v>894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37329</v>
      </c>
      <c r="E56" s="135"/>
      <c r="F56" s="135"/>
      <c r="G56" s="135">
        <f>'将来負担比率（分子）の構造'!J$51</f>
        <v>38023</v>
      </c>
      <c r="H56" s="135"/>
      <c r="I56" s="135"/>
      <c r="J56" s="135">
        <f>'将来負担比率（分子）の構造'!K$51</f>
        <v>39189</v>
      </c>
      <c r="K56" s="135"/>
      <c r="L56" s="135"/>
      <c r="M56" s="135">
        <f>'将来負担比率（分子）の構造'!L$51</f>
        <v>38972</v>
      </c>
      <c r="N56" s="135"/>
      <c r="O56" s="135"/>
      <c r="P56" s="135">
        <f>'将来負担比率（分子）の構造'!M$51</f>
        <v>38585</v>
      </c>
    </row>
    <row r="57" spans="1:16">
      <c r="A57" s="135" t="s">
        <v>35</v>
      </c>
      <c r="B57" s="135"/>
      <c r="C57" s="135"/>
      <c r="D57" s="135">
        <f>'将来負担比率（分子）の構造'!I$50</f>
        <v>4327</v>
      </c>
      <c r="E57" s="135"/>
      <c r="F57" s="135"/>
      <c r="G57" s="135">
        <f>'将来負担比率（分子）の構造'!J$50</f>
        <v>4335</v>
      </c>
      <c r="H57" s="135"/>
      <c r="I57" s="135"/>
      <c r="J57" s="135">
        <f>'将来負担比率（分子）の構造'!K$50</f>
        <v>4152</v>
      </c>
      <c r="K57" s="135"/>
      <c r="L57" s="135"/>
      <c r="M57" s="135">
        <f>'将来負担比率（分子）の構造'!L$50</f>
        <v>3907</v>
      </c>
      <c r="N57" s="135"/>
      <c r="O57" s="135"/>
      <c r="P57" s="135">
        <f>'将来負担比率（分子）の構造'!M$50</f>
        <v>3622</v>
      </c>
    </row>
    <row r="58" spans="1:16">
      <c r="A58" s="135" t="s">
        <v>34</v>
      </c>
      <c r="B58" s="135"/>
      <c r="C58" s="135"/>
      <c r="D58" s="135">
        <f>'将来負担比率（分子）の構造'!I$49</f>
        <v>5790</v>
      </c>
      <c r="E58" s="135"/>
      <c r="F58" s="135"/>
      <c r="G58" s="135">
        <f>'将来負担比率（分子）の構造'!J$49</f>
        <v>6466</v>
      </c>
      <c r="H58" s="135"/>
      <c r="I58" s="135"/>
      <c r="J58" s="135">
        <f>'将来負担比率（分子）の構造'!K$49</f>
        <v>7471</v>
      </c>
      <c r="K58" s="135"/>
      <c r="L58" s="135"/>
      <c r="M58" s="135">
        <f>'将来負担比率（分子）の構造'!L$49</f>
        <v>8386</v>
      </c>
      <c r="N58" s="135"/>
      <c r="O58" s="135"/>
      <c r="P58" s="135">
        <f>'将来負担比率（分子）の構造'!M$49</f>
        <v>9595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2243</v>
      </c>
      <c r="C61" s="135"/>
      <c r="D61" s="135"/>
      <c r="E61" s="135">
        <f>'将来負担比率（分子）の構造'!J$46</f>
        <v>1753</v>
      </c>
      <c r="F61" s="135"/>
      <c r="G61" s="135"/>
      <c r="H61" s="135">
        <f>'将来負担比率（分子）の構造'!K$46</f>
        <v>1019</v>
      </c>
      <c r="I61" s="135"/>
      <c r="J61" s="135"/>
      <c r="K61" s="135">
        <f>'将来負担比率（分子）の構造'!L$46</f>
        <v>442</v>
      </c>
      <c r="L61" s="135"/>
      <c r="M61" s="135"/>
      <c r="N61" s="135">
        <f>'将来負担比率（分子）の構造'!M$46</f>
        <v>219</v>
      </c>
      <c r="O61" s="135"/>
      <c r="P61" s="135"/>
    </row>
    <row r="62" spans="1:16">
      <c r="A62" s="135" t="s">
        <v>29</v>
      </c>
      <c r="B62" s="135">
        <f>'将来負担比率（分子）の構造'!I$45</f>
        <v>5093</v>
      </c>
      <c r="C62" s="135"/>
      <c r="D62" s="135"/>
      <c r="E62" s="135">
        <f>'将来負担比率（分子）の構造'!J$45</f>
        <v>4803</v>
      </c>
      <c r="F62" s="135"/>
      <c r="G62" s="135"/>
      <c r="H62" s="135">
        <f>'将来負担比率（分子）の構造'!K$45</f>
        <v>4571</v>
      </c>
      <c r="I62" s="135"/>
      <c r="J62" s="135"/>
      <c r="K62" s="135">
        <f>'将来負担比率（分子）の構造'!L$45</f>
        <v>4448</v>
      </c>
      <c r="L62" s="135"/>
      <c r="M62" s="135"/>
      <c r="N62" s="135">
        <f>'将来負担比率（分子）の構造'!M$45</f>
        <v>4011</v>
      </c>
      <c r="O62" s="135"/>
      <c r="P62" s="135"/>
    </row>
    <row r="63" spans="1:16">
      <c r="A63" s="135" t="s">
        <v>28</v>
      </c>
      <c r="B63" s="135">
        <f>'将来負担比率（分子）の構造'!I$44</f>
        <v>871</v>
      </c>
      <c r="C63" s="135"/>
      <c r="D63" s="135"/>
      <c r="E63" s="135">
        <f>'将来負担比率（分子）の構造'!J$44</f>
        <v>556</v>
      </c>
      <c r="F63" s="135"/>
      <c r="G63" s="135"/>
      <c r="H63" s="135">
        <f>'将来負担比率（分子）の構造'!K$44</f>
        <v>404</v>
      </c>
      <c r="I63" s="135"/>
      <c r="J63" s="135"/>
      <c r="K63" s="135">
        <f>'将来負担比率（分子）の構造'!L$44</f>
        <v>294</v>
      </c>
      <c r="L63" s="135"/>
      <c r="M63" s="135"/>
      <c r="N63" s="135">
        <f>'将来負担比率（分子）の構造'!M$44</f>
        <v>249</v>
      </c>
      <c r="O63" s="135"/>
      <c r="P63" s="135"/>
    </row>
    <row r="64" spans="1:16">
      <c r="A64" s="135" t="s">
        <v>27</v>
      </c>
      <c r="B64" s="135">
        <f>'将来負担比率（分子）の構造'!I$43</f>
        <v>24332</v>
      </c>
      <c r="C64" s="135"/>
      <c r="D64" s="135"/>
      <c r="E64" s="135">
        <f>'将来負担比率（分子）の構造'!J$43</f>
        <v>24869</v>
      </c>
      <c r="F64" s="135"/>
      <c r="G64" s="135"/>
      <c r="H64" s="135">
        <f>'将来負担比率（分子）の構造'!K$43</f>
        <v>24653</v>
      </c>
      <c r="I64" s="135"/>
      <c r="J64" s="135"/>
      <c r="K64" s="135">
        <f>'将来負担比率（分子）の構造'!L$43</f>
        <v>24712</v>
      </c>
      <c r="L64" s="135"/>
      <c r="M64" s="135"/>
      <c r="N64" s="135">
        <f>'将来負担比率（分子）の構造'!M$43</f>
        <v>23712</v>
      </c>
      <c r="O64" s="135"/>
      <c r="P64" s="135"/>
    </row>
    <row r="65" spans="1:16">
      <c r="A65" s="135" t="s">
        <v>26</v>
      </c>
      <c r="B65" s="135">
        <f>'将来負担比率（分子）の構造'!I$42</f>
        <v>138</v>
      </c>
      <c r="C65" s="135"/>
      <c r="D65" s="135"/>
      <c r="E65" s="135">
        <f>'将来負担比率（分子）の構造'!J$42</f>
        <v>105</v>
      </c>
      <c r="F65" s="135"/>
      <c r="G65" s="135"/>
      <c r="H65" s="135">
        <f>'将来負担比率（分子）の構造'!K$42</f>
        <v>74</v>
      </c>
      <c r="I65" s="135"/>
      <c r="J65" s="135"/>
      <c r="K65" s="135">
        <f>'将来負担比率（分子）の構造'!L$42</f>
        <v>48</v>
      </c>
      <c r="L65" s="135"/>
      <c r="M65" s="135"/>
      <c r="N65" s="135">
        <f>'将来負担比率（分子）の構造'!M$42</f>
        <v>27</v>
      </c>
      <c r="O65" s="135"/>
      <c r="P65" s="135"/>
    </row>
    <row r="66" spans="1:16">
      <c r="A66" s="135" t="s">
        <v>25</v>
      </c>
      <c r="B66" s="135">
        <f>'将来負担比率（分子）の構造'!I$41</f>
        <v>26392</v>
      </c>
      <c r="C66" s="135"/>
      <c r="D66" s="135"/>
      <c r="E66" s="135">
        <f>'将来負担比率（分子）の構造'!J$41</f>
        <v>26538</v>
      </c>
      <c r="F66" s="135"/>
      <c r="G66" s="135"/>
      <c r="H66" s="135">
        <f>'将来負担比率（分子）の構造'!K$41</f>
        <v>26484</v>
      </c>
      <c r="I66" s="135"/>
      <c r="J66" s="135"/>
      <c r="K66" s="135">
        <f>'将来負担比率（分子）の構造'!L$41</f>
        <v>27040</v>
      </c>
      <c r="L66" s="135"/>
      <c r="M66" s="135"/>
      <c r="N66" s="135">
        <f>'将来負担比率（分子）の構造'!M$41</f>
        <v>27562</v>
      </c>
      <c r="O66" s="135"/>
      <c r="P66" s="135"/>
    </row>
    <row r="67" spans="1:16">
      <c r="A67" s="135" t="s">
        <v>63</v>
      </c>
      <c r="B67" s="135" t="e">
        <f>NA()</f>
        <v>#N/A</v>
      </c>
      <c r="C67" s="135">
        <f>IF(ISNUMBER('将来負担比率（分子）の構造'!I$52), IF('将来負担比率（分子）の構造'!I$52 &lt; 0, 0, '将来負担比率（分子）の構造'!I$52), NA())</f>
        <v>11623</v>
      </c>
      <c r="D67" s="135" t="e">
        <f>NA()</f>
        <v>#N/A</v>
      </c>
      <c r="E67" s="135" t="e">
        <f>NA()</f>
        <v>#N/A</v>
      </c>
      <c r="F67" s="135">
        <f>IF(ISNUMBER('将来負担比率（分子）の構造'!J$52), IF('将来負担比率（分子）の構造'!J$52 &lt; 0, 0, '将来負担比率（分子）の構造'!J$52), NA())</f>
        <v>9801</v>
      </c>
      <c r="G67" s="135" t="e">
        <f>NA()</f>
        <v>#N/A</v>
      </c>
      <c r="H67" s="135" t="e">
        <f>NA()</f>
        <v>#N/A</v>
      </c>
      <c r="I67" s="135">
        <f>IF(ISNUMBER('将来負担比率（分子）の構造'!K$52), IF('将来負担比率（分子）の構造'!K$52 &lt; 0, 0, '将来負担比率（分子）の構造'!K$52), NA())</f>
        <v>6393</v>
      </c>
      <c r="J67" s="135" t="e">
        <f>NA()</f>
        <v>#N/A</v>
      </c>
      <c r="K67" s="135" t="e">
        <f>NA()</f>
        <v>#N/A</v>
      </c>
      <c r="L67" s="135">
        <f>IF(ISNUMBER('将来負担比率（分子）の構造'!L$52), IF('将来負担比率（分子）の構造'!L$52 &lt; 0, 0, '将来負担比率（分子）の構造'!L$52), NA())</f>
        <v>5719</v>
      </c>
      <c r="M67" s="135" t="e">
        <f>NA()</f>
        <v>#N/A</v>
      </c>
      <c r="N67" s="135" t="e">
        <f>NA()</f>
        <v>#N/A</v>
      </c>
      <c r="O67" s="135">
        <f>IF(ISNUMBER('将来負担比率（分子）の構造'!M$52), IF('将来負担比率（分子）の構造'!M$52 &lt; 0, 0, '将来負担比率（分子）の構造'!M$52), NA())</f>
        <v>3977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W1" zoomScale="75" zoomScaleNormal="75" workbookViewId="0">
      <selection activeCell="CR36" sqref="CR36:CY3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7455854</v>
      </c>
      <c r="S5" s="637"/>
      <c r="T5" s="637"/>
      <c r="U5" s="637"/>
      <c r="V5" s="637"/>
      <c r="W5" s="637"/>
      <c r="X5" s="637"/>
      <c r="Y5" s="684"/>
      <c r="Z5" s="697">
        <v>28.1</v>
      </c>
      <c r="AA5" s="697"/>
      <c r="AB5" s="697"/>
      <c r="AC5" s="697"/>
      <c r="AD5" s="698">
        <v>7228417</v>
      </c>
      <c r="AE5" s="698"/>
      <c r="AF5" s="698"/>
      <c r="AG5" s="698"/>
      <c r="AH5" s="698"/>
      <c r="AI5" s="698"/>
      <c r="AJ5" s="698"/>
      <c r="AK5" s="698"/>
      <c r="AL5" s="685">
        <v>48.6</v>
      </c>
      <c r="AM5" s="654"/>
      <c r="AN5" s="654"/>
      <c r="AO5" s="686"/>
      <c r="AP5" s="673" t="s">
        <v>209</v>
      </c>
      <c r="AQ5" s="674"/>
      <c r="AR5" s="674"/>
      <c r="AS5" s="674"/>
      <c r="AT5" s="674"/>
      <c r="AU5" s="674"/>
      <c r="AV5" s="674"/>
      <c r="AW5" s="674"/>
      <c r="AX5" s="674"/>
      <c r="AY5" s="674"/>
      <c r="AZ5" s="674"/>
      <c r="BA5" s="674"/>
      <c r="BB5" s="674"/>
      <c r="BC5" s="674"/>
      <c r="BD5" s="674"/>
      <c r="BE5" s="674"/>
      <c r="BF5" s="675"/>
      <c r="BG5" s="586">
        <v>7168701</v>
      </c>
      <c r="BH5" s="587"/>
      <c r="BI5" s="587"/>
      <c r="BJ5" s="587"/>
      <c r="BK5" s="587"/>
      <c r="BL5" s="587"/>
      <c r="BM5" s="587"/>
      <c r="BN5" s="588"/>
      <c r="BO5" s="639">
        <v>96.1</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218937</v>
      </c>
      <c r="S6" s="587"/>
      <c r="T6" s="587"/>
      <c r="U6" s="587"/>
      <c r="V6" s="587"/>
      <c r="W6" s="587"/>
      <c r="X6" s="587"/>
      <c r="Y6" s="588"/>
      <c r="Z6" s="639">
        <v>0.8</v>
      </c>
      <c r="AA6" s="639"/>
      <c r="AB6" s="639"/>
      <c r="AC6" s="639"/>
      <c r="AD6" s="640">
        <v>218937</v>
      </c>
      <c r="AE6" s="640"/>
      <c r="AF6" s="640"/>
      <c r="AG6" s="640"/>
      <c r="AH6" s="640"/>
      <c r="AI6" s="640"/>
      <c r="AJ6" s="640"/>
      <c r="AK6" s="640"/>
      <c r="AL6" s="609">
        <v>1.5</v>
      </c>
      <c r="AM6" s="641"/>
      <c r="AN6" s="641"/>
      <c r="AO6" s="642"/>
      <c r="AP6" s="583" t="s">
        <v>215</v>
      </c>
      <c r="AQ6" s="584"/>
      <c r="AR6" s="584"/>
      <c r="AS6" s="584"/>
      <c r="AT6" s="584"/>
      <c r="AU6" s="584"/>
      <c r="AV6" s="584"/>
      <c r="AW6" s="584"/>
      <c r="AX6" s="584"/>
      <c r="AY6" s="584"/>
      <c r="AZ6" s="584"/>
      <c r="BA6" s="584"/>
      <c r="BB6" s="584"/>
      <c r="BC6" s="584"/>
      <c r="BD6" s="584"/>
      <c r="BE6" s="584"/>
      <c r="BF6" s="585"/>
      <c r="BG6" s="586">
        <v>7168701</v>
      </c>
      <c r="BH6" s="587"/>
      <c r="BI6" s="587"/>
      <c r="BJ6" s="587"/>
      <c r="BK6" s="587"/>
      <c r="BL6" s="587"/>
      <c r="BM6" s="587"/>
      <c r="BN6" s="588"/>
      <c r="BO6" s="639">
        <v>96.1</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217669</v>
      </c>
      <c r="CS6" s="587"/>
      <c r="CT6" s="587"/>
      <c r="CU6" s="587"/>
      <c r="CV6" s="587"/>
      <c r="CW6" s="587"/>
      <c r="CX6" s="587"/>
      <c r="CY6" s="588"/>
      <c r="CZ6" s="639">
        <v>0.8</v>
      </c>
      <c r="DA6" s="639"/>
      <c r="DB6" s="639"/>
      <c r="DC6" s="639"/>
      <c r="DD6" s="592" t="s">
        <v>210</v>
      </c>
      <c r="DE6" s="587"/>
      <c r="DF6" s="587"/>
      <c r="DG6" s="587"/>
      <c r="DH6" s="587"/>
      <c r="DI6" s="587"/>
      <c r="DJ6" s="587"/>
      <c r="DK6" s="587"/>
      <c r="DL6" s="587"/>
      <c r="DM6" s="587"/>
      <c r="DN6" s="587"/>
      <c r="DO6" s="587"/>
      <c r="DP6" s="588"/>
      <c r="DQ6" s="592">
        <v>217652</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13776</v>
      </c>
      <c r="S7" s="587"/>
      <c r="T7" s="587"/>
      <c r="U7" s="587"/>
      <c r="V7" s="587"/>
      <c r="W7" s="587"/>
      <c r="X7" s="587"/>
      <c r="Y7" s="588"/>
      <c r="Z7" s="639">
        <v>0.1</v>
      </c>
      <c r="AA7" s="639"/>
      <c r="AB7" s="639"/>
      <c r="AC7" s="639"/>
      <c r="AD7" s="640">
        <v>13776</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2973871</v>
      </c>
      <c r="BH7" s="587"/>
      <c r="BI7" s="587"/>
      <c r="BJ7" s="587"/>
      <c r="BK7" s="587"/>
      <c r="BL7" s="587"/>
      <c r="BM7" s="587"/>
      <c r="BN7" s="588"/>
      <c r="BO7" s="639">
        <v>39.9</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4073205</v>
      </c>
      <c r="CS7" s="587"/>
      <c r="CT7" s="587"/>
      <c r="CU7" s="587"/>
      <c r="CV7" s="587"/>
      <c r="CW7" s="587"/>
      <c r="CX7" s="587"/>
      <c r="CY7" s="588"/>
      <c r="CZ7" s="639">
        <v>15.9</v>
      </c>
      <c r="DA7" s="639"/>
      <c r="DB7" s="639"/>
      <c r="DC7" s="639"/>
      <c r="DD7" s="592">
        <v>36404</v>
      </c>
      <c r="DE7" s="587"/>
      <c r="DF7" s="587"/>
      <c r="DG7" s="587"/>
      <c r="DH7" s="587"/>
      <c r="DI7" s="587"/>
      <c r="DJ7" s="587"/>
      <c r="DK7" s="587"/>
      <c r="DL7" s="587"/>
      <c r="DM7" s="587"/>
      <c r="DN7" s="587"/>
      <c r="DO7" s="587"/>
      <c r="DP7" s="588"/>
      <c r="DQ7" s="592">
        <v>2708687</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20213</v>
      </c>
      <c r="S8" s="587"/>
      <c r="T8" s="587"/>
      <c r="U8" s="587"/>
      <c r="V8" s="587"/>
      <c r="W8" s="587"/>
      <c r="X8" s="587"/>
      <c r="Y8" s="588"/>
      <c r="Z8" s="639">
        <v>0.1</v>
      </c>
      <c r="AA8" s="639"/>
      <c r="AB8" s="639"/>
      <c r="AC8" s="639"/>
      <c r="AD8" s="640">
        <v>20213</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91719</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7297890</v>
      </c>
      <c r="CS8" s="587"/>
      <c r="CT8" s="587"/>
      <c r="CU8" s="587"/>
      <c r="CV8" s="587"/>
      <c r="CW8" s="587"/>
      <c r="CX8" s="587"/>
      <c r="CY8" s="588"/>
      <c r="CZ8" s="639">
        <v>28.4</v>
      </c>
      <c r="DA8" s="639"/>
      <c r="DB8" s="639"/>
      <c r="DC8" s="639"/>
      <c r="DD8" s="592">
        <v>327977</v>
      </c>
      <c r="DE8" s="587"/>
      <c r="DF8" s="587"/>
      <c r="DG8" s="587"/>
      <c r="DH8" s="587"/>
      <c r="DI8" s="587"/>
      <c r="DJ8" s="587"/>
      <c r="DK8" s="587"/>
      <c r="DL8" s="587"/>
      <c r="DM8" s="587"/>
      <c r="DN8" s="587"/>
      <c r="DO8" s="587"/>
      <c r="DP8" s="588"/>
      <c r="DQ8" s="592">
        <v>4047160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34063</v>
      </c>
      <c r="S9" s="587"/>
      <c r="T9" s="587"/>
      <c r="U9" s="587"/>
      <c r="V9" s="587"/>
      <c r="W9" s="587"/>
      <c r="X9" s="587"/>
      <c r="Y9" s="588"/>
      <c r="Z9" s="639">
        <v>0.1</v>
      </c>
      <c r="AA9" s="639"/>
      <c r="AB9" s="639"/>
      <c r="AC9" s="639"/>
      <c r="AD9" s="640">
        <v>34063</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2484348</v>
      </c>
      <c r="BH9" s="587"/>
      <c r="BI9" s="587"/>
      <c r="BJ9" s="587"/>
      <c r="BK9" s="587"/>
      <c r="BL9" s="587"/>
      <c r="BM9" s="587"/>
      <c r="BN9" s="588"/>
      <c r="BO9" s="639">
        <v>33.299999999999997</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1505092</v>
      </c>
      <c r="CS9" s="587"/>
      <c r="CT9" s="587"/>
      <c r="CU9" s="587"/>
      <c r="CV9" s="587"/>
      <c r="CW9" s="587"/>
      <c r="CX9" s="587"/>
      <c r="CY9" s="588"/>
      <c r="CZ9" s="639">
        <v>5.9</v>
      </c>
      <c r="DA9" s="639"/>
      <c r="DB9" s="639"/>
      <c r="DC9" s="639"/>
      <c r="DD9" s="592">
        <v>92502</v>
      </c>
      <c r="DE9" s="587"/>
      <c r="DF9" s="587"/>
      <c r="DG9" s="587"/>
      <c r="DH9" s="587"/>
      <c r="DI9" s="587"/>
      <c r="DJ9" s="587"/>
      <c r="DK9" s="587"/>
      <c r="DL9" s="587"/>
      <c r="DM9" s="587"/>
      <c r="DN9" s="587"/>
      <c r="DO9" s="587"/>
      <c r="DP9" s="588"/>
      <c r="DQ9" s="592">
        <v>1344389</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578207</v>
      </c>
      <c r="S10" s="587"/>
      <c r="T10" s="587"/>
      <c r="U10" s="587"/>
      <c r="V10" s="587"/>
      <c r="W10" s="587"/>
      <c r="X10" s="587"/>
      <c r="Y10" s="588"/>
      <c r="Z10" s="639">
        <v>2.2000000000000002</v>
      </c>
      <c r="AA10" s="639"/>
      <c r="AB10" s="639"/>
      <c r="AC10" s="639"/>
      <c r="AD10" s="640">
        <v>578207</v>
      </c>
      <c r="AE10" s="640"/>
      <c r="AF10" s="640"/>
      <c r="AG10" s="640"/>
      <c r="AH10" s="640"/>
      <c r="AI10" s="640"/>
      <c r="AJ10" s="640"/>
      <c r="AK10" s="640"/>
      <c r="AL10" s="609">
        <v>3.9</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167244</v>
      </c>
      <c r="BH10" s="587"/>
      <c r="BI10" s="587"/>
      <c r="BJ10" s="587"/>
      <c r="BK10" s="587"/>
      <c r="BL10" s="587"/>
      <c r="BM10" s="587"/>
      <c r="BN10" s="588"/>
      <c r="BO10" s="639">
        <v>2.2000000000000002</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37547</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6181</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6693</v>
      </c>
      <c r="S11" s="587"/>
      <c r="T11" s="587"/>
      <c r="U11" s="587"/>
      <c r="V11" s="587"/>
      <c r="W11" s="587"/>
      <c r="X11" s="587"/>
      <c r="Y11" s="588"/>
      <c r="Z11" s="639">
        <v>0</v>
      </c>
      <c r="AA11" s="639"/>
      <c r="AB11" s="639"/>
      <c r="AC11" s="639"/>
      <c r="AD11" s="640">
        <v>6693</v>
      </c>
      <c r="AE11" s="640"/>
      <c r="AF11" s="640"/>
      <c r="AG11" s="640"/>
      <c r="AH11" s="640"/>
      <c r="AI11" s="640"/>
      <c r="AJ11" s="640"/>
      <c r="AK11" s="640"/>
      <c r="AL11" s="609">
        <v>0</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230560</v>
      </c>
      <c r="BH11" s="587"/>
      <c r="BI11" s="587"/>
      <c r="BJ11" s="587"/>
      <c r="BK11" s="587"/>
      <c r="BL11" s="587"/>
      <c r="BM11" s="587"/>
      <c r="BN11" s="588"/>
      <c r="BO11" s="639">
        <v>3.1</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797089</v>
      </c>
      <c r="CS11" s="587"/>
      <c r="CT11" s="587"/>
      <c r="CU11" s="587"/>
      <c r="CV11" s="587"/>
      <c r="CW11" s="587"/>
      <c r="CX11" s="587"/>
      <c r="CY11" s="588"/>
      <c r="CZ11" s="639">
        <v>3.1</v>
      </c>
      <c r="DA11" s="639"/>
      <c r="DB11" s="639"/>
      <c r="DC11" s="639"/>
      <c r="DD11" s="592">
        <v>269710</v>
      </c>
      <c r="DE11" s="587"/>
      <c r="DF11" s="587"/>
      <c r="DG11" s="587"/>
      <c r="DH11" s="587"/>
      <c r="DI11" s="587"/>
      <c r="DJ11" s="587"/>
      <c r="DK11" s="587"/>
      <c r="DL11" s="587"/>
      <c r="DM11" s="587"/>
      <c r="DN11" s="587"/>
      <c r="DO11" s="587"/>
      <c r="DP11" s="588"/>
      <c r="DQ11" s="592">
        <v>511430</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3652265</v>
      </c>
      <c r="BH12" s="587"/>
      <c r="BI12" s="587"/>
      <c r="BJ12" s="587"/>
      <c r="BK12" s="587"/>
      <c r="BL12" s="587"/>
      <c r="BM12" s="587"/>
      <c r="BN12" s="588"/>
      <c r="BO12" s="639">
        <v>49</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1204834</v>
      </c>
      <c r="CS12" s="587"/>
      <c r="CT12" s="587"/>
      <c r="CU12" s="587"/>
      <c r="CV12" s="587"/>
      <c r="CW12" s="587"/>
      <c r="CX12" s="587"/>
      <c r="CY12" s="588"/>
      <c r="CZ12" s="639">
        <v>4.7</v>
      </c>
      <c r="DA12" s="639"/>
      <c r="DB12" s="639"/>
      <c r="DC12" s="639"/>
      <c r="DD12" s="592">
        <v>17819</v>
      </c>
      <c r="DE12" s="587"/>
      <c r="DF12" s="587"/>
      <c r="DG12" s="587"/>
      <c r="DH12" s="587"/>
      <c r="DI12" s="587"/>
      <c r="DJ12" s="587"/>
      <c r="DK12" s="587"/>
      <c r="DL12" s="587"/>
      <c r="DM12" s="587"/>
      <c r="DN12" s="587"/>
      <c r="DO12" s="587"/>
      <c r="DP12" s="588"/>
      <c r="DQ12" s="592">
        <v>336095</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61549</v>
      </c>
      <c r="S13" s="587"/>
      <c r="T13" s="587"/>
      <c r="U13" s="587"/>
      <c r="V13" s="587"/>
      <c r="W13" s="587"/>
      <c r="X13" s="587"/>
      <c r="Y13" s="588"/>
      <c r="Z13" s="639">
        <v>0.2</v>
      </c>
      <c r="AA13" s="639"/>
      <c r="AB13" s="639"/>
      <c r="AC13" s="639"/>
      <c r="AD13" s="640">
        <v>61549</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3638345</v>
      </c>
      <c r="BH13" s="587"/>
      <c r="BI13" s="587"/>
      <c r="BJ13" s="587"/>
      <c r="BK13" s="587"/>
      <c r="BL13" s="587"/>
      <c r="BM13" s="587"/>
      <c r="BN13" s="588"/>
      <c r="BO13" s="639">
        <v>48.8</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2865423</v>
      </c>
      <c r="CS13" s="587"/>
      <c r="CT13" s="587"/>
      <c r="CU13" s="587"/>
      <c r="CV13" s="587"/>
      <c r="CW13" s="587"/>
      <c r="CX13" s="587"/>
      <c r="CY13" s="588"/>
      <c r="CZ13" s="639">
        <v>11.2</v>
      </c>
      <c r="DA13" s="639"/>
      <c r="DB13" s="639"/>
      <c r="DC13" s="639"/>
      <c r="DD13" s="592">
        <v>978887</v>
      </c>
      <c r="DE13" s="587"/>
      <c r="DF13" s="587"/>
      <c r="DG13" s="587"/>
      <c r="DH13" s="587"/>
      <c r="DI13" s="587"/>
      <c r="DJ13" s="587"/>
      <c r="DK13" s="587"/>
      <c r="DL13" s="587"/>
      <c r="DM13" s="587"/>
      <c r="DN13" s="587"/>
      <c r="DO13" s="587"/>
      <c r="DP13" s="588"/>
      <c r="DQ13" s="592">
        <v>2061428</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151833</v>
      </c>
      <c r="BH14" s="587"/>
      <c r="BI14" s="587"/>
      <c r="BJ14" s="587"/>
      <c r="BK14" s="587"/>
      <c r="BL14" s="587"/>
      <c r="BM14" s="587"/>
      <c r="BN14" s="588"/>
      <c r="BO14" s="639">
        <v>2</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843547</v>
      </c>
      <c r="CS14" s="587"/>
      <c r="CT14" s="587"/>
      <c r="CU14" s="587"/>
      <c r="CV14" s="587"/>
      <c r="CW14" s="587"/>
      <c r="CX14" s="587"/>
      <c r="CY14" s="588"/>
      <c r="CZ14" s="639">
        <v>3.3</v>
      </c>
      <c r="DA14" s="639"/>
      <c r="DB14" s="639"/>
      <c r="DC14" s="639"/>
      <c r="DD14" s="592">
        <v>98323</v>
      </c>
      <c r="DE14" s="587"/>
      <c r="DF14" s="587"/>
      <c r="DG14" s="587"/>
      <c r="DH14" s="587"/>
      <c r="DI14" s="587"/>
      <c r="DJ14" s="587"/>
      <c r="DK14" s="587"/>
      <c r="DL14" s="587"/>
      <c r="DM14" s="587"/>
      <c r="DN14" s="587"/>
      <c r="DO14" s="587"/>
      <c r="DP14" s="588"/>
      <c r="DQ14" s="592">
        <v>754996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30964</v>
      </c>
      <c r="S15" s="587"/>
      <c r="T15" s="587"/>
      <c r="U15" s="587"/>
      <c r="V15" s="587"/>
      <c r="W15" s="587"/>
      <c r="X15" s="587"/>
      <c r="Y15" s="588"/>
      <c r="Z15" s="639">
        <v>0.1</v>
      </c>
      <c r="AA15" s="639"/>
      <c r="AB15" s="639"/>
      <c r="AC15" s="639"/>
      <c r="AD15" s="640">
        <v>30964</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390732</v>
      </c>
      <c r="BH15" s="587"/>
      <c r="BI15" s="587"/>
      <c r="BJ15" s="587"/>
      <c r="BK15" s="587"/>
      <c r="BL15" s="587"/>
      <c r="BM15" s="587"/>
      <c r="BN15" s="588"/>
      <c r="BO15" s="639">
        <v>5.2</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3705531</v>
      </c>
      <c r="CS15" s="587"/>
      <c r="CT15" s="587"/>
      <c r="CU15" s="587"/>
      <c r="CV15" s="587"/>
      <c r="CW15" s="587"/>
      <c r="CX15" s="587"/>
      <c r="CY15" s="588"/>
      <c r="CZ15" s="639">
        <v>14.4</v>
      </c>
      <c r="DA15" s="639"/>
      <c r="DB15" s="639"/>
      <c r="DC15" s="639"/>
      <c r="DD15" s="592">
        <v>1602705</v>
      </c>
      <c r="DE15" s="587"/>
      <c r="DF15" s="587"/>
      <c r="DG15" s="587"/>
      <c r="DH15" s="587"/>
      <c r="DI15" s="587"/>
      <c r="DJ15" s="587"/>
      <c r="DK15" s="587"/>
      <c r="DL15" s="587"/>
      <c r="DM15" s="587"/>
      <c r="DN15" s="587"/>
      <c r="DO15" s="587"/>
      <c r="DP15" s="588"/>
      <c r="DQ15" s="592">
        <v>1839424</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7433481</v>
      </c>
      <c r="S16" s="587"/>
      <c r="T16" s="587"/>
      <c r="U16" s="587"/>
      <c r="V16" s="587"/>
      <c r="W16" s="587"/>
      <c r="X16" s="587"/>
      <c r="Y16" s="588"/>
      <c r="Z16" s="639">
        <v>28</v>
      </c>
      <c r="AA16" s="639"/>
      <c r="AB16" s="639"/>
      <c r="AC16" s="639"/>
      <c r="AD16" s="640">
        <v>6602412</v>
      </c>
      <c r="AE16" s="640"/>
      <c r="AF16" s="640"/>
      <c r="AG16" s="640"/>
      <c r="AH16" s="640"/>
      <c r="AI16" s="640"/>
      <c r="AJ16" s="640"/>
      <c r="AK16" s="640"/>
      <c r="AL16" s="609">
        <v>44.4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66808</v>
      </c>
      <c r="CS16" s="587"/>
      <c r="CT16" s="587"/>
      <c r="CU16" s="587"/>
      <c r="CV16" s="587"/>
      <c r="CW16" s="587"/>
      <c r="CX16" s="587"/>
      <c r="CY16" s="588"/>
      <c r="CZ16" s="639">
        <v>0.3</v>
      </c>
      <c r="DA16" s="639"/>
      <c r="DB16" s="639"/>
      <c r="DC16" s="639"/>
      <c r="DD16" s="592" t="s">
        <v>112</v>
      </c>
      <c r="DE16" s="587"/>
      <c r="DF16" s="587"/>
      <c r="DG16" s="587"/>
      <c r="DH16" s="587"/>
      <c r="DI16" s="587"/>
      <c r="DJ16" s="587"/>
      <c r="DK16" s="587"/>
      <c r="DL16" s="587"/>
      <c r="DM16" s="587"/>
      <c r="DN16" s="587"/>
      <c r="DO16" s="587"/>
      <c r="DP16" s="588"/>
      <c r="DQ16" s="592">
        <v>42430</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6602412</v>
      </c>
      <c r="S17" s="587"/>
      <c r="T17" s="587"/>
      <c r="U17" s="587"/>
      <c r="V17" s="587"/>
      <c r="W17" s="587"/>
      <c r="X17" s="587"/>
      <c r="Y17" s="588"/>
      <c r="Z17" s="639">
        <v>24.8</v>
      </c>
      <c r="AA17" s="639"/>
      <c r="AB17" s="639"/>
      <c r="AC17" s="639"/>
      <c r="AD17" s="640">
        <v>6602412</v>
      </c>
      <c r="AE17" s="640"/>
      <c r="AF17" s="640"/>
      <c r="AG17" s="640"/>
      <c r="AH17" s="640"/>
      <c r="AI17" s="640"/>
      <c r="AJ17" s="640"/>
      <c r="AK17" s="640"/>
      <c r="AL17" s="609">
        <v>44.4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3037725</v>
      </c>
      <c r="CS17" s="587"/>
      <c r="CT17" s="587"/>
      <c r="CU17" s="587"/>
      <c r="CV17" s="587"/>
      <c r="CW17" s="587"/>
      <c r="CX17" s="587"/>
      <c r="CY17" s="588"/>
      <c r="CZ17" s="639">
        <v>11.8</v>
      </c>
      <c r="DA17" s="639"/>
      <c r="DB17" s="639"/>
      <c r="DC17" s="639"/>
      <c r="DD17" s="592" t="s">
        <v>112</v>
      </c>
      <c r="DE17" s="587"/>
      <c r="DF17" s="587"/>
      <c r="DG17" s="587"/>
      <c r="DH17" s="587"/>
      <c r="DI17" s="587"/>
      <c r="DJ17" s="587"/>
      <c r="DK17" s="587"/>
      <c r="DL17" s="587"/>
      <c r="DM17" s="587"/>
      <c r="DN17" s="587"/>
      <c r="DO17" s="587"/>
      <c r="DP17" s="588"/>
      <c r="DQ17" s="592">
        <v>3016670</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831069</v>
      </c>
      <c r="S18" s="587"/>
      <c r="T18" s="587"/>
      <c r="U18" s="587"/>
      <c r="V18" s="587"/>
      <c r="W18" s="587"/>
      <c r="X18" s="587"/>
      <c r="Y18" s="588"/>
      <c r="Z18" s="639">
        <v>3.1</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v>13366</v>
      </c>
      <c r="CS18" s="587"/>
      <c r="CT18" s="587"/>
      <c r="CU18" s="587"/>
      <c r="CV18" s="587"/>
      <c r="CW18" s="587"/>
      <c r="CX18" s="587"/>
      <c r="CY18" s="588"/>
      <c r="CZ18" s="639">
        <v>0.1</v>
      </c>
      <c r="DA18" s="639"/>
      <c r="DB18" s="639"/>
      <c r="DC18" s="639"/>
      <c r="DD18" s="592">
        <v>13366</v>
      </c>
      <c r="DE18" s="587"/>
      <c r="DF18" s="587"/>
      <c r="DG18" s="587"/>
      <c r="DH18" s="587"/>
      <c r="DI18" s="587"/>
      <c r="DJ18" s="587"/>
      <c r="DK18" s="587"/>
      <c r="DL18" s="587"/>
      <c r="DM18" s="587"/>
      <c r="DN18" s="587"/>
      <c r="DO18" s="587"/>
      <c r="DP18" s="588"/>
      <c r="DQ18" s="592">
        <v>13366</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287153</v>
      </c>
      <c r="BH19" s="587"/>
      <c r="BI19" s="587"/>
      <c r="BJ19" s="587"/>
      <c r="BK19" s="587"/>
      <c r="BL19" s="587"/>
      <c r="BM19" s="587"/>
      <c r="BN19" s="588"/>
      <c r="BO19" s="639">
        <v>3.9</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15853737</v>
      </c>
      <c r="S20" s="587"/>
      <c r="T20" s="587"/>
      <c r="U20" s="587"/>
      <c r="V20" s="587"/>
      <c r="W20" s="587"/>
      <c r="X20" s="587"/>
      <c r="Y20" s="588"/>
      <c r="Z20" s="639">
        <v>59.7</v>
      </c>
      <c r="AA20" s="639"/>
      <c r="AB20" s="639"/>
      <c r="AC20" s="639"/>
      <c r="AD20" s="640">
        <v>14795231</v>
      </c>
      <c r="AE20" s="640"/>
      <c r="AF20" s="640"/>
      <c r="AG20" s="640"/>
      <c r="AH20" s="640"/>
      <c r="AI20" s="640"/>
      <c r="AJ20" s="640"/>
      <c r="AK20" s="640"/>
      <c r="AL20" s="609">
        <v>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287153</v>
      </c>
      <c r="BH20" s="587"/>
      <c r="BI20" s="587"/>
      <c r="BJ20" s="587"/>
      <c r="BK20" s="587"/>
      <c r="BL20" s="587"/>
      <c r="BM20" s="587"/>
      <c r="BN20" s="588"/>
      <c r="BO20" s="639">
        <v>3.9</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25665726</v>
      </c>
      <c r="CS20" s="587"/>
      <c r="CT20" s="587"/>
      <c r="CU20" s="587"/>
      <c r="CV20" s="587"/>
      <c r="CW20" s="587"/>
      <c r="CX20" s="587"/>
      <c r="CY20" s="588"/>
      <c r="CZ20" s="639">
        <v>100</v>
      </c>
      <c r="DA20" s="639"/>
      <c r="DB20" s="639"/>
      <c r="DC20" s="639"/>
      <c r="DD20" s="592">
        <v>3437693</v>
      </c>
      <c r="DE20" s="587"/>
      <c r="DF20" s="587"/>
      <c r="DG20" s="587"/>
      <c r="DH20" s="587"/>
      <c r="DI20" s="587"/>
      <c r="DJ20" s="587"/>
      <c r="DK20" s="587"/>
      <c r="DL20" s="587"/>
      <c r="DM20" s="587"/>
      <c r="DN20" s="587"/>
      <c r="DO20" s="587"/>
      <c r="DP20" s="588"/>
      <c r="DQ20" s="592">
        <v>16899908</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10157</v>
      </c>
      <c r="S21" s="587"/>
      <c r="T21" s="587"/>
      <c r="U21" s="587"/>
      <c r="V21" s="587"/>
      <c r="W21" s="587"/>
      <c r="X21" s="587"/>
      <c r="Y21" s="588"/>
      <c r="Z21" s="639">
        <v>0</v>
      </c>
      <c r="AA21" s="639"/>
      <c r="AB21" s="639"/>
      <c r="AC21" s="639"/>
      <c r="AD21" s="640">
        <v>10157</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59716</v>
      </c>
      <c r="BH21" s="587"/>
      <c r="BI21" s="587"/>
      <c r="BJ21" s="587"/>
      <c r="BK21" s="587"/>
      <c r="BL21" s="587"/>
      <c r="BM21" s="587"/>
      <c r="BN21" s="588"/>
      <c r="BO21" s="639">
        <v>0.8</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174784</v>
      </c>
      <c r="S22" s="587"/>
      <c r="T22" s="587"/>
      <c r="U22" s="587"/>
      <c r="V22" s="587"/>
      <c r="W22" s="587"/>
      <c r="X22" s="587"/>
      <c r="Y22" s="588"/>
      <c r="Z22" s="639">
        <v>0.7</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426716</v>
      </c>
      <c r="S23" s="587"/>
      <c r="T23" s="587"/>
      <c r="U23" s="587"/>
      <c r="V23" s="587"/>
      <c r="W23" s="587"/>
      <c r="X23" s="587"/>
      <c r="Y23" s="588"/>
      <c r="Z23" s="639">
        <v>1.6</v>
      </c>
      <c r="AA23" s="639"/>
      <c r="AB23" s="639"/>
      <c r="AC23" s="639"/>
      <c r="AD23" s="640">
        <v>24541</v>
      </c>
      <c r="AE23" s="640"/>
      <c r="AF23" s="640"/>
      <c r="AG23" s="640"/>
      <c r="AH23" s="640"/>
      <c r="AI23" s="640"/>
      <c r="AJ23" s="640"/>
      <c r="AK23" s="640"/>
      <c r="AL23" s="609">
        <v>0.2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227437</v>
      </c>
      <c r="BH23" s="587"/>
      <c r="BI23" s="587"/>
      <c r="BJ23" s="587"/>
      <c r="BK23" s="587"/>
      <c r="BL23" s="587"/>
      <c r="BM23" s="587"/>
      <c r="BN23" s="588"/>
      <c r="BO23" s="639">
        <v>3.1</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103799</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10361668</v>
      </c>
      <c r="CS24" s="637"/>
      <c r="CT24" s="637"/>
      <c r="CU24" s="637"/>
      <c r="CV24" s="637"/>
      <c r="CW24" s="637"/>
      <c r="CX24" s="637"/>
      <c r="CY24" s="684"/>
      <c r="CZ24" s="688">
        <v>40.4</v>
      </c>
      <c r="DA24" s="689"/>
      <c r="DB24" s="689"/>
      <c r="DC24" s="690"/>
      <c r="DD24" s="683">
        <v>7784605</v>
      </c>
      <c r="DE24" s="637"/>
      <c r="DF24" s="637"/>
      <c r="DG24" s="637"/>
      <c r="DH24" s="637"/>
      <c r="DI24" s="637"/>
      <c r="DJ24" s="637"/>
      <c r="DK24" s="684"/>
      <c r="DL24" s="683">
        <v>7638532</v>
      </c>
      <c r="DM24" s="637"/>
      <c r="DN24" s="637"/>
      <c r="DO24" s="637"/>
      <c r="DP24" s="637"/>
      <c r="DQ24" s="637"/>
      <c r="DR24" s="637"/>
      <c r="DS24" s="637"/>
      <c r="DT24" s="637"/>
      <c r="DU24" s="637"/>
      <c r="DV24" s="684"/>
      <c r="DW24" s="685">
        <v>47.1</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2955491</v>
      </c>
      <c r="S25" s="587"/>
      <c r="T25" s="587"/>
      <c r="U25" s="587"/>
      <c r="V25" s="587"/>
      <c r="W25" s="587"/>
      <c r="X25" s="587"/>
      <c r="Y25" s="588"/>
      <c r="Z25" s="639">
        <v>11.1</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3902556</v>
      </c>
      <c r="CS25" s="605"/>
      <c r="CT25" s="605"/>
      <c r="CU25" s="605"/>
      <c r="CV25" s="605"/>
      <c r="CW25" s="605"/>
      <c r="CX25" s="605"/>
      <c r="CY25" s="606"/>
      <c r="CZ25" s="589">
        <v>15.2</v>
      </c>
      <c r="DA25" s="607"/>
      <c r="DB25" s="607"/>
      <c r="DC25" s="608"/>
      <c r="DD25" s="592">
        <v>3705921</v>
      </c>
      <c r="DE25" s="605"/>
      <c r="DF25" s="605"/>
      <c r="DG25" s="605"/>
      <c r="DH25" s="605"/>
      <c r="DI25" s="605"/>
      <c r="DJ25" s="605"/>
      <c r="DK25" s="606"/>
      <c r="DL25" s="592">
        <v>3559848</v>
      </c>
      <c r="DM25" s="605"/>
      <c r="DN25" s="605"/>
      <c r="DO25" s="605"/>
      <c r="DP25" s="605"/>
      <c r="DQ25" s="605"/>
      <c r="DR25" s="605"/>
      <c r="DS25" s="605"/>
      <c r="DT25" s="605"/>
      <c r="DU25" s="605"/>
      <c r="DV25" s="606"/>
      <c r="DW25" s="609">
        <v>21.9</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2312036</v>
      </c>
      <c r="CS26" s="587"/>
      <c r="CT26" s="587"/>
      <c r="CU26" s="587"/>
      <c r="CV26" s="587"/>
      <c r="CW26" s="587"/>
      <c r="CX26" s="587"/>
      <c r="CY26" s="588"/>
      <c r="CZ26" s="589">
        <v>9</v>
      </c>
      <c r="DA26" s="607"/>
      <c r="DB26" s="607"/>
      <c r="DC26" s="608"/>
      <c r="DD26" s="592">
        <v>2149968</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1285567</v>
      </c>
      <c r="S27" s="587"/>
      <c r="T27" s="587"/>
      <c r="U27" s="587"/>
      <c r="V27" s="587"/>
      <c r="W27" s="587"/>
      <c r="X27" s="587"/>
      <c r="Y27" s="588"/>
      <c r="Z27" s="639">
        <v>4.8</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7455854</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3421387</v>
      </c>
      <c r="CS27" s="605"/>
      <c r="CT27" s="605"/>
      <c r="CU27" s="605"/>
      <c r="CV27" s="605"/>
      <c r="CW27" s="605"/>
      <c r="CX27" s="605"/>
      <c r="CY27" s="606"/>
      <c r="CZ27" s="589">
        <v>13.3</v>
      </c>
      <c r="DA27" s="607"/>
      <c r="DB27" s="607"/>
      <c r="DC27" s="608"/>
      <c r="DD27" s="592">
        <v>1062014</v>
      </c>
      <c r="DE27" s="605"/>
      <c r="DF27" s="605"/>
      <c r="DG27" s="605"/>
      <c r="DH27" s="605"/>
      <c r="DI27" s="605"/>
      <c r="DJ27" s="605"/>
      <c r="DK27" s="606"/>
      <c r="DL27" s="592">
        <v>1062014</v>
      </c>
      <c r="DM27" s="605"/>
      <c r="DN27" s="605"/>
      <c r="DO27" s="605"/>
      <c r="DP27" s="605"/>
      <c r="DQ27" s="605"/>
      <c r="DR27" s="605"/>
      <c r="DS27" s="605"/>
      <c r="DT27" s="605"/>
      <c r="DU27" s="605"/>
      <c r="DV27" s="606"/>
      <c r="DW27" s="609">
        <v>6.5</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202031</v>
      </c>
      <c r="S28" s="587"/>
      <c r="T28" s="587"/>
      <c r="U28" s="587"/>
      <c r="V28" s="587"/>
      <c r="W28" s="587"/>
      <c r="X28" s="587"/>
      <c r="Y28" s="588"/>
      <c r="Z28" s="639">
        <v>0.8</v>
      </c>
      <c r="AA28" s="639"/>
      <c r="AB28" s="639"/>
      <c r="AC28" s="639"/>
      <c r="AD28" s="640">
        <v>47546</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3037725</v>
      </c>
      <c r="CS28" s="587"/>
      <c r="CT28" s="587"/>
      <c r="CU28" s="587"/>
      <c r="CV28" s="587"/>
      <c r="CW28" s="587"/>
      <c r="CX28" s="587"/>
      <c r="CY28" s="588"/>
      <c r="CZ28" s="589">
        <v>11.8</v>
      </c>
      <c r="DA28" s="607"/>
      <c r="DB28" s="607"/>
      <c r="DC28" s="608"/>
      <c r="DD28" s="592">
        <v>3016670</v>
      </c>
      <c r="DE28" s="587"/>
      <c r="DF28" s="587"/>
      <c r="DG28" s="587"/>
      <c r="DH28" s="587"/>
      <c r="DI28" s="587"/>
      <c r="DJ28" s="587"/>
      <c r="DK28" s="588"/>
      <c r="DL28" s="592">
        <v>3016670</v>
      </c>
      <c r="DM28" s="587"/>
      <c r="DN28" s="587"/>
      <c r="DO28" s="587"/>
      <c r="DP28" s="587"/>
      <c r="DQ28" s="587"/>
      <c r="DR28" s="587"/>
      <c r="DS28" s="587"/>
      <c r="DT28" s="587"/>
      <c r="DU28" s="587"/>
      <c r="DV28" s="588"/>
      <c r="DW28" s="609">
        <v>18.600000000000001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29428</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3037725</v>
      </c>
      <c r="CS29" s="605"/>
      <c r="CT29" s="605"/>
      <c r="CU29" s="605"/>
      <c r="CV29" s="605"/>
      <c r="CW29" s="605"/>
      <c r="CX29" s="605"/>
      <c r="CY29" s="606"/>
      <c r="CZ29" s="589">
        <v>11.8</v>
      </c>
      <c r="DA29" s="607"/>
      <c r="DB29" s="607"/>
      <c r="DC29" s="608"/>
      <c r="DD29" s="592">
        <v>3016670</v>
      </c>
      <c r="DE29" s="605"/>
      <c r="DF29" s="605"/>
      <c r="DG29" s="605"/>
      <c r="DH29" s="605"/>
      <c r="DI29" s="605"/>
      <c r="DJ29" s="605"/>
      <c r="DK29" s="606"/>
      <c r="DL29" s="592">
        <v>3016670</v>
      </c>
      <c r="DM29" s="605"/>
      <c r="DN29" s="605"/>
      <c r="DO29" s="605"/>
      <c r="DP29" s="605"/>
      <c r="DQ29" s="605"/>
      <c r="DR29" s="605"/>
      <c r="DS29" s="605"/>
      <c r="DT29" s="605"/>
      <c r="DU29" s="605"/>
      <c r="DV29" s="606"/>
      <c r="DW29" s="609">
        <v>18.600000000000001</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114534</v>
      </c>
      <c r="S30" s="587"/>
      <c r="T30" s="587"/>
      <c r="U30" s="587"/>
      <c r="V30" s="587"/>
      <c r="W30" s="587"/>
      <c r="X30" s="587"/>
      <c r="Y30" s="588"/>
      <c r="Z30" s="639">
        <v>0.4</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98.3</v>
      </c>
      <c r="BH30" s="653"/>
      <c r="BI30" s="653"/>
      <c r="BJ30" s="653"/>
      <c r="BK30" s="653"/>
      <c r="BL30" s="653"/>
      <c r="BM30" s="654">
        <v>92.3</v>
      </c>
      <c r="BN30" s="653"/>
      <c r="BO30" s="653"/>
      <c r="BP30" s="653"/>
      <c r="BQ30" s="655"/>
      <c r="BR30" s="652">
        <v>98.3</v>
      </c>
      <c r="BS30" s="653"/>
      <c r="BT30" s="653"/>
      <c r="BU30" s="653"/>
      <c r="BV30" s="653"/>
      <c r="BW30" s="653"/>
      <c r="BX30" s="654">
        <v>91.4</v>
      </c>
      <c r="BY30" s="653"/>
      <c r="BZ30" s="653"/>
      <c r="CA30" s="653"/>
      <c r="CB30" s="655"/>
      <c r="CD30" s="658"/>
      <c r="CE30" s="659"/>
      <c r="CF30" s="623" t="s">
        <v>293</v>
      </c>
      <c r="CG30" s="620"/>
      <c r="CH30" s="620"/>
      <c r="CI30" s="620"/>
      <c r="CJ30" s="620"/>
      <c r="CK30" s="620"/>
      <c r="CL30" s="620"/>
      <c r="CM30" s="620"/>
      <c r="CN30" s="620"/>
      <c r="CO30" s="620"/>
      <c r="CP30" s="620"/>
      <c r="CQ30" s="621"/>
      <c r="CR30" s="586">
        <v>2743151</v>
      </c>
      <c r="CS30" s="587"/>
      <c r="CT30" s="587"/>
      <c r="CU30" s="587"/>
      <c r="CV30" s="587"/>
      <c r="CW30" s="587"/>
      <c r="CX30" s="587"/>
      <c r="CY30" s="588"/>
      <c r="CZ30" s="589">
        <v>10.7</v>
      </c>
      <c r="DA30" s="607"/>
      <c r="DB30" s="607"/>
      <c r="DC30" s="608"/>
      <c r="DD30" s="592">
        <v>2722282</v>
      </c>
      <c r="DE30" s="587"/>
      <c r="DF30" s="587"/>
      <c r="DG30" s="587"/>
      <c r="DH30" s="587"/>
      <c r="DI30" s="587"/>
      <c r="DJ30" s="587"/>
      <c r="DK30" s="588"/>
      <c r="DL30" s="592">
        <v>2722282</v>
      </c>
      <c r="DM30" s="587"/>
      <c r="DN30" s="587"/>
      <c r="DO30" s="587"/>
      <c r="DP30" s="587"/>
      <c r="DQ30" s="587"/>
      <c r="DR30" s="587"/>
      <c r="DS30" s="587"/>
      <c r="DT30" s="587"/>
      <c r="DU30" s="587"/>
      <c r="DV30" s="588"/>
      <c r="DW30" s="609">
        <v>16.8</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529282</v>
      </c>
      <c r="S31" s="587"/>
      <c r="T31" s="587"/>
      <c r="U31" s="587"/>
      <c r="V31" s="587"/>
      <c r="W31" s="587"/>
      <c r="X31" s="587"/>
      <c r="Y31" s="588"/>
      <c r="Z31" s="639">
        <v>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98.6</v>
      </c>
      <c r="BH31" s="605"/>
      <c r="BI31" s="605"/>
      <c r="BJ31" s="605"/>
      <c r="BK31" s="605"/>
      <c r="BL31" s="605"/>
      <c r="BM31" s="641">
        <v>94</v>
      </c>
      <c r="BN31" s="651"/>
      <c r="BO31" s="651"/>
      <c r="BP31" s="651"/>
      <c r="BQ31" s="615"/>
      <c r="BR31" s="650">
        <v>98.4</v>
      </c>
      <c r="BS31" s="605"/>
      <c r="BT31" s="605"/>
      <c r="BU31" s="605"/>
      <c r="BV31" s="605"/>
      <c r="BW31" s="605"/>
      <c r="BX31" s="641">
        <v>93.6</v>
      </c>
      <c r="BY31" s="651"/>
      <c r="BZ31" s="651"/>
      <c r="CA31" s="651"/>
      <c r="CB31" s="615"/>
      <c r="CD31" s="658"/>
      <c r="CE31" s="659"/>
      <c r="CF31" s="623" t="s">
        <v>297</v>
      </c>
      <c r="CG31" s="620"/>
      <c r="CH31" s="620"/>
      <c r="CI31" s="620"/>
      <c r="CJ31" s="620"/>
      <c r="CK31" s="620"/>
      <c r="CL31" s="620"/>
      <c r="CM31" s="620"/>
      <c r="CN31" s="620"/>
      <c r="CO31" s="620"/>
      <c r="CP31" s="620"/>
      <c r="CQ31" s="621"/>
      <c r="CR31" s="586">
        <v>294574</v>
      </c>
      <c r="CS31" s="605"/>
      <c r="CT31" s="605"/>
      <c r="CU31" s="605"/>
      <c r="CV31" s="605"/>
      <c r="CW31" s="605"/>
      <c r="CX31" s="605"/>
      <c r="CY31" s="606"/>
      <c r="CZ31" s="589">
        <v>1.1000000000000001</v>
      </c>
      <c r="DA31" s="607"/>
      <c r="DB31" s="607"/>
      <c r="DC31" s="608"/>
      <c r="DD31" s="592">
        <v>294388</v>
      </c>
      <c r="DE31" s="605"/>
      <c r="DF31" s="605"/>
      <c r="DG31" s="605"/>
      <c r="DH31" s="605"/>
      <c r="DI31" s="605"/>
      <c r="DJ31" s="605"/>
      <c r="DK31" s="606"/>
      <c r="DL31" s="592">
        <v>294388</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1623687</v>
      </c>
      <c r="S32" s="587"/>
      <c r="T32" s="587"/>
      <c r="U32" s="587"/>
      <c r="V32" s="587"/>
      <c r="W32" s="587"/>
      <c r="X32" s="587"/>
      <c r="Y32" s="588"/>
      <c r="Z32" s="639">
        <v>6.1</v>
      </c>
      <c r="AA32" s="639"/>
      <c r="AB32" s="639"/>
      <c r="AC32" s="639"/>
      <c r="AD32" s="640">
        <v>1724</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97.9</v>
      </c>
      <c r="BH32" s="571"/>
      <c r="BI32" s="571"/>
      <c r="BJ32" s="571"/>
      <c r="BK32" s="571"/>
      <c r="BL32" s="571"/>
      <c r="BM32" s="634">
        <v>90.2</v>
      </c>
      <c r="BN32" s="571"/>
      <c r="BO32" s="571"/>
      <c r="BP32" s="571"/>
      <c r="BQ32" s="628"/>
      <c r="BR32" s="649">
        <v>98</v>
      </c>
      <c r="BS32" s="571"/>
      <c r="BT32" s="571"/>
      <c r="BU32" s="571"/>
      <c r="BV32" s="571"/>
      <c r="BW32" s="571"/>
      <c r="BX32" s="634">
        <v>88.9</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3264917</v>
      </c>
      <c r="S33" s="587"/>
      <c r="T33" s="587"/>
      <c r="U33" s="587"/>
      <c r="V33" s="587"/>
      <c r="W33" s="587"/>
      <c r="X33" s="587"/>
      <c r="Y33" s="588"/>
      <c r="Z33" s="639">
        <v>12.3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11799557</v>
      </c>
      <c r="CS33" s="605"/>
      <c r="CT33" s="605"/>
      <c r="CU33" s="605"/>
      <c r="CV33" s="605"/>
      <c r="CW33" s="605"/>
      <c r="CX33" s="605"/>
      <c r="CY33" s="606"/>
      <c r="CZ33" s="589">
        <v>46</v>
      </c>
      <c r="DA33" s="607"/>
      <c r="DB33" s="607"/>
      <c r="DC33" s="608"/>
      <c r="DD33" s="592">
        <v>8277023</v>
      </c>
      <c r="DE33" s="605"/>
      <c r="DF33" s="605"/>
      <c r="DG33" s="605"/>
      <c r="DH33" s="605"/>
      <c r="DI33" s="605"/>
      <c r="DJ33" s="605"/>
      <c r="DK33" s="606"/>
      <c r="DL33" s="592">
        <v>6780354</v>
      </c>
      <c r="DM33" s="605"/>
      <c r="DN33" s="605"/>
      <c r="DO33" s="605"/>
      <c r="DP33" s="605"/>
      <c r="DQ33" s="605"/>
      <c r="DR33" s="605"/>
      <c r="DS33" s="605"/>
      <c r="DT33" s="605"/>
      <c r="DU33" s="605"/>
      <c r="DV33" s="606"/>
      <c r="DW33" s="609">
        <v>41.8</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3245072</v>
      </c>
      <c r="CS34" s="587"/>
      <c r="CT34" s="587"/>
      <c r="CU34" s="587"/>
      <c r="CV34" s="587"/>
      <c r="CW34" s="587"/>
      <c r="CX34" s="587"/>
      <c r="CY34" s="588"/>
      <c r="CZ34" s="589">
        <v>12.6</v>
      </c>
      <c r="DA34" s="607"/>
      <c r="DB34" s="607"/>
      <c r="DC34" s="608"/>
      <c r="DD34" s="592">
        <v>2136433</v>
      </c>
      <c r="DE34" s="587"/>
      <c r="DF34" s="587"/>
      <c r="DG34" s="587"/>
      <c r="DH34" s="587"/>
      <c r="DI34" s="587"/>
      <c r="DJ34" s="587"/>
      <c r="DK34" s="588"/>
      <c r="DL34" s="592">
        <v>1798951</v>
      </c>
      <c r="DM34" s="587"/>
      <c r="DN34" s="587"/>
      <c r="DO34" s="587"/>
      <c r="DP34" s="587"/>
      <c r="DQ34" s="587"/>
      <c r="DR34" s="587"/>
      <c r="DS34" s="587"/>
      <c r="DT34" s="587"/>
      <c r="DU34" s="587"/>
      <c r="DV34" s="588"/>
      <c r="DW34" s="609">
        <v>11.1</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1343417</v>
      </c>
      <c r="S35" s="587"/>
      <c r="T35" s="587"/>
      <c r="U35" s="587"/>
      <c r="V35" s="587"/>
      <c r="W35" s="587"/>
      <c r="X35" s="587"/>
      <c r="Y35" s="588"/>
      <c r="Z35" s="639">
        <v>5.0999999999999996</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3289594</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1861</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169432</v>
      </c>
      <c r="CS35" s="605"/>
      <c r="CT35" s="605"/>
      <c r="CU35" s="605"/>
      <c r="CV35" s="605"/>
      <c r="CW35" s="605"/>
      <c r="CX35" s="605"/>
      <c r="CY35" s="606"/>
      <c r="CZ35" s="589">
        <v>0.7</v>
      </c>
      <c r="DA35" s="607"/>
      <c r="DB35" s="607"/>
      <c r="DC35" s="608"/>
      <c r="DD35" s="592">
        <v>157941</v>
      </c>
      <c r="DE35" s="605"/>
      <c r="DF35" s="605"/>
      <c r="DG35" s="605"/>
      <c r="DH35" s="605"/>
      <c r="DI35" s="605"/>
      <c r="DJ35" s="605"/>
      <c r="DK35" s="606"/>
      <c r="DL35" s="592">
        <v>157941</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26574130</v>
      </c>
      <c r="S36" s="627"/>
      <c r="T36" s="627"/>
      <c r="U36" s="627"/>
      <c r="V36" s="627"/>
      <c r="W36" s="627"/>
      <c r="X36" s="627"/>
      <c r="Y36" s="630"/>
      <c r="Z36" s="631">
        <v>100</v>
      </c>
      <c r="AA36" s="631"/>
      <c r="AB36" s="631"/>
      <c r="AC36" s="631"/>
      <c r="AD36" s="632">
        <v>14879199</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1449114</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-118771</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3718775</v>
      </c>
      <c r="CS36" s="587"/>
      <c r="CT36" s="587"/>
      <c r="CU36" s="587"/>
      <c r="CV36" s="587"/>
      <c r="CW36" s="587"/>
      <c r="CX36" s="587"/>
      <c r="CY36" s="588"/>
      <c r="CZ36" s="589">
        <v>14.5</v>
      </c>
      <c r="DA36" s="607"/>
      <c r="DB36" s="607"/>
      <c r="DC36" s="608"/>
      <c r="DD36" s="592">
        <v>3553100</v>
      </c>
      <c r="DE36" s="587"/>
      <c r="DF36" s="587"/>
      <c r="DG36" s="587"/>
      <c r="DH36" s="587"/>
      <c r="DI36" s="587"/>
      <c r="DJ36" s="587"/>
      <c r="DK36" s="588"/>
      <c r="DL36" s="592">
        <v>3315961</v>
      </c>
      <c r="DM36" s="587"/>
      <c r="DN36" s="587"/>
      <c r="DO36" s="587"/>
      <c r="DP36" s="587"/>
      <c r="DQ36" s="587"/>
      <c r="DR36" s="587"/>
      <c r="DS36" s="587"/>
      <c r="DT36" s="587"/>
      <c r="DU36" s="587"/>
      <c r="DV36" s="588"/>
      <c r="DW36" s="609">
        <v>20.399999999999999</v>
      </c>
      <c r="DX36" s="610"/>
      <c r="DY36" s="610"/>
      <c r="DZ36" s="610"/>
      <c r="EA36" s="610"/>
      <c r="EB36" s="610"/>
      <c r="EC36" s="611"/>
    </row>
    <row r="37" spans="2:133" ht="11.25" customHeight="1">
      <c r="AQ37" s="612" t="s">
        <v>315</v>
      </c>
      <c r="AR37" s="613"/>
      <c r="AS37" s="613"/>
      <c r="AT37" s="613"/>
      <c r="AU37" s="613"/>
      <c r="AV37" s="613"/>
      <c r="AW37" s="613"/>
      <c r="AX37" s="613"/>
      <c r="AY37" s="614"/>
      <c r="AZ37" s="586">
        <v>44836</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8759</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1244818</v>
      </c>
      <c r="CS37" s="605"/>
      <c r="CT37" s="605"/>
      <c r="CU37" s="605"/>
      <c r="CV37" s="605"/>
      <c r="CW37" s="605"/>
      <c r="CX37" s="605"/>
      <c r="CY37" s="606"/>
      <c r="CZ37" s="589">
        <v>4.9000000000000004</v>
      </c>
      <c r="DA37" s="607"/>
      <c r="DB37" s="607"/>
      <c r="DC37" s="608"/>
      <c r="DD37" s="592">
        <v>1228850</v>
      </c>
      <c r="DE37" s="605"/>
      <c r="DF37" s="605"/>
      <c r="DG37" s="605"/>
      <c r="DH37" s="605"/>
      <c r="DI37" s="605"/>
      <c r="DJ37" s="605"/>
      <c r="DK37" s="606"/>
      <c r="DL37" s="592">
        <v>1174688</v>
      </c>
      <c r="DM37" s="605"/>
      <c r="DN37" s="605"/>
      <c r="DO37" s="605"/>
      <c r="DP37" s="605"/>
      <c r="DQ37" s="605"/>
      <c r="DR37" s="605"/>
      <c r="DS37" s="605"/>
      <c r="DT37" s="605"/>
      <c r="DU37" s="605"/>
      <c r="DV37" s="606"/>
      <c r="DW37" s="609">
        <v>7.2</v>
      </c>
      <c r="DX37" s="610"/>
      <c r="DY37" s="610"/>
      <c r="DZ37" s="610"/>
      <c r="EA37" s="610"/>
      <c r="EB37" s="610"/>
      <c r="EC37" s="611"/>
    </row>
    <row r="38" spans="2:133" ht="11.25" customHeight="1">
      <c r="AQ38" s="612" t="s">
        <v>318</v>
      </c>
      <c r="AR38" s="613"/>
      <c r="AS38" s="613"/>
      <c r="AT38" s="613"/>
      <c r="AU38" s="613"/>
      <c r="AV38" s="613"/>
      <c r="AW38" s="613"/>
      <c r="AX38" s="613"/>
      <c r="AY38" s="614"/>
      <c r="AZ38" s="586">
        <v>3891</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14846</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1836589</v>
      </c>
      <c r="CS38" s="587"/>
      <c r="CT38" s="587"/>
      <c r="CU38" s="587"/>
      <c r="CV38" s="587"/>
      <c r="CW38" s="587"/>
      <c r="CX38" s="587"/>
      <c r="CY38" s="588"/>
      <c r="CZ38" s="589">
        <v>7.2</v>
      </c>
      <c r="DA38" s="607"/>
      <c r="DB38" s="607"/>
      <c r="DC38" s="608"/>
      <c r="DD38" s="592">
        <v>1592891</v>
      </c>
      <c r="DE38" s="587"/>
      <c r="DF38" s="587"/>
      <c r="DG38" s="587"/>
      <c r="DH38" s="587"/>
      <c r="DI38" s="587"/>
      <c r="DJ38" s="587"/>
      <c r="DK38" s="588"/>
      <c r="DL38" s="592">
        <v>1507501</v>
      </c>
      <c r="DM38" s="587"/>
      <c r="DN38" s="587"/>
      <c r="DO38" s="587"/>
      <c r="DP38" s="587"/>
      <c r="DQ38" s="587"/>
      <c r="DR38" s="587"/>
      <c r="DS38" s="587"/>
      <c r="DT38" s="587"/>
      <c r="DU38" s="587"/>
      <c r="DV38" s="588"/>
      <c r="DW38" s="609">
        <v>9.3000000000000007</v>
      </c>
      <c r="DX38" s="610"/>
      <c r="DY38" s="610"/>
      <c r="DZ38" s="610"/>
      <c r="EA38" s="610"/>
      <c r="EB38" s="610"/>
      <c r="EC38" s="611"/>
    </row>
    <row r="39" spans="2:133" ht="11.25" customHeight="1">
      <c r="AQ39" s="612" t="s">
        <v>321</v>
      </c>
      <c r="AR39" s="613"/>
      <c r="AS39" s="613"/>
      <c r="AT39" s="613"/>
      <c r="AU39" s="613"/>
      <c r="AV39" s="613"/>
      <c r="AW39" s="613"/>
      <c r="AX39" s="613"/>
      <c r="AY39" s="614"/>
      <c r="AZ39" s="586">
        <v>767</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82</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1962413</v>
      </c>
      <c r="CS39" s="605"/>
      <c r="CT39" s="605"/>
      <c r="CU39" s="605"/>
      <c r="CV39" s="605"/>
      <c r="CW39" s="605"/>
      <c r="CX39" s="605"/>
      <c r="CY39" s="606"/>
      <c r="CZ39" s="589">
        <v>7.6</v>
      </c>
      <c r="DA39" s="607"/>
      <c r="DB39" s="607"/>
      <c r="DC39" s="608"/>
      <c r="DD39" s="592">
        <v>833658</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360814</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90</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867276</v>
      </c>
      <c r="CS40" s="587"/>
      <c r="CT40" s="587"/>
      <c r="CU40" s="587"/>
      <c r="CV40" s="587"/>
      <c r="CW40" s="587"/>
      <c r="CX40" s="587"/>
      <c r="CY40" s="588"/>
      <c r="CZ40" s="589">
        <v>3.4</v>
      </c>
      <c r="DA40" s="607"/>
      <c r="DB40" s="607"/>
      <c r="DC40" s="608"/>
      <c r="DD40" s="592">
        <v>3000</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1430172</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287</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3504501</v>
      </c>
      <c r="CS42" s="587"/>
      <c r="CT42" s="587"/>
      <c r="CU42" s="587"/>
      <c r="CV42" s="587"/>
      <c r="CW42" s="587"/>
      <c r="CX42" s="587"/>
      <c r="CY42" s="588"/>
      <c r="CZ42" s="589">
        <v>13.7</v>
      </c>
      <c r="DA42" s="590"/>
      <c r="DB42" s="590"/>
      <c r="DC42" s="591"/>
      <c r="DD42" s="592">
        <v>838280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64556</v>
      </c>
      <c r="CS43" s="605"/>
      <c r="CT43" s="605"/>
      <c r="CU43" s="605"/>
      <c r="CV43" s="605"/>
      <c r="CW43" s="605"/>
      <c r="CX43" s="605"/>
      <c r="CY43" s="606"/>
      <c r="CZ43" s="589">
        <v>0.3</v>
      </c>
      <c r="DA43" s="607"/>
      <c r="DB43" s="607"/>
      <c r="DC43" s="608"/>
      <c r="DD43" s="592">
        <v>64556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3437693</v>
      </c>
      <c r="CS44" s="587"/>
      <c r="CT44" s="587"/>
      <c r="CU44" s="587"/>
      <c r="CV44" s="587"/>
      <c r="CW44" s="587"/>
      <c r="CX44" s="587"/>
      <c r="CY44" s="588"/>
      <c r="CZ44" s="589">
        <v>13.4</v>
      </c>
      <c r="DA44" s="590"/>
      <c r="DB44" s="590"/>
      <c r="DC44" s="591"/>
      <c r="DD44" s="592">
        <v>795850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1609033</v>
      </c>
      <c r="CS45" s="605"/>
      <c r="CT45" s="605"/>
      <c r="CU45" s="605"/>
      <c r="CV45" s="605"/>
      <c r="CW45" s="605"/>
      <c r="CX45" s="605"/>
      <c r="CY45" s="606"/>
      <c r="CZ45" s="589">
        <v>6.3</v>
      </c>
      <c r="DA45" s="607"/>
      <c r="DB45" s="607"/>
      <c r="DC45" s="608"/>
      <c r="DD45" s="592">
        <v>87997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1774192</v>
      </c>
      <c r="CS46" s="587"/>
      <c r="CT46" s="587"/>
      <c r="CU46" s="587"/>
      <c r="CV46" s="587"/>
      <c r="CW46" s="587"/>
      <c r="CX46" s="587"/>
      <c r="CY46" s="588"/>
      <c r="CZ46" s="589">
        <v>6.9</v>
      </c>
      <c r="DA46" s="590"/>
      <c r="DB46" s="590"/>
      <c r="DC46" s="591"/>
      <c r="DD46" s="592">
        <v>674161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66808</v>
      </c>
      <c r="CS47" s="605"/>
      <c r="CT47" s="605"/>
      <c r="CU47" s="605"/>
      <c r="CV47" s="605"/>
      <c r="CW47" s="605"/>
      <c r="CX47" s="605"/>
      <c r="CY47" s="606"/>
      <c r="CZ47" s="589">
        <v>0.3</v>
      </c>
      <c r="DA47" s="607"/>
      <c r="DB47" s="607"/>
      <c r="DC47" s="608"/>
      <c r="DD47" s="592">
        <v>42430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25665726</v>
      </c>
      <c r="CS49" s="571"/>
      <c r="CT49" s="571"/>
      <c r="CU49" s="571"/>
      <c r="CV49" s="571"/>
      <c r="CW49" s="571"/>
      <c r="CX49" s="571"/>
      <c r="CY49" s="572"/>
      <c r="CZ49" s="573">
        <v>100</v>
      </c>
      <c r="DA49" s="574"/>
      <c r="DB49" s="574"/>
      <c r="DC49" s="575"/>
      <c r="DD49" s="576">
        <v>16899908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5" zoomScaleNormal="75" zoomScaleSheetLayoutView="70" workbookViewId="0">
      <selection activeCell="AF74" sqref="AF74:AJ7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26566</v>
      </c>
      <c r="R7" s="1099"/>
      <c r="S7" s="1099"/>
      <c r="T7" s="1099"/>
      <c r="U7" s="1099"/>
      <c r="V7" s="1099">
        <v>25665</v>
      </c>
      <c r="W7" s="1099"/>
      <c r="X7" s="1099"/>
      <c r="Y7" s="1099"/>
      <c r="Z7" s="1099"/>
      <c r="AA7" s="1099">
        <v>902</v>
      </c>
      <c r="AB7" s="1099"/>
      <c r="AC7" s="1099"/>
      <c r="AD7" s="1099"/>
      <c r="AE7" s="1100"/>
      <c r="AF7" s="1101">
        <v>697</v>
      </c>
      <c r="AG7" s="1102"/>
      <c r="AH7" s="1102"/>
      <c r="AI7" s="1102"/>
      <c r="AJ7" s="1103"/>
      <c r="AK7" s="1085">
        <v>115</v>
      </c>
      <c r="AL7" s="1086"/>
      <c r="AM7" s="1086"/>
      <c r="AN7" s="1086"/>
      <c r="AO7" s="1086"/>
      <c r="AP7" s="1086">
        <v>27555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549</v>
      </c>
      <c r="BT7" s="1090"/>
      <c r="BU7" s="1090"/>
      <c r="BV7" s="1090"/>
      <c r="BW7" s="1090"/>
      <c r="BX7" s="1090"/>
      <c r="BY7" s="1090"/>
      <c r="BZ7" s="1090"/>
      <c r="CA7" s="1090"/>
      <c r="CB7" s="1090"/>
      <c r="CC7" s="1090"/>
      <c r="CD7" s="1090"/>
      <c r="CE7" s="1090"/>
      <c r="CF7" s="1090"/>
      <c r="CG7" s="1091"/>
      <c r="CH7" s="1082">
        <v>2</v>
      </c>
      <c r="CI7" s="1083"/>
      <c r="CJ7" s="1083"/>
      <c r="CK7" s="1083"/>
      <c r="CL7" s="1084"/>
      <c r="CM7" s="1082">
        <v>320</v>
      </c>
      <c r="CN7" s="1083"/>
      <c r="CO7" s="1083"/>
      <c r="CP7" s="1083"/>
      <c r="CQ7" s="1084"/>
      <c r="CR7" s="1082">
        <v>3</v>
      </c>
      <c r="CS7" s="1083"/>
      <c r="CT7" s="1083"/>
      <c r="CU7" s="1083"/>
      <c r="CV7" s="1084"/>
      <c r="CW7" s="1082">
        <v>60</v>
      </c>
      <c r="CX7" s="1083"/>
      <c r="CY7" s="1083"/>
      <c r="CZ7" s="1083"/>
      <c r="DA7" s="1084"/>
      <c r="DB7" s="1082" t="s">
        <v>553</v>
      </c>
      <c r="DC7" s="1083"/>
      <c r="DD7" s="1083"/>
      <c r="DE7" s="1083"/>
      <c r="DF7" s="1084"/>
      <c r="DG7" s="1082">
        <v>329</v>
      </c>
      <c r="DH7" s="1083"/>
      <c r="DI7" s="1083"/>
      <c r="DJ7" s="1083"/>
      <c r="DK7" s="1084"/>
      <c r="DL7" s="1082" t="s">
        <v>553</v>
      </c>
      <c r="DM7" s="1083"/>
      <c r="DN7" s="1083"/>
      <c r="DO7" s="1083"/>
      <c r="DP7" s="1084"/>
      <c r="DQ7" s="1082">
        <v>219</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8</v>
      </c>
      <c r="R8" s="1038"/>
      <c r="S8" s="1038"/>
      <c r="T8" s="1038"/>
      <c r="U8" s="1038"/>
      <c r="V8" s="1038">
        <v>1</v>
      </c>
      <c r="W8" s="1038"/>
      <c r="X8" s="1038"/>
      <c r="Y8" s="1038"/>
      <c r="Z8" s="1038"/>
      <c r="AA8" s="1038">
        <v>7</v>
      </c>
      <c r="AB8" s="1038"/>
      <c r="AC8" s="1038"/>
      <c r="AD8" s="1038"/>
      <c r="AE8" s="1039"/>
      <c r="AF8" s="1013">
        <v>7</v>
      </c>
      <c r="AG8" s="1014"/>
      <c r="AH8" s="1014"/>
      <c r="AI8" s="1014"/>
      <c r="AJ8" s="1015"/>
      <c r="AK8" s="1080">
        <v>0</v>
      </c>
      <c r="AL8" s="1081"/>
      <c r="AM8" s="1081"/>
      <c r="AN8" s="1081"/>
      <c r="AO8" s="1081"/>
      <c r="AP8" s="1081">
        <v>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3">
        <v>-2</v>
      </c>
      <c r="CI8" s="984"/>
      <c r="CJ8" s="984"/>
      <c r="CK8" s="984"/>
      <c r="CL8" s="985"/>
      <c r="CM8" s="983">
        <v>11</v>
      </c>
      <c r="CN8" s="984"/>
      <c r="CO8" s="984"/>
      <c r="CP8" s="984"/>
      <c r="CQ8" s="985"/>
      <c r="CR8" s="983">
        <v>5</v>
      </c>
      <c r="CS8" s="984"/>
      <c r="CT8" s="984"/>
      <c r="CU8" s="984"/>
      <c r="CV8" s="985"/>
      <c r="CW8" s="983">
        <v>21</v>
      </c>
      <c r="CX8" s="984"/>
      <c r="CY8" s="984"/>
      <c r="CZ8" s="984"/>
      <c r="DA8" s="985"/>
      <c r="DB8" s="983" t="s">
        <v>554</v>
      </c>
      <c r="DC8" s="984"/>
      <c r="DD8" s="984"/>
      <c r="DE8" s="984"/>
      <c r="DF8" s="985"/>
      <c r="DG8" s="983" t="s">
        <v>553</v>
      </c>
      <c r="DH8" s="984"/>
      <c r="DI8" s="984"/>
      <c r="DJ8" s="984"/>
      <c r="DK8" s="985"/>
      <c r="DL8" s="983" t="s">
        <v>553</v>
      </c>
      <c r="DM8" s="984"/>
      <c r="DN8" s="984"/>
      <c r="DO8" s="984"/>
      <c r="DP8" s="985"/>
      <c r="DQ8" s="983" t="s">
        <v>553</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26574</v>
      </c>
      <c r="R23" s="1063"/>
      <c r="S23" s="1063"/>
      <c r="T23" s="1063"/>
      <c r="U23" s="1063"/>
      <c r="V23" s="1063">
        <v>25666</v>
      </c>
      <c r="W23" s="1063"/>
      <c r="X23" s="1063"/>
      <c r="Y23" s="1063"/>
      <c r="Z23" s="1063"/>
      <c r="AA23" s="1063">
        <v>908</v>
      </c>
      <c r="AB23" s="1063"/>
      <c r="AC23" s="1063"/>
      <c r="AD23" s="1063"/>
      <c r="AE23" s="1064"/>
      <c r="AF23" s="1065">
        <v>704</v>
      </c>
      <c r="AG23" s="1063"/>
      <c r="AH23" s="1063"/>
      <c r="AI23" s="1063"/>
      <c r="AJ23" s="1066"/>
      <c r="AK23" s="1067"/>
      <c r="AL23" s="1068"/>
      <c r="AM23" s="1068"/>
      <c r="AN23" s="1068"/>
      <c r="AO23" s="1068"/>
      <c r="AP23" s="1063">
        <v>27562</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6089</v>
      </c>
      <c r="R28" s="1048"/>
      <c r="S28" s="1048"/>
      <c r="T28" s="1048"/>
      <c r="U28" s="1048"/>
      <c r="V28" s="1048">
        <v>6087</v>
      </c>
      <c r="W28" s="1048"/>
      <c r="X28" s="1048"/>
      <c r="Y28" s="1048"/>
      <c r="Z28" s="1048"/>
      <c r="AA28" s="1048">
        <v>2</v>
      </c>
      <c r="AB28" s="1048"/>
      <c r="AC28" s="1048"/>
      <c r="AD28" s="1048"/>
      <c r="AE28" s="1049"/>
      <c r="AF28" s="1050">
        <v>2</v>
      </c>
      <c r="AG28" s="1048"/>
      <c r="AH28" s="1048"/>
      <c r="AI28" s="1048"/>
      <c r="AJ28" s="1051"/>
      <c r="AK28" s="1052">
        <v>311</v>
      </c>
      <c r="AL28" s="1040"/>
      <c r="AM28" s="1040"/>
      <c r="AN28" s="1040"/>
      <c r="AO28" s="1040"/>
      <c r="AP28" s="1040" t="s">
        <v>533</v>
      </c>
      <c r="AQ28" s="1040"/>
      <c r="AR28" s="1040"/>
      <c r="AS28" s="1040"/>
      <c r="AT28" s="1040"/>
      <c r="AU28" s="1040" t="s">
        <v>533</v>
      </c>
      <c r="AV28" s="1040"/>
      <c r="AW28" s="1040"/>
      <c r="AX28" s="1040"/>
      <c r="AY28" s="1040"/>
      <c r="AZ28" s="1041" t="s">
        <v>533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4719</v>
      </c>
      <c r="R29" s="1038"/>
      <c r="S29" s="1038"/>
      <c r="T29" s="1038"/>
      <c r="U29" s="1038"/>
      <c r="V29" s="1038">
        <v>4609</v>
      </c>
      <c r="W29" s="1038"/>
      <c r="X29" s="1038"/>
      <c r="Y29" s="1038"/>
      <c r="Z29" s="1038"/>
      <c r="AA29" s="1038">
        <v>109</v>
      </c>
      <c r="AB29" s="1038"/>
      <c r="AC29" s="1038"/>
      <c r="AD29" s="1038"/>
      <c r="AE29" s="1039"/>
      <c r="AF29" s="1013">
        <v>109</v>
      </c>
      <c r="AG29" s="1014"/>
      <c r="AH29" s="1014"/>
      <c r="AI29" s="1014"/>
      <c r="AJ29" s="1015"/>
      <c r="AK29" s="974">
        <v>641</v>
      </c>
      <c r="AL29" s="965"/>
      <c r="AM29" s="965"/>
      <c r="AN29" s="965"/>
      <c r="AO29" s="965"/>
      <c r="AP29" s="965" t="s">
        <v>533</v>
      </c>
      <c r="AQ29" s="965"/>
      <c r="AR29" s="965"/>
      <c r="AS29" s="965"/>
      <c r="AT29" s="965"/>
      <c r="AU29" s="965" t="s">
        <v>533</v>
      </c>
      <c r="AV29" s="965"/>
      <c r="AW29" s="965"/>
      <c r="AX29" s="965"/>
      <c r="AY29" s="965"/>
      <c r="AZ29" s="1036" t="s">
        <v>533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619</v>
      </c>
      <c r="R30" s="1038"/>
      <c r="S30" s="1038"/>
      <c r="T30" s="1038"/>
      <c r="U30" s="1038"/>
      <c r="V30" s="1038">
        <v>609</v>
      </c>
      <c r="W30" s="1038"/>
      <c r="X30" s="1038"/>
      <c r="Y30" s="1038"/>
      <c r="Z30" s="1038"/>
      <c r="AA30" s="1038">
        <v>10</v>
      </c>
      <c r="AB30" s="1038"/>
      <c r="AC30" s="1038"/>
      <c r="AD30" s="1038"/>
      <c r="AE30" s="1039"/>
      <c r="AF30" s="1013">
        <v>10</v>
      </c>
      <c r="AG30" s="1014"/>
      <c r="AH30" s="1014"/>
      <c r="AI30" s="1014"/>
      <c r="AJ30" s="1015"/>
      <c r="AK30" s="974">
        <v>146</v>
      </c>
      <c r="AL30" s="965"/>
      <c r="AM30" s="965"/>
      <c r="AN30" s="965"/>
      <c r="AO30" s="965"/>
      <c r="AP30" s="965" t="s">
        <v>533</v>
      </c>
      <c r="AQ30" s="965"/>
      <c r="AR30" s="965"/>
      <c r="AS30" s="965"/>
      <c r="AT30" s="965"/>
      <c r="AU30" s="965" t="s">
        <v>533</v>
      </c>
      <c r="AV30" s="965"/>
      <c r="AW30" s="965"/>
      <c r="AX30" s="965"/>
      <c r="AY30" s="965"/>
      <c r="AZ30" s="1036" t="s">
        <v>533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6</v>
      </c>
      <c r="R31" s="1038"/>
      <c r="S31" s="1038"/>
      <c r="T31" s="1038"/>
      <c r="U31" s="1038"/>
      <c r="V31" s="1038">
        <v>6</v>
      </c>
      <c r="W31" s="1038"/>
      <c r="X31" s="1038"/>
      <c r="Y31" s="1038"/>
      <c r="Z31" s="1038"/>
      <c r="AA31" s="1038">
        <v>0</v>
      </c>
      <c r="AB31" s="1038"/>
      <c r="AC31" s="1038"/>
      <c r="AD31" s="1038"/>
      <c r="AE31" s="1039"/>
      <c r="AF31" s="1013">
        <v>0</v>
      </c>
      <c r="AG31" s="1014"/>
      <c r="AH31" s="1014"/>
      <c r="AI31" s="1014"/>
      <c r="AJ31" s="1015"/>
      <c r="AK31" s="974">
        <v>1</v>
      </c>
      <c r="AL31" s="965"/>
      <c r="AM31" s="965"/>
      <c r="AN31" s="965"/>
      <c r="AO31" s="965"/>
      <c r="AP31" s="965" t="s">
        <v>534</v>
      </c>
      <c r="AQ31" s="965"/>
      <c r="AR31" s="965"/>
      <c r="AS31" s="965"/>
      <c r="AT31" s="965"/>
      <c r="AU31" s="965" t="s">
        <v>534</v>
      </c>
      <c r="AV31" s="965"/>
      <c r="AW31" s="965"/>
      <c r="AX31" s="965"/>
      <c r="AY31" s="965"/>
      <c r="AZ31" s="1036" t="s">
        <v>534</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126</v>
      </c>
      <c r="R32" s="1038"/>
      <c r="S32" s="1038"/>
      <c r="T32" s="1038"/>
      <c r="U32" s="1038"/>
      <c r="V32" s="1038">
        <v>124</v>
      </c>
      <c r="W32" s="1038"/>
      <c r="X32" s="1038"/>
      <c r="Y32" s="1038"/>
      <c r="Z32" s="1038"/>
      <c r="AA32" s="1038">
        <v>2</v>
      </c>
      <c r="AB32" s="1038"/>
      <c r="AC32" s="1038"/>
      <c r="AD32" s="1038"/>
      <c r="AE32" s="1039"/>
      <c r="AF32" s="1013">
        <v>99</v>
      </c>
      <c r="AG32" s="1014"/>
      <c r="AH32" s="1014"/>
      <c r="AI32" s="1014"/>
      <c r="AJ32" s="1015"/>
      <c r="AK32" s="974">
        <v>2</v>
      </c>
      <c r="AL32" s="965"/>
      <c r="AM32" s="965"/>
      <c r="AN32" s="965"/>
      <c r="AO32" s="965"/>
      <c r="AP32" s="965">
        <v>435</v>
      </c>
      <c r="AQ32" s="965"/>
      <c r="AR32" s="965"/>
      <c r="AS32" s="965"/>
      <c r="AT32" s="965"/>
      <c r="AU32" s="965">
        <v>111</v>
      </c>
      <c r="AV32" s="965"/>
      <c r="AW32" s="965"/>
      <c r="AX32" s="965"/>
      <c r="AY32" s="965"/>
      <c r="AZ32" s="1036" t="s">
        <v>534</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551</v>
      </c>
      <c r="C34" s="1032"/>
      <c r="D34" s="1032"/>
      <c r="E34" s="1032"/>
      <c r="F34" s="1032"/>
      <c r="G34" s="1032"/>
      <c r="H34" s="1032"/>
      <c r="I34" s="1032"/>
      <c r="J34" s="1032"/>
      <c r="K34" s="1032"/>
      <c r="L34" s="1032"/>
      <c r="M34" s="1032"/>
      <c r="N34" s="1032"/>
      <c r="O34" s="1032"/>
      <c r="P34" s="1033"/>
      <c r="Q34" s="1037">
        <v>2101</v>
      </c>
      <c r="R34" s="1038"/>
      <c r="S34" s="1038"/>
      <c r="T34" s="1038"/>
      <c r="U34" s="1038"/>
      <c r="V34" s="1038">
        <v>2046</v>
      </c>
      <c r="W34" s="1038"/>
      <c r="X34" s="1038"/>
      <c r="Y34" s="1038"/>
      <c r="Z34" s="1038"/>
      <c r="AA34" s="1038">
        <v>56</v>
      </c>
      <c r="AB34" s="1038"/>
      <c r="AC34" s="1038"/>
      <c r="AD34" s="1038"/>
      <c r="AE34" s="1039"/>
      <c r="AF34" s="1013">
        <v>1726</v>
      </c>
      <c r="AG34" s="1014"/>
      <c r="AH34" s="1014"/>
      <c r="AI34" s="1014"/>
      <c r="AJ34" s="1015"/>
      <c r="AK34" s="974">
        <v>1250</v>
      </c>
      <c r="AL34" s="965"/>
      <c r="AM34" s="965"/>
      <c r="AN34" s="965"/>
      <c r="AO34" s="965"/>
      <c r="AP34" s="965">
        <v>31409</v>
      </c>
      <c r="AQ34" s="965"/>
      <c r="AR34" s="965"/>
      <c r="AS34" s="965"/>
      <c r="AT34" s="965"/>
      <c r="AU34" s="965">
        <v>22960</v>
      </c>
      <c r="AV34" s="965"/>
      <c r="AW34" s="965"/>
      <c r="AX34" s="965"/>
      <c r="AY34" s="965"/>
      <c r="AZ34" s="1036" t="s">
        <v>555</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552</v>
      </c>
      <c r="C35" s="1032"/>
      <c r="D35" s="1032"/>
      <c r="E35" s="1032"/>
      <c r="F35" s="1032"/>
      <c r="G35" s="1032"/>
      <c r="H35" s="1032"/>
      <c r="I35" s="1032"/>
      <c r="J35" s="1032"/>
      <c r="K35" s="1032"/>
      <c r="L35" s="1032"/>
      <c r="M35" s="1032"/>
      <c r="N35" s="1032"/>
      <c r="O35" s="1032"/>
      <c r="P35" s="1033"/>
      <c r="Q35" s="1037">
        <v>121</v>
      </c>
      <c r="R35" s="1038"/>
      <c r="S35" s="1038"/>
      <c r="T35" s="1038"/>
      <c r="U35" s="1038"/>
      <c r="V35" s="1038">
        <v>139</v>
      </c>
      <c r="W35" s="1038"/>
      <c r="X35" s="1038"/>
      <c r="Y35" s="1038"/>
      <c r="Z35" s="1038"/>
      <c r="AA35" s="1038">
        <v>-19</v>
      </c>
      <c r="AB35" s="1038"/>
      <c r="AC35" s="1038"/>
      <c r="AD35" s="1038"/>
      <c r="AE35" s="1039"/>
      <c r="AF35" s="1013">
        <v>-70</v>
      </c>
      <c r="AG35" s="1014"/>
      <c r="AH35" s="1014"/>
      <c r="AI35" s="1014"/>
      <c r="AJ35" s="1015"/>
      <c r="AK35" s="974">
        <v>58</v>
      </c>
      <c r="AL35" s="965"/>
      <c r="AM35" s="965"/>
      <c r="AN35" s="965"/>
      <c r="AO35" s="965"/>
      <c r="AP35" s="965">
        <v>878</v>
      </c>
      <c r="AQ35" s="965"/>
      <c r="AR35" s="965"/>
      <c r="AS35" s="965"/>
      <c r="AT35" s="965"/>
      <c r="AU35" s="965">
        <v>642</v>
      </c>
      <c r="AV35" s="965"/>
      <c r="AW35" s="965"/>
      <c r="AX35" s="965"/>
      <c r="AY35" s="965"/>
      <c r="AZ35" s="1036" t="s">
        <v>556</v>
      </c>
      <c r="BA35" s="1036"/>
      <c r="BB35" s="1036"/>
      <c r="BC35" s="1036"/>
      <c r="BD35" s="1036"/>
      <c r="BE35" s="1026" t="s">
        <v>386</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388</v>
      </c>
      <c r="C36" s="1032"/>
      <c r="D36" s="1032"/>
      <c r="E36" s="1032"/>
      <c r="F36" s="1032"/>
      <c r="G36" s="1032"/>
      <c r="H36" s="1032"/>
      <c r="I36" s="1032"/>
      <c r="J36" s="1032"/>
      <c r="K36" s="1032"/>
      <c r="L36" s="1032"/>
      <c r="M36" s="1032"/>
      <c r="N36" s="1032"/>
      <c r="O36" s="1032"/>
      <c r="P36" s="1033"/>
      <c r="Q36" s="1037">
        <v>130</v>
      </c>
      <c r="R36" s="1038"/>
      <c r="S36" s="1038"/>
      <c r="T36" s="1038"/>
      <c r="U36" s="1038"/>
      <c r="V36" s="1038">
        <v>130</v>
      </c>
      <c r="W36" s="1038"/>
      <c r="X36" s="1038"/>
      <c r="Y36" s="1038"/>
      <c r="Z36" s="1038"/>
      <c r="AA36" s="1038">
        <v>0</v>
      </c>
      <c r="AB36" s="1038"/>
      <c r="AC36" s="1038"/>
      <c r="AD36" s="1038"/>
      <c r="AE36" s="1039"/>
      <c r="AF36" s="1013">
        <v>0</v>
      </c>
      <c r="AG36" s="1014"/>
      <c r="AH36" s="1014"/>
      <c r="AI36" s="1014"/>
      <c r="AJ36" s="1015"/>
      <c r="AK36" s="974" t="s">
        <v>534</v>
      </c>
      <c r="AL36" s="965"/>
      <c r="AM36" s="965"/>
      <c r="AN36" s="965"/>
      <c r="AO36" s="965"/>
      <c r="AP36" s="965" t="s">
        <v>534</v>
      </c>
      <c r="AQ36" s="965"/>
      <c r="AR36" s="965"/>
      <c r="AS36" s="965"/>
      <c r="AT36" s="965"/>
      <c r="AU36" s="965" t="s">
        <v>534</v>
      </c>
      <c r="AV36" s="965"/>
      <c r="AW36" s="965"/>
      <c r="AX36" s="965"/>
      <c r="AY36" s="965"/>
      <c r="AZ36" s="1036" t="s">
        <v>534</v>
      </c>
      <c r="BA36" s="1036"/>
      <c r="BB36" s="1036"/>
      <c r="BC36" s="1036"/>
      <c r="BD36" s="1036"/>
      <c r="BE36" s="1026" t="s">
        <v>389</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1876</v>
      </c>
      <c r="AG63" s="953"/>
      <c r="AH63" s="953"/>
      <c r="AI63" s="953"/>
      <c r="AJ63" s="1024"/>
      <c r="AK63" s="1025"/>
      <c r="AL63" s="957"/>
      <c r="AM63" s="957"/>
      <c r="AN63" s="957"/>
      <c r="AO63" s="957"/>
      <c r="AP63" s="953">
        <v>32722</v>
      </c>
      <c r="AQ63" s="953"/>
      <c r="AR63" s="953"/>
      <c r="AS63" s="953"/>
      <c r="AT63" s="953"/>
      <c r="AU63" s="953">
        <v>23713</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394</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680</v>
      </c>
      <c r="R69" s="965"/>
      <c r="S69" s="965"/>
      <c r="T69" s="965"/>
      <c r="U69" s="965"/>
      <c r="V69" s="965">
        <v>541</v>
      </c>
      <c r="W69" s="965"/>
      <c r="X69" s="965"/>
      <c r="Y69" s="965"/>
      <c r="Z69" s="965"/>
      <c r="AA69" s="965">
        <v>139</v>
      </c>
      <c r="AB69" s="965"/>
      <c r="AC69" s="965"/>
      <c r="AD69" s="965"/>
      <c r="AE69" s="965"/>
      <c r="AF69" s="965">
        <v>139</v>
      </c>
      <c r="AG69" s="965"/>
      <c r="AH69" s="965"/>
      <c r="AI69" s="965"/>
      <c r="AJ69" s="965"/>
      <c r="AK69" s="965" t="s">
        <v>553</v>
      </c>
      <c r="AL69" s="965"/>
      <c r="AM69" s="965"/>
      <c r="AN69" s="965"/>
      <c r="AO69" s="965"/>
      <c r="AP69" s="965" t="s">
        <v>553</v>
      </c>
      <c r="AQ69" s="965"/>
      <c r="AR69" s="965"/>
      <c r="AS69" s="965"/>
      <c r="AT69" s="965"/>
      <c r="AU69" s="965" t="s">
        <v>553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3242</v>
      </c>
      <c r="R70" s="965"/>
      <c r="S70" s="965"/>
      <c r="T70" s="965"/>
      <c r="U70" s="965"/>
      <c r="V70" s="965">
        <v>3144</v>
      </c>
      <c r="W70" s="965"/>
      <c r="X70" s="965"/>
      <c r="Y70" s="965"/>
      <c r="Z70" s="965"/>
      <c r="AA70" s="965">
        <v>98</v>
      </c>
      <c r="AB70" s="965"/>
      <c r="AC70" s="965"/>
      <c r="AD70" s="965"/>
      <c r="AE70" s="965"/>
      <c r="AF70" s="965">
        <v>98</v>
      </c>
      <c r="AG70" s="965"/>
      <c r="AH70" s="965"/>
      <c r="AI70" s="965"/>
      <c r="AJ70" s="965"/>
      <c r="AK70" s="965" t="s">
        <v>553</v>
      </c>
      <c r="AL70" s="965"/>
      <c r="AM70" s="965"/>
      <c r="AN70" s="965"/>
      <c r="AO70" s="965"/>
      <c r="AP70" s="965" t="s">
        <v>553</v>
      </c>
      <c r="AQ70" s="965"/>
      <c r="AR70" s="965"/>
      <c r="AS70" s="965"/>
      <c r="AT70" s="965"/>
      <c r="AU70" s="965" t="s">
        <v>553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235</v>
      </c>
      <c r="R71" s="965"/>
      <c r="S71" s="965"/>
      <c r="T71" s="965"/>
      <c r="U71" s="965"/>
      <c r="V71" s="965">
        <v>227</v>
      </c>
      <c r="W71" s="965"/>
      <c r="X71" s="965"/>
      <c r="Y71" s="965"/>
      <c r="Z71" s="965"/>
      <c r="AA71" s="965">
        <v>8</v>
      </c>
      <c r="AB71" s="965"/>
      <c r="AC71" s="965"/>
      <c r="AD71" s="965"/>
      <c r="AE71" s="965"/>
      <c r="AF71" s="965">
        <v>8</v>
      </c>
      <c r="AG71" s="965"/>
      <c r="AH71" s="965"/>
      <c r="AI71" s="965"/>
      <c r="AJ71" s="965"/>
      <c r="AK71" s="965" t="s">
        <v>553</v>
      </c>
      <c r="AL71" s="965"/>
      <c r="AM71" s="965"/>
      <c r="AN71" s="965"/>
      <c r="AO71" s="965"/>
      <c r="AP71" s="965" t="s">
        <v>553</v>
      </c>
      <c r="AQ71" s="965"/>
      <c r="AR71" s="965"/>
      <c r="AS71" s="965"/>
      <c r="AT71" s="965"/>
      <c r="AU71" s="965" t="s">
        <v>553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336</v>
      </c>
      <c r="R72" s="965"/>
      <c r="S72" s="965"/>
      <c r="T72" s="965"/>
      <c r="U72" s="965"/>
      <c r="V72" s="965">
        <v>326</v>
      </c>
      <c r="W72" s="965"/>
      <c r="X72" s="965"/>
      <c r="Y72" s="965"/>
      <c r="Z72" s="965"/>
      <c r="AA72" s="965">
        <v>10</v>
      </c>
      <c r="AB72" s="965"/>
      <c r="AC72" s="965"/>
      <c r="AD72" s="965"/>
      <c r="AE72" s="965"/>
      <c r="AF72" s="965">
        <v>10</v>
      </c>
      <c r="AG72" s="965"/>
      <c r="AH72" s="965"/>
      <c r="AI72" s="965"/>
      <c r="AJ72" s="965"/>
      <c r="AK72" s="965" t="s">
        <v>553</v>
      </c>
      <c r="AL72" s="965"/>
      <c r="AM72" s="965"/>
      <c r="AN72" s="965"/>
      <c r="AO72" s="965"/>
      <c r="AP72" s="965">
        <v>511</v>
      </c>
      <c r="AQ72" s="965"/>
      <c r="AR72" s="965"/>
      <c r="AS72" s="965"/>
      <c r="AT72" s="965"/>
      <c r="AU72" s="965">
        <v>179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826</v>
      </c>
      <c r="R73" s="965"/>
      <c r="S73" s="965"/>
      <c r="T73" s="965"/>
      <c r="U73" s="965"/>
      <c r="V73" s="965">
        <v>781</v>
      </c>
      <c r="W73" s="965"/>
      <c r="X73" s="965"/>
      <c r="Y73" s="965"/>
      <c r="Z73" s="965"/>
      <c r="AA73" s="965">
        <v>46</v>
      </c>
      <c r="AB73" s="965"/>
      <c r="AC73" s="965"/>
      <c r="AD73" s="965"/>
      <c r="AE73" s="965"/>
      <c r="AF73" s="965">
        <v>46</v>
      </c>
      <c r="AG73" s="965"/>
      <c r="AH73" s="965"/>
      <c r="AI73" s="965"/>
      <c r="AJ73" s="965"/>
      <c r="AK73" s="965" t="s">
        <v>553</v>
      </c>
      <c r="AL73" s="965"/>
      <c r="AM73" s="965"/>
      <c r="AN73" s="965"/>
      <c r="AO73" s="965"/>
      <c r="AP73" s="965">
        <v>58</v>
      </c>
      <c r="AQ73" s="965"/>
      <c r="AR73" s="965"/>
      <c r="AS73" s="965"/>
      <c r="AT73" s="965"/>
      <c r="AU73" s="965">
        <v>45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536</v>
      </c>
      <c r="C75" s="969"/>
      <c r="D75" s="969"/>
      <c r="E75" s="969"/>
      <c r="F75" s="969"/>
      <c r="G75" s="969"/>
      <c r="H75" s="969"/>
      <c r="I75" s="969"/>
      <c r="J75" s="969"/>
      <c r="K75" s="969"/>
      <c r="L75" s="969"/>
      <c r="M75" s="969"/>
      <c r="N75" s="969"/>
      <c r="O75" s="969"/>
      <c r="P75" s="970"/>
      <c r="Q75" s="972">
        <v>698</v>
      </c>
      <c r="R75" s="973"/>
      <c r="S75" s="973"/>
      <c r="T75" s="973"/>
      <c r="U75" s="974"/>
      <c r="V75" s="975">
        <v>653</v>
      </c>
      <c r="W75" s="973"/>
      <c r="X75" s="973"/>
      <c r="Y75" s="973"/>
      <c r="Z75" s="974"/>
      <c r="AA75" s="975">
        <v>45</v>
      </c>
      <c r="AB75" s="973"/>
      <c r="AC75" s="973"/>
      <c r="AD75" s="973"/>
      <c r="AE75" s="974"/>
      <c r="AF75" s="975">
        <v>45</v>
      </c>
      <c r="AG75" s="973"/>
      <c r="AH75" s="973"/>
      <c r="AI75" s="973"/>
      <c r="AJ75" s="974"/>
      <c r="AK75" s="975" t="s">
        <v>553</v>
      </c>
      <c r="AL75" s="973"/>
      <c r="AM75" s="973"/>
      <c r="AN75" s="973"/>
      <c r="AO75" s="974"/>
      <c r="AP75" s="975">
        <v>32</v>
      </c>
      <c r="AQ75" s="973"/>
      <c r="AR75" s="973"/>
      <c r="AS75" s="973"/>
      <c r="AT75" s="974"/>
      <c r="AU75" s="975">
        <v>25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6</v>
      </c>
      <c r="R76" s="973"/>
      <c r="S76" s="973"/>
      <c r="T76" s="973"/>
      <c r="U76" s="974"/>
      <c r="V76" s="975">
        <v>5</v>
      </c>
      <c r="W76" s="973"/>
      <c r="X76" s="973"/>
      <c r="Y76" s="973"/>
      <c r="Z76" s="974"/>
      <c r="AA76" s="975">
        <v>1</v>
      </c>
      <c r="AB76" s="973"/>
      <c r="AC76" s="973"/>
      <c r="AD76" s="973"/>
      <c r="AE76" s="974"/>
      <c r="AF76" s="975">
        <v>1</v>
      </c>
      <c r="AG76" s="973"/>
      <c r="AH76" s="973"/>
      <c r="AI76" s="973"/>
      <c r="AJ76" s="974"/>
      <c r="AK76" s="975">
        <v>2</v>
      </c>
      <c r="AL76" s="973"/>
      <c r="AM76" s="973"/>
      <c r="AN76" s="973"/>
      <c r="AO76" s="974"/>
      <c r="AP76" s="975" t="s">
        <v>553</v>
      </c>
      <c r="AQ76" s="973"/>
      <c r="AR76" s="973"/>
      <c r="AS76" s="973"/>
      <c r="AT76" s="974"/>
      <c r="AU76" s="975" t="s">
        <v>553</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536</v>
      </c>
      <c r="C78" s="969"/>
      <c r="D78" s="969"/>
      <c r="E78" s="969"/>
      <c r="F78" s="969"/>
      <c r="G78" s="969"/>
      <c r="H78" s="969"/>
      <c r="I78" s="969"/>
      <c r="J78" s="969"/>
      <c r="K78" s="969"/>
      <c r="L78" s="969"/>
      <c r="M78" s="969"/>
      <c r="N78" s="969"/>
      <c r="O78" s="969"/>
      <c r="P78" s="970"/>
      <c r="Q78" s="971">
        <v>388</v>
      </c>
      <c r="R78" s="965"/>
      <c r="S78" s="965"/>
      <c r="T78" s="965"/>
      <c r="U78" s="965"/>
      <c r="V78" s="965">
        <v>283</v>
      </c>
      <c r="W78" s="965"/>
      <c r="X78" s="965"/>
      <c r="Y78" s="965"/>
      <c r="Z78" s="965"/>
      <c r="AA78" s="965">
        <v>104</v>
      </c>
      <c r="AB78" s="965"/>
      <c r="AC78" s="965"/>
      <c r="AD78" s="965"/>
      <c r="AE78" s="965"/>
      <c r="AF78" s="965">
        <v>104</v>
      </c>
      <c r="AG78" s="965"/>
      <c r="AH78" s="965"/>
      <c r="AI78" s="965"/>
      <c r="AJ78" s="965"/>
      <c r="AK78" s="965">
        <v>153</v>
      </c>
      <c r="AL78" s="965"/>
      <c r="AM78" s="965"/>
      <c r="AN78" s="965"/>
      <c r="AO78" s="965"/>
      <c r="AP78" s="965" t="s">
        <v>553</v>
      </c>
      <c r="AQ78" s="965"/>
      <c r="AR78" s="965"/>
      <c r="AS78" s="965"/>
      <c r="AT78" s="965"/>
      <c r="AU78" s="965" t="s">
        <v>553</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544</v>
      </c>
      <c r="C79" s="969"/>
      <c r="D79" s="969"/>
      <c r="E79" s="969"/>
      <c r="F79" s="969"/>
      <c r="G79" s="969"/>
      <c r="H79" s="969"/>
      <c r="I79" s="969"/>
      <c r="J79" s="969"/>
      <c r="K79" s="969"/>
      <c r="L79" s="969"/>
      <c r="M79" s="969"/>
      <c r="N79" s="969"/>
      <c r="O79" s="969"/>
      <c r="P79" s="970"/>
      <c r="Q79" s="971">
        <v>256025</v>
      </c>
      <c r="R79" s="965"/>
      <c r="S79" s="965"/>
      <c r="T79" s="965"/>
      <c r="U79" s="965"/>
      <c r="V79" s="965">
        <v>245776</v>
      </c>
      <c r="W79" s="965"/>
      <c r="X79" s="965"/>
      <c r="Y79" s="965"/>
      <c r="Z79" s="965"/>
      <c r="AA79" s="965">
        <v>10249</v>
      </c>
      <c r="AB79" s="965"/>
      <c r="AC79" s="965"/>
      <c r="AD79" s="965"/>
      <c r="AE79" s="965"/>
      <c r="AF79" s="965">
        <v>10249</v>
      </c>
      <c r="AG79" s="965"/>
      <c r="AH79" s="965"/>
      <c r="AI79" s="965"/>
      <c r="AJ79" s="965"/>
      <c r="AK79" s="965">
        <v>1593</v>
      </c>
      <c r="AL79" s="965"/>
      <c r="AM79" s="965"/>
      <c r="AN79" s="965"/>
      <c r="AO79" s="965"/>
      <c r="AP79" s="965" t="s">
        <v>557</v>
      </c>
      <c r="AQ79" s="965"/>
      <c r="AR79" s="965"/>
      <c r="AS79" s="965"/>
      <c r="AT79" s="965"/>
      <c r="AU79" s="965" t="s">
        <v>553</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545</v>
      </c>
      <c r="C80" s="969"/>
      <c r="D80" s="969"/>
      <c r="E80" s="969"/>
      <c r="F80" s="969"/>
      <c r="G80" s="969"/>
      <c r="H80" s="969"/>
      <c r="I80" s="969"/>
      <c r="J80" s="969"/>
      <c r="K80" s="969"/>
      <c r="L80" s="969"/>
      <c r="M80" s="969"/>
      <c r="N80" s="969"/>
      <c r="O80" s="969"/>
      <c r="P80" s="970"/>
      <c r="Q80" s="971">
        <v>353</v>
      </c>
      <c r="R80" s="965"/>
      <c r="S80" s="965"/>
      <c r="T80" s="965"/>
      <c r="U80" s="965"/>
      <c r="V80" s="965">
        <v>243</v>
      </c>
      <c r="W80" s="965"/>
      <c r="X80" s="965"/>
      <c r="Y80" s="965"/>
      <c r="Z80" s="965"/>
      <c r="AA80" s="965">
        <v>110</v>
      </c>
      <c r="AB80" s="965"/>
      <c r="AC80" s="965"/>
      <c r="AD80" s="965"/>
      <c r="AE80" s="965"/>
      <c r="AF80" s="965">
        <v>110</v>
      </c>
      <c r="AG80" s="965"/>
      <c r="AH80" s="965"/>
      <c r="AI80" s="965"/>
      <c r="AJ80" s="965"/>
      <c r="AK80" s="965">
        <v>6</v>
      </c>
      <c r="AL80" s="965"/>
      <c r="AM80" s="965"/>
      <c r="AN80" s="965"/>
      <c r="AO80" s="965"/>
      <c r="AP80" s="965" t="s">
        <v>553</v>
      </c>
      <c r="AQ80" s="965"/>
      <c r="AR80" s="965"/>
      <c r="AS80" s="965"/>
      <c r="AT80" s="965"/>
      <c r="AU80" s="965" t="s">
        <v>553</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546</v>
      </c>
      <c r="C81" s="969"/>
      <c r="D81" s="969"/>
      <c r="E81" s="969"/>
      <c r="F81" s="969"/>
      <c r="G81" s="969"/>
      <c r="H81" s="969"/>
      <c r="I81" s="969"/>
      <c r="J81" s="969"/>
      <c r="K81" s="969"/>
      <c r="L81" s="969"/>
      <c r="M81" s="969"/>
      <c r="N81" s="969"/>
      <c r="O81" s="969"/>
      <c r="P81" s="970"/>
      <c r="Q81" s="971">
        <v>201</v>
      </c>
      <c r="R81" s="965"/>
      <c r="S81" s="965"/>
      <c r="T81" s="965"/>
      <c r="U81" s="965"/>
      <c r="V81" s="965">
        <v>175</v>
      </c>
      <c r="W81" s="965"/>
      <c r="X81" s="965"/>
      <c r="Y81" s="965"/>
      <c r="Z81" s="965"/>
      <c r="AA81" s="965">
        <v>26</v>
      </c>
      <c r="AB81" s="965"/>
      <c r="AC81" s="965"/>
      <c r="AD81" s="965"/>
      <c r="AE81" s="965"/>
      <c r="AF81" s="965">
        <v>26</v>
      </c>
      <c r="AG81" s="965"/>
      <c r="AH81" s="965"/>
      <c r="AI81" s="965"/>
      <c r="AJ81" s="965"/>
      <c r="AK81" s="965" t="s">
        <v>553</v>
      </c>
      <c r="AL81" s="965"/>
      <c r="AM81" s="965"/>
      <c r="AN81" s="965"/>
      <c r="AO81" s="965"/>
      <c r="AP81" s="965" t="s">
        <v>553</v>
      </c>
      <c r="AQ81" s="965"/>
      <c r="AR81" s="965"/>
      <c r="AS81" s="965"/>
      <c r="AT81" s="965"/>
      <c r="AU81" s="965" t="s">
        <v>553</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547</v>
      </c>
      <c r="C82" s="969"/>
      <c r="D82" s="969"/>
      <c r="E82" s="969"/>
      <c r="F82" s="969"/>
      <c r="G82" s="969"/>
      <c r="H82" s="969"/>
      <c r="I82" s="969"/>
      <c r="J82" s="969"/>
      <c r="K82" s="969"/>
      <c r="L82" s="969"/>
      <c r="M82" s="969"/>
      <c r="N82" s="969"/>
      <c r="O82" s="969"/>
      <c r="P82" s="970"/>
      <c r="Q82" s="971">
        <v>195</v>
      </c>
      <c r="R82" s="965"/>
      <c r="S82" s="965"/>
      <c r="T82" s="965"/>
      <c r="U82" s="965"/>
      <c r="V82" s="965">
        <v>192</v>
      </c>
      <c r="W82" s="965"/>
      <c r="X82" s="965"/>
      <c r="Y82" s="965"/>
      <c r="Z82" s="965"/>
      <c r="AA82" s="965">
        <v>3</v>
      </c>
      <c r="AB82" s="965"/>
      <c r="AC82" s="965"/>
      <c r="AD82" s="965"/>
      <c r="AE82" s="965"/>
      <c r="AF82" s="965">
        <v>3</v>
      </c>
      <c r="AG82" s="965"/>
      <c r="AH82" s="965"/>
      <c r="AI82" s="965"/>
      <c r="AJ82" s="965"/>
      <c r="AK82" s="965" t="s">
        <v>553</v>
      </c>
      <c r="AL82" s="965"/>
      <c r="AM82" s="965"/>
      <c r="AN82" s="965"/>
      <c r="AO82" s="965"/>
      <c r="AP82" s="965" t="s">
        <v>553</v>
      </c>
      <c r="AQ82" s="965"/>
      <c r="AR82" s="965"/>
      <c r="AS82" s="965"/>
      <c r="AT82" s="965"/>
      <c r="AU82" s="965" t="s">
        <v>553</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548</v>
      </c>
      <c r="C83" s="969"/>
      <c r="D83" s="969"/>
      <c r="E83" s="969"/>
      <c r="F83" s="969"/>
      <c r="G83" s="969"/>
      <c r="H83" s="969"/>
      <c r="I83" s="969"/>
      <c r="J83" s="969"/>
      <c r="K83" s="969"/>
      <c r="L83" s="969"/>
      <c r="M83" s="969"/>
      <c r="N83" s="969"/>
      <c r="O83" s="969"/>
      <c r="P83" s="970"/>
      <c r="Q83" s="971">
        <v>13</v>
      </c>
      <c r="R83" s="965"/>
      <c r="S83" s="965"/>
      <c r="T83" s="965"/>
      <c r="U83" s="965"/>
      <c r="V83" s="965">
        <v>10</v>
      </c>
      <c r="W83" s="965"/>
      <c r="X83" s="965"/>
      <c r="Y83" s="965"/>
      <c r="Z83" s="965"/>
      <c r="AA83" s="965">
        <v>4</v>
      </c>
      <c r="AB83" s="965"/>
      <c r="AC83" s="965"/>
      <c r="AD83" s="965"/>
      <c r="AE83" s="965"/>
      <c r="AF83" s="965">
        <v>4</v>
      </c>
      <c r="AG83" s="965"/>
      <c r="AH83" s="965"/>
      <c r="AI83" s="965"/>
      <c r="AJ83" s="965"/>
      <c r="AK83" s="965" t="s">
        <v>553</v>
      </c>
      <c r="AL83" s="965"/>
      <c r="AM83" s="965"/>
      <c r="AN83" s="965"/>
      <c r="AO83" s="965"/>
      <c r="AP83" s="965" t="s">
        <v>553</v>
      </c>
      <c r="AQ83" s="965"/>
      <c r="AR83" s="965"/>
      <c r="AS83" s="965"/>
      <c r="AT83" s="965"/>
      <c r="AU83" s="965" t="s">
        <v>553</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10843</v>
      </c>
      <c r="AG88" s="953"/>
      <c r="AH88" s="953"/>
      <c r="AI88" s="953"/>
      <c r="AJ88" s="953"/>
      <c r="AK88" s="957"/>
      <c r="AL88" s="957"/>
      <c r="AM88" s="957"/>
      <c r="AN88" s="957"/>
      <c r="AO88" s="957"/>
      <c r="AP88" s="953">
        <v>601</v>
      </c>
      <c r="AQ88" s="953"/>
      <c r="AR88" s="953"/>
      <c r="AS88" s="953"/>
      <c r="AT88" s="953"/>
      <c r="AU88" s="953">
        <v>249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8</v>
      </c>
      <c r="CS102" s="945"/>
      <c r="CT102" s="945"/>
      <c r="CU102" s="945"/>
      <c r="CV102" s="946"/>
      <c r="CW102" s="944">
        <v>81</v>
      </c>
      <c r="CX102" s="945"/>
      <c r="CY102" s="945"/>
      <c r="CZ102" s="945"/>
      <c r="DA102" s="946"/>
      <c r="DB102" s="944">
        <v>0</v>
      </c>
      <c r="DC102" s="945"/>
      <c r="DD102" s="945"/>
      <c r="DE102" s="945"/>
      <c r="DF102" s="946"/>
      <c r="DG102" s="944">
        <v>329</v>
      </c>
      <c r="DH102" s="945"/>
      <c r="DI102" s="945"/>
      <c r="DJ102" s="945"/>
      <c r="DK102" s="946"/>
      <c r="DL102" s="944">
        <v>0</v>
      </c>
      <c r="DM102" s="945"/>
      <c r="DN102" s="945"/>
      <c r="DO102" s="945"/>
      <c r="DP102" s="946"/>
      <c r="DQ102" s="944">
        <v>219</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287</v>
      </c>
      <c r="AG109" s="886"/>
      <c r="AH109" s="886"/>
      <c r="AI109" s="886"/>
      <c r="AJ109" s="887"/>
      <c r="AK109" s="888" t="s">
        <v>286</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287</v>
      </c>
      <c r="BW109" s="886"/>
      <c r="BX109" s="886"/>
      <c r="BY109" s="886"/>
      <c r="BZ109" s="887"/>
      <c r="CA109" s="888" t="s">
        <v>286</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287</v>
      </c>
      <c r="DM109" s="886"/>
      <c r="DN109" s="886"/>
      <c r="DO109" s="886"/>
      <c r="DP109" s="887"/>
      <c r="DQ109" s="888" t="s">
        <v>286</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3216399</v>
      </c>
      <c r="AB110" s="871"/>
      <c r="AC110" s="871"/>
      <c r="AD110" s="871"/>
      <c r="AE110" s="872"/>
      <c r="AF110" s="873">
        <v>3180669</v>
      </c>
      <c r="AG110" s="871"/>
      <c r="AH110" s="871"/>
      <c r="AI110" s="871"/>
      <c r="AJ110" s="872"/>
      <c r="AK110" s="873">
        <v>3037725</v>
      </c>
      <c r="AL110" s="871"/>
      <c r="AM110" s="871"/>
      <c r="AN110" s="871"/>
      <c r="AO110" s="872"/>
      <c r="AP110" s="874">
        <v>23.8</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26484203</v>
      </c>
      <c r="BR110" s="798"/>
      <c r="BS110" s="798"/>
      <c r="BT110" s="798"/>
      <c r="BU110" s="798"/>
      <c r="BV110" s="798">
        <v>27039887</v>
      </c>
      <c r="BW110" s="798"/>
      <c r="BX110" s="798"/>
      <c r="BY110" s="798"/>
      <c r="BZ110" s="798"/>
      <c r="CA110" s="798">
        <v>27561653</v>
      </c>
      <c r="CB110" s="798"/>
      <c r="CC110" s="798"/>
      <c r="CD110" s="798"/>
      <c r="CE110" s="798"/>
      <c r="CF110" s="859">
        <v>216.3</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73694</v>
      </c>
      <c r="BR111" s="769"/>
      <c r="BS111" s="769"/>
      <c r="BT111" s="769"/>
      <c r="BU111" s="769"/>
      <c r="BV111" s="769">
        <v>47925</v>
      </c>
      <c r="BW111" s="769"/>
      <c r="BX111" s="769"/>
      <c r="BY111" s="769"/>
      <c r="BZ111" s="769"/>
      <c r="CA111" s="769">
        <v>26619</v>
      </c>
      <c r="CB111" s="769"/>
      <c r="CC111" s="769"/>
      <c r="CD111" s="769"/>
      <c r="CE111" s="769"/>
      <c r="CF111" s="846">
        <v>0.2</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24652765</v>
      </c>
      <c r="BR112" s="769"/>
      <c r="BS112" s="769"/>
      <c r="BT112" s="769"/>
      <c r="BU112" s="769"/>
      <c r="BV112" s="769">
        <v>24711959</v>
      </c>
      <c r="BW112" s="769"/>
      <c r="BX112" s="769"/>
      <c r="BY112" s="769"/>
      <c r="BZ112" s="769"/>
      <c r="CA112" s="769">
        <v>23712128</v>
      </c>
      <c r="CB112" s="769"/>
      <c r="CC112" s="769"/>
      <c r="CD112" s="769"/>
      <c r="CE112" s="769"/>
      <c r="CF112" s="846">
        <v>186.1</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1341909</v>
      </c>
      <c r="AB113" s="907"/>
      <c r="AC113" s="907"/>
      <c r="AD113" s="907"/>
      <c r="AE113" s="908"/>
      <c r="AF113" s="909">
        <v>1373958</v>
      </c>
      <c r="AG113" s="907"/>
      <c r="AH113" s="907"/>
      <c r="AI113" s="907"/>
      <c r="AJ113" s="908"/>
      <c r="AK113" s="909">
        <v>1453315</v>
      </c>
      <c r="AL113" s="907"/>
      <c r="AM113" s="907"/>
      <c r="AN113" s="907"/>
      <c r="AO113" s="908"/>
      <c r="AP113" s="910">
        <v>11.4</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403992</v>
      </c>
      <c r="BR113" s="769"/>
      <c r="BS113" s="769"/>
      <c r="BT113" s="769"/>
      <c r="BU113" s="769"/>
      <c r="BV113" s="769">
        <v>294389</v>
      </c>
      <c r="BW113" s="769"/>
      <c r="BX113" s="769"/>
      <c r="BY113" s="769"/>
      <c r="BZ113" s="769"/>
      <c r="CA113" s="769">
        <v>248854</v>
      </c>
      <c r="CB113" s="769"/>
      <c r="CC113" s="769"/>
      <c r="CD113" s="769"/>
      <c r="CE113" s="769"/>
      <c r="CF113" s="846">
        <v>2</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154635</v>
      </c>
      <c r="AB114" s="782"/>
      <c r="AC114" s="782"/>
      <c r="AD114" s="782"/>
      <c r="AE114" s="783"/>
      <c r="AF114" s="784">
        <v>130661</v>
      </c>
      <c r="AG114" s="782"/>
      <c r="AH114" s="782"/>
      <c r="AI114" s="782"/>
      <c r="AJ114" s="783"/>
      <c r="AK114" s="784">
        <v>49929</v>
      </c>
      <c r="AL114" s="782"/>
      <c r="AM114" s="782"/>
      <c r="AN114" s="782"/>
      <c r="AO114" s="783"/>
      <c r="AP114" s="752">
        <v>0.4</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4571186</v>
      </c>
      <c r="BR114" s="769"/>
      <c r="BS114" s="769"/>
      <c r="BT114" s="769"/>
      <c r="BU114" s="769"/>
      <c r="BV114" s="769">
        <v>4448319</v>
      </c>
      <c r="BW114" s="769"/>
      <c r="BX114" s="769"/>
      <c r="BY114" s="769"/>
      <c r="BZ114" s="769"/>
      <c r="CA114" s="769">
        <v>4010729</v>
      </c>
      <c r="CB114" s="769"/>
      <c r="CC114" s="769"/>
      <c r="CD114" s="769"/>
      <c r="CE114" s="769"/>
      <c r="CF114" s="846">
        <v>31.5</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30790</v>
      </c>
      <c r="AB115" s="907"/>
      <c r="AC115" s="907"/>
      <c r="AD115" s="907"/>
      <c r="AE115" s="908"/>
      <c r="AF115" s="909">
        <v>25981</v>
      </c>
      <c r="AG115" s="907"/>
      <c r="AH115" s="907"/>
      <c r="AI115" s="907"/>
      <c r="AJ115" s="908"/>
      <c r="AK115" s="909">
        <v>22857</v>
      </c>
      <c r="AL115" s="907"/>
      <c r="AM115" s="907"/>
      <c r="AN115" s="907"/>
      <c r="AO115" s="908"/>
      <c r="AP115" s="910">
        <v>0.2</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1018872</v>
      </c>
      <c r="BR115" s="769"/>
      <c r="BS115" s="769"/>
      <c r="BT115" s="769"/>
      <c r="BU115" s="769"/>
      <c r="BV115" s="769">
        <v>442301</v>
      </c>
      <c r="BW115" s="769"/>
      <c r="BX115" s="769"/>
      <c r="BY115" s="769"/>
      <c r="BZ115" s="769"/>
      <c r="CA115" s="769">
        <v>219072</v>
      </c>
      <c r="CB115" s="769"/>
      <c r="CC115" s="769"/>
      <c r="CD115" s="769"/>
      <c r="CE115" s="769"/>
      <c r="CF115" s="846">
        <v>1.7</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4743733</v>
      </c>
      <c r="AB117" s="893"/>
      <c r="AC117" s="893"/>
      <c r="AD117" s="893"/>
      <c r="AE117" s="894"/>
      <c r="AF117" s="896">
        <v>4711269</v>
      </c>
      <c r="AG117" s="893"/>
      <c r="AH117" s="893"/>
      <c r="AI117" s="893"/>
      <c r="AJ117" s="894"/>
      <c r="AK117" s="896">
        <v>4563826</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287</v>
      </c>
      <c r="AG118" s="886"/>
      <c r="AH118" s="886"/>
      <c r="AI118" s="886"/>
      <c r="AJ118" s="887"/>
      <c r="AK118" s="888" t="s">
        <v>286</v>
      </c>
      <c r="AL118" s="886"/>
      <c r="AM118" s="886"/>
      <c r="AN118" s="886"/>
      <c r="AO118" s="887"/>
      <c r="AP118" s="889" t="s">
        <v>405</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57204712</v>
      </c>
      <c r="BR118" s="856"/>
      <c r="BS118" s="856"/>
      <c r="BT118" s="856"/>
      <c r="BU118" s="856"/>
      <c r="BV118" s="856">
        <v>56984780</v>
      </c>
      <c r="BW118" s="856"/>
      <c r="BX118" s="856"/>
      <c r="BY118" s="856"/>
      <c r="BZ118" s="856"/>
      <c r="CA118" s="856">
        <v>55779055</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7470520</v>
      </c>
      <c r="BR119" s="798"/>
      <c r="BS119" s="798"/>
      <c r="BT119" s="798"/>
      <c r="BU119" s="798"/>
      <c r="BV119" s="798">
        <v>8385829</v>
      </c>
      <c r="BW119" s="798"/>
      <c r="BX119" s="798"/>
      <c r="BY119" s="798"/>
      <c r="BZ119" s="798"/>
      <c r="CA119" s="798">
        <v>9594650</v>
      </c>
      <c r="CB119" s="798"/>
      <c r="CC119" s="798"/>
      <c r="CD119" s="798"/>
      <c r="CE119" s="798"/>
      <c r="CF119" s="859">
        <v>75.3</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73694</v>
      </c>
      <c r="DH119" s="715"/>
      <c r="DI119" s="715"/>
      <c r="DJ119" s="715"/>
      <c r="DK119" s="716"/>
      <c r="DL119" s="717">
        <v>47925</v>
      </c>
      <c r="DM119" s="715"/>
      <c r="DN119" s="715"/>
      <c r="DO119" s="715"/>
      <c r="DP119" s="716"/>
      <c r="DQ119" s="717">
        <v>26619</v>
      </c>
      <c r="DR119" s="715"/>
      <c r="DS119" s="715"/>
      <c r="DT119" s="715"/>
      <c r="DU119" s="716"/>
      <c r="DV119" s="805">
        <v>0.2</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4151978</v>
      </c>
      <c r="BR120" s="769"/>
      <c r="BS120" s="769"/>
      <c r="BT120" s="769"/>
      <c r="BU120" s="769"/>
      <c r="BV120" s="769">
        <v>3907429</v>
      </c>
      <c r="BW120" s="769"/>
      <c r="BX120" s="769"/>
      <c r="BY120" s="769"/>
      <c r="BZ120" s="769"/>
      <c r="CA120" s="769">
        <v>3622023</v>
      </c>
      <c r="CB120" s="769"/>
      <c r="CC120" s="769"/>
      <c r="CD120" s="769"/>
      <c r="CE120" s="769"/>
      <c r="CF120" s="846">
        <v>28.4</v>
      </c>
      <c r="CG120" s="847"/>
      <c r="CH120" s="847"/>
      <c r="CI120" s="847"/>
      <c r="CJ120" s="847"/>
      <c r="CK120" s="848" t="s">
        <v>439</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24575373</v>
      </c>
      <c r="DH120" s="798"/>
      <c r="DI120" s="798"/>
      <c r="DJ120" s="798"/>
      <c r="DK120" s="798"/>
      <c r="DL120" s="798">
        <v>24606499</v>
      </c>
      <c r="DM120" s="798"/>
      <c r="DN120" s="798"/>
      <c r="DO120" s="798"/>
      <c r="DP120" s="798"/>
      <c r="DQ120" s="798">
        <v>23601539</v>
      </c>
      <c r="DR120" s="798"/>
      <c r="DS120" s="798"/>
      <c r="DT120" s="798"/>
      <c r="DU120" s="798"/>
      <c r="DV120" s="799">
        <v>185.2</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39189035</v>
      </c>
      <c r="BR121" s="856"/>
      <c r="BS121" s="856"/>
      <c r="BT121" s="856"/>
      <c r="BU121" s="856"/>
      <c r="BV121" s="856">
        <v>38972217</v>
      </c>
      <c r="BW121" s="856"/>
      <c r="BX121" s="856"/>
      <c r="BY121" s="856"/>
      <c r="BZ121" s="856"/>
      <c r="CA121" s="856">
        <v>38585346</v>
      </c>
      <c r="CB121" s="856"/>
      <c r="CC121" s="856"/>
      <c r="CD121" s="856"/>
      <c r="CE121" s="856"/>
      <c r="CF121" s="857">
        <v>302.8</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t="s">
        <v>112</v>
      </c>
      <c r="DH121" s="769"/>
      <c r="DI121" s="769"/>
      <c r="DJ121" s="769"/>
      <c r="DK121" s="769"/>
      <c r="DL121" s="769">
        <v>105241</v>
      </c>
      <c r="DM121" s="769"/>
      <c r="DN121" s="769"/>
      <c r="DO121" s="769"/>
      <c r="DP121" s="769"/>
      <c r="DQ121" s="769">
        <v>110589</v>
      </c>
      <c r="DR121" s="769"/>
      <c r="DS121" s="769"/>
      <c r="DT121" s="769"/>
      <c r="DU121" s="769"/>
      <c r="DV121" s="821">
        <v>0.9</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50811533</v>
      </c>
      <c r="BR122" s="838"/>
      <c r="BS122" s="838"/>
      <c r="BT122" s="838"/>
      <c r="BU122" s="838"/>
      <c r="BV122" s="838">
        <v>51265475</v>
      </c>
      <c r="BW122" s="838"/>
      <c r="BX122" s="838"/>
      <c r="BY122" s="838"/>
      <c r="BZ122" s="838"/>
      <c r="CA122" s="838">
        <v>51802019</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49.3</v>
      </c>
      <c r="BR123" s="830"/>
      <c r="BS123" s="830"/>
      <c r="BT123" s="830"/>
      <c r="BU123" s="830"/>
      <c r="BV123" s="830">
        <v>45.1</v>
      </c>
      <c r="BW123" s="830"/>
      <c r="BX123" s="830"/>
      <c r="BY123" s="830"/>
      <c r="BZ123" s="830"/>
      <c r="CA123" s="830">
        <v>31.2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v>77392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v>1018872</v>
      </c>
      <c r="DH126" s="769"/>
      <c r="DI126" s="769"/>
      <c r="DJ126" s="769"/>
      <c r="DK126" s="769"/>
      <c r="DL126" s="769">
        <v>442301</v>
      </c>
      <c r="DM126" s="769"/>
      <c r="DN126" s="769"/>
      <c r="DO126" s="769"/>
      <c r="DP126" s="769"/>
      <c r="DQ126" s="769">
        <v>219072</v>
      </c>
      <c r="DR126" s="769"/>
      <c r="DS126" s="769"/>
      <c r="DT126" s="769"/>
      <c r="DU126" s="769"/>
      <c r="DV126" s="821">
        <v>1.7</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30790</v>
      </c>
      <c r="AB127" s="782"/>
      <c r="AC127" s="782"/>
      <c r="AD127" s="782"/>
      <c r="AE127" s="783"/>
      <c r="AF127" s="784">
        <v>25981</v>
      </c>
      <c r="AG127" s="782"/>
      <c r="AH127" s="782"/>
      <c r="AI127" s="782"/>
      <c r="AJ127" s="783"/>
      <c r="AK127" s="784">
        <v>22857</v>
      </c>
      <c r="AL127" s="782"/>
      <c r="AM127" s="782"/>
      <c r="AN127" s="782"/>
      <c r="AO127" s="783"/>
      <c r="AP127" s="752">
        <v>0.2</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12.7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324431</v>
      </c>
      <c r="AB128" s="722"/>
      <c r="AC128" s="722"/>
      <c r="AD128" s="722"/>
      <c r="AE128" s="723"/>
      <c r="AF128" s="724">
        <v>261517</v>
      </c>
      <c r="AG128" s="722"/>
      <c r="AH128" s="722"/>
      <c r="AI128" s="722"/>
      <c r="AJ128" s="723"/>
      <c r="AK128" s="724">
        <v>247635</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112</v>
      </c>
      <c r="BG128" s="789"/>
      <c r="BH128" s="789"/>
      <c r="BI128" s="789"/>
      <c r="BJ128" s="789"/>
      <c r="BK128" s="789"/>
      <c r="BL128" s="790"/>
      <c r="BM128" s="788">
        <v>17.7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16020963</v>
      </c>
      <c r="AB129" s="782"/>
      <c r="AC129" s="782"/>
      <c r="AD129" s="782"/>
      <c r="AE129" s="783"/>
      <c r="AF129" s="784">
        <v>15937919</v>
      </c>
      <c r="AG129" s="782"/>
      <c r="AH129" s="782"/>
      <c r="AI129" s="782"/>
      <c r="AJ129" s="783"/>
      <c r="AK129" s="784">
        <v>16164149</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8.9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3069475</v>
      </c>
      <c r="AB130" s="782"/>
      <c r="AC130" s="782"/>
      <c r="AD130" s="782"/>
      <c r="AE130" s="783"/>
      <c r="AF130" s="784">
        <v>3257969</v>
      </c>
      <c r="AG130" s="782"/>
      <c r="AH130" s="782"/>
      <c r="AI130" s="782"/>
      <c r="AJ130" s="783"/>
      <c r="AK130" s="784">
        <v>3421662</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31.2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12951488</v>
      </c>
      <c r="AB131" s="715"/>
      <c r="AC131" s="715"/>
      <c r="AD131" s="715"/>
      <c r="AE131" s="716"/>
      <c r="AF131" s="717">
        <v>12679950</v>
      </c>
      <c r="AG131" s="715"/>
      <c r="AH131" s="715"/>
      <c r="AI131" s="715"/>
      <c r="AJ131" s="716"/>
      <c r="AK131" s="717">
        <v>12742487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10.422176970000001</v>
      </c>
      <c r="AB132" s="738"/>
      <c r="AC132" s="738"/>
      <c r="AD132" s="738"/>
      <c r="AE132" s="739"/>
      <c r="AF132" s="740">
        <v>9.3989566199999999</v>
      </c>
      <c r="AG132" s="738"/>
      <c r="AH132" s="738"/>
      <c r="AI132" s="738"/>
      <c r="AJ132" s="739"/>
      <c r="AK132" s="740">
        <v>7.0200503249999997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11.3</v>
      </c>
      <c r="AB133" s="747"/>
      <c r="AC133" s="747"/>
      <c r="AD133" s="747"/>
      <c r="AE133" s="748"/>
      <c r="AF133" s="746">
        <v>10.4</v>
      </c>
      <c r="AG133" s="747"/>
      <c r="AH133" s="747"/>
      <c r="AI133" s="747"/>
      <c r="AJ133" s="748"/>
      <c r="AK133" s="746">
        <v>8.9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4" zoomScaleNormal="85" zoomScaleSheetLayoutView="55" workbookViewId="0">
      <selection activeCell="AD33" sqref="AD3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3902556</v>
      </c>
      <c r="L9" s="264">
        <v>62588</v>
      </c>
      <c r="M9" s="265">
        <v>64737</v>
      </c>
      <c r="N9" s="266">
        <v>-3.3</v>
      </c>
    </row>
    <row r="10" spans="1:16">
      <c r="A10" s="248"/>
      <c r="B10" s="244"/>
      <c r="C10" s="244"/>
      <c r="D10" s="244"/>
      <c r="E10" s="244"/>
      <c r="F10" s="244"/>
      <c r="G10" s="1131" t="s">
        <v>475</v>
      </c>
      <c r="H10" s="1132"/>
      <c r="I10" s="1132"/>
      <c r="J10" s="1133"/>
      <c r="K10" s="267">
        <v>388582</v>
      </c>
      <c r="L10" s="268">
        <v>6232</v>
      </c>
      <c r="M10" s="269">
        <v>4418</v>
      </c>
      <c r="N10" s="270">
        <v>41.1</v>
      </c>
    </row>
    <row r="11" spans="1:16" ht="13.5" customHeight="1">
      <c r="A11" s="248"/>
      <c r="B11" s="244"/>
      <c r="C11" s="244"/>
      <c r="D11" s="244"/>
      <c r="E11" s="244"/>
      <c r="F11" s="244"/>
      <c r="G11" s="1131" t="s">
        <v>476</v>
      </c>
      <c r="H11" s="1132"/>
      <c r="I11" s="1132"/>
      <c r="J11" s="1133"/>
      <c r="K11" s="267">
        <v>666599</v>
      </c>
      <c r="L11" s="268">
        <v>10691</v>
      </c>
      <c r="M11" s="269">
        <v>5597</v>
      </c>
      <c r="N11" s="270">
        <v>91</v>
      </c>
    </row>
    <row r="12" spans="1:16" ht="13.5" customHeight="1">
      <c r="A12" s="248"/>
      <c r="B12" s="244"/>
      <c r="C12" s="244"/>
      <c r="D12" s="244"/>
      <c r="E12" s="244"/>
      <c r="F12" s="244"/>
      <c r="G12" s="1131" t="s">
        <v>477</v>
      </c>
      <c r="H12" s="1132"/>
      <c r="I12" s="1132"/>
      <c r="J12" s="1133"/>
      <c r="K12" s="267" t="s">
        <v>478</v>
      </c>
      <c r="L12" s="268" t="s">
        <v>478</v>
      </c>
      <c r="M12" s="269">
        <v>967</v>
      </c>
      <c r="N12" s="270" t="s">
        <v>478</v>
      </c>
    </row>
    <row r="13" spans="1:16" ht="13.5" customHeight="1">
      <c r="A13" s="248"/>
      <c r="B13" s="244"/>
      <c r="C13" s="244"/>
      <c r="D13" s="244"/>
      <c r="E13" s="244"/>
      <c r="F13" s="244"/>
      <c r="G13" s="1131" t="s">
        <v>479</v>
      </c>
      <c r="H13" s="1132"/>
      <c r="I13" s="1132"/>
      <c r="J13" s="1133"/>
      <c r="K13" s="267" t="s">
        <v>478</v>
      </c>
      <c r="L13" s="268" t="s">
        <v>478</v>
      </c>
      <c r="M13" s="269">
        <v>2</v>
      </c>
      <c r="N13" s="270" t="s">
        <v>478</v>
      </c>
    </row>
    <row r="14" spans="1:16" ht="13.5" customHeight="1">
      <c r="A14" s="248"/>
      <c r="B14" s="244"/>
      <c r="C14" s="244"/>
      <c r="D14" s="244"/>
      <c r="E14" s="244"/>
      <c r="F14" s="244"/>
      <c r="G14" s="1131" t="s">
        <v>480</v>
      </c>
      <c r="H14" s="1132"/>
      <c r="I14" s="1132"/>
      <c r="J14" s="1133"/>
      <c r="K14" s="267">
        <v>70611</v>
      </c>
      <c r="L14" s="268">
        <v>1132</v>
      </c>
      <c r="M14" s="269">
        <v>2800</v>
      </c>
      <c r="N14" s="270">
        <v>-59.6</v>
      </c>
    </row>
    <row r="15" spans="1:16" ht="13.5" customHeight="1">
      <c r="A15" s="248"/>
      <c r="B15" s="244"/>
      <c r="C15" s="244"/>
      <c r="D15" s="244"/>
      <c r="E15" s="244"/>
      <c r="F15" s="244"/>
      <c r="G15" s="1131" t="s">
        <v>481</v>
      </c>
      <c r="H15" s="1132"/>
      <c r="I15" s="1132"/>
      <c r="J15" s="1133"/>
      <c r="K15" s="267">
        <v>64556</v>
      </c>
      <c r="L15" s="268">
        <v>1035</v>
      </c>
      <c r="M15" s="269">
        <v>1482</v>
      </c>
      <c r="N15" s="270">
        <v>-30.2</v>
      </c>
    </row>
    <row r="16" spans="1:16">
      <c r="A16" s="248"/>
      <c r="B16" s="244"/>
      <c r="C16" s="244"/>
      <c r="D16" s="244"/>
      <c r="E16" s="244"/>
      <c r="F16" s="244"/>
      <c r="G16" s="1134" t="s">
        <v>482</v>
      </c>
      <c r="H16" s="1135"/>
      <c r="I16" s="1135"/>
      <c r="J16" s="1136"/>
      <c r="K16" s="268">
        <v>-524545</v>
      </c>
      <c r="L16" s="268">
        <v>-8413</v>
      </c>
      <c r="M16" s="269">
        <v>-7690</v>
      </c>
      <c r="N16" s="270">
        <v>9.4</v>
      </c>
    </row>
    <row r="17" spans="1:16">
      <c r="A17" s="248"/>
      <c r="B17" s="244"/>
      <c r="C17" s="244"/>
      <c r="D17" s="244"/>
      <c r="E17" s="244"/>
      <c r="F17" s="244"/>
      <c r="G17" s="1134" t="s">
        <v>171</v>
      </c>
      <c r="H17" s="1135"/>
      <c r="I17" s="1135"/>
      <c r="J17" s="1136"/>
      <c r="K17" s="268">
        <v>4568359</v>
      </c>
      <c r="L17" s="268">
        <v>73266</v>
      </c>
      <c r="M17" s="269">
        <v>72313</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6.93</v>
      </c>
      <c r="L21" s="281">
        <v>7.17</v>
      </c>
      <c r="M21" s="282">
        <v>-0.24</v>
      </c>
      <c r="N21" s="249"/>
      <c r="O21" s="283"/>
      <c r="P21" s="279"/>
    </row>
    <row r="22" spans="1:16" s="284" customFormat="1">
      <c r="A22" s="279"/>
      <c r="B22" s="249"/>
      <c r="C22" s="249"/>
      <c r="D22" s="249"/>
      <c r="E22" s="249"/>
      <c r="F22" s="249"/>
      <c r="G22" s="1128" t="s">
        <v>488</v>
      </c>
      <c r="H22" s="1129"/>
      <c r="I22" s="1129"/>
      <c r="J22" s="1130"/>
      <c r="K22" s="285">
        <v>96.3</v>
      </c>
      <c r="L22" s="286">
        <v>98.1</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3037725</v>
      </c>
      <c r="L32" s="294">
        <v>48718</v>
      </c>
      <c r="M32" s="295">
        <v>43357</v>
      </c>
      <c r="N32" s="296">
        <v>12.4</v>
      </c>
    </row>
    <row r="33" spans="1:16" ht="13.5" customHeight="1">
      <c r="A33" s="248"/>
      <c r="B33" s="244"/>
      <c r="C33" s="244"/>
      <c r="D33" s="244"/>
      <c r="E33" s="244"/>
      <c r="F33" s="244"/>
      <c r="G33" s="1119" t="s">
        <v>493</v>
      </c>
      <c r="H33" s="1120"/>
      <c r="I33" s="1120"/>
      <c r="J33" s="1121"/>
      <c r="K33" s="294" t="s">
        <v>478</v>
      </c>
      <c r="L33" s="294" t="s">
        <v>478</v>
      </c>
      <c r="M33" s="295">
        <v>5</v>
      </c>
      <c r="N33" s="296" t="s">
        <v>478</v>
      </c>
    </row>
    <row r="34" spans="1:16" ht="27" customHeight="1">
      <c r="A34" s="248"/>
      <c r="B34" s="244"/>
      <c r="C34" s="244"/>
      <c r="D34" s="244"/>
      <c r="E34" s="244"/>
      <c r="F34" s="244"/>
      <c r="G34" s="1119" t="s">
        <v>494</v>
      </c>
      <c r="H34" s="1120"/>
      <c r="I34" s="1120"/>
      <c r="J34" s="1121"/>
      <c r="K34" s="294" t="s">
        <v>478</v>
      </c>
      <c r="L34" s="294" t="s">
        <v>478</v>
      </c>
      <c r="M34" s="295">
        <v>40</v>
      </c>
      <c r="N34" s="296" t="s">
        <v>478</v>
      </c>
    </row>
    <row r="35" spans="1:16" ht="27" customHeight="1">
      <c r="A35" s="248"/>
      <c r="B35" s="244"/>
      <c r="C35" s="244"/>
      <c r="D35" s="244"/>
      <c r="E35" s="244"/>
      <c r="F35" s="244"/>
      <c r="G35" s="1119" t="s">
        <v>495</v>
      </c>
      <c r="H35" s="1120"/>
      <c r="I35" s="1120"/>
      <c r="J35" s="1121"/>
      <c r="K35" s="294">
        <v>1453315</v>
      </c>
      <c r="L35" s="294">
        <v>23308</v>
      </c>
      <c r="M35" s="295">
        <v>11850</v>
      </c>
      <c r="N35" s="296">
        <v>96.7</v>
      </c>
    </row>
    <row r="36" spans="1:16" ht="27" customHeight="1">
      <c r="A36" s="248"/>
      <c r="B36" s="244"/>
      <c r="C36" s="244"/>
      <c r="D36" s="244"/>
      <c r="E36" s="244"/>
      <c r="F36" s="244"/>
      <c r="G36" s="1119" t="s">
        <v>496</v>
      </c>
      <c r="H36" s="1120"/>
      <c r="I36" s="1120"/>
      <c r="J36" s="1121"/>
      <c r="K36" s="294">
        <v>49929</v>
      </c>
      <c r="L36" s="294">
        <v>801</v>
      </c>
      <c r="M36" s="295">
        <v>2171</v>
      </c>
      <c r="N36" s="296">
        <v>-63.1</v>
      </c>
    </row>
    <row r="37" spans="1:16" ht="13.5" customHeight="1">
      <c r="A37" s="248"/>
      <c r="B37" s="244"/>
      <c r="C37" s="244"/>
      <c r="D37" s="244"/>
      <c r="E37" s="244"/>
      <c r="F37" s="244"/>
      <c r="G37" s="1119" t="s">
        <v>497</v>
      </c>
      <c r="H37" s="1120"/>
      <c r="I37" s="1120"/>
      <c r="J37" s="1121"/>
      <c r="K37" s="294">
        <v>22857</v>
      </c>
      <c r="L37" s="294">
        <v>367</v>
      </c>
      <c r="M37" s="295">
        <v>1425</v>
      </c>
      <c r="N37" s="296">
        <v>-74.2</v>
      </c>
    </row>
    <row r="38" spans="1:16" ht="27" customHeight="1">
      <c r="A38" s="248"/>
      <c r="B38" s="244"/>
      <c r="C38" s="244"/>
      <c r="D38" s="244"/>
      <c r="E38" s="244"/>
      <c r="F38" s="244"/>
      <c r="G38" s="1122" t="s">
        <v>498</v>
      </c>
      <c r="H38" s="1123"/>
      <c r="I38" s="1123"/>
      <c r="J38" s="1124"/>
      <c r="K38" s="297" t="s">
        <v>478</v>
      </c>
      <c r="L38" s="297" t="s">
        <v>478</v>
      </c>
      <c r="M38" s="298">
        <v>6</v>
      </c>
      <c r="N38" s="299" t="s">
        <v>478</v>
      </c>
      <c r="O38" s="293"/>
    </row>
    <row r="39" spans="1:16">
      <c r="A39" s="248"/>
      <c r="B39" s="244"/>
      <c r="C39" s="244"/>
      <c r="D39" s="244"/>
      <c r="E39" s="244"/>
      <c r="F39" s="244"/>
      <c r="G39" s="1122" t="s">
        <v>499</v>
      </c>
      <c r="H39" s="1123"/>
      <c r="I39" s="1123"/>
      <c r="J39" s="1124"/>
      <c r="K39" s="300">
        <v>-247635</v>
      </c>
      <c r="L39" s="300">
        <v>-3972</v>
      </c>
      <c r="M39" s="301">
        <v>-5332</v>
      </c>
      <c r="N39" s="302">
        <v>-25.5</v>
      </c>
      <c r="O39" s="293"/>
    </row>
    <row r="40" spans="1:16" ht="27" customHeight="1">
      <c r="A40" s="248"/>
      <c r="B40" s="244"/>
      <c r="C40" s="244"/>
      <c r="D40" s="244"/>
      <c r="E40" s="244"/>
      <c r="F40" s="244"/>
      <c r="G40" s="1119" t="s">
        <v>500</v>
      </c>
      <c r="H40" s="1120"/>
      <c r="I40" s="1120"/>
      <c r="J40" s="1121"/>
      <c r="K40" s="300">
        <v>-3421662</v>
      </c>
      <c r="L40" s="300">
        <v>-54876</v>
      </c>
      <c r="M40" s="301">
        <v>-35626</v>
      </c>
      <c r="N40" s="302">
        <v>54</v>
      </c>
      <c r="O40" s="293"/>
    </row>
    <row r="41" spans="1:16">
      <c r="A41" s="248"/>
      <c r="B41" s="244"/>
      <c r="C41" s="244"/>
      <c r="D41" s="244"/>
      <c r="E41" s="244"/>
      <c r="F41" s="244"/>
      <c r="G41" s="1125" t="s">
        <v>281</v>
      </c>
      <c r="H41" s="1126"/>
      <c r="I41" s="1126"/>
      <c r="J41" s="1127"/>
      <c r="K41" s="294">
        <v>894529</v>
      </c>
      <c r="L41" s="300">
        <v>14346</v>
      </c>
      <c r="M41" s="301">
        <v>17897</v>
      </c>
      <c r="N41" s="302">
        <v>-19.8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4273158</v>
      </c>
      <c r="J51" s="320">
        <v>68130</v>
      </c>
      <c r="K51" s="321">
        <v>15.8</v>
      </c>
      <c r="L51" s="322">
        <v>58009</v>
      </c>
      <c r="M51" s="323">
        <v>16.5</v>
      </c>
      <c r="N51" s="324">
        <v>-0.7</v>
      </c>
    </row>
    <row r="52" spans="1:14">
      <c r="A52" s="248"/>
      <c r="B52" s="244"/>
      <c r="C52" s="244"/>
      <c r="D52" s="244"/>
      <c r="E52" s="244"/>
      <c r="F52" s="244"/>
      <c r="G52" s="325"/>
      <c r="H52" s="326" t="s">
        <v>511</v>
      </c>
      <c r="I52" s="327">
        <v>2726446</v>
      </c>
      <c r="J52" s="328">
        <v>43469</v>
      </c>
      <c r="K52" s="329">
        <v>11.3</v>
      </c>
      <c r="L52" s="330">
        <v>32190</v>
      </c>
      <c r="M52" s="331">
        <v>20.399999999999999</v>
      </c>
      <c r="N52" s="332">
        <v>-9.1</v>
      </c>
    </row>
    <row r="53" spans="1:14">
      <c r="A53" s="248"/>
      <c r="B53" s="244"/>
      <c r="C53" s="244"/>
      <c r="D53" s="244"/>
      <c r="E53" s="244"/>
      <c r="F53" s="244"/>
      <c r="G53" s="310" t="s">
        <v>512</v>
      </c>
      <c r="H53" s="311"/>
      <c r="I53" s="319">
        <v>4058546</v>
      </c>
      <c r="J53" s="320">
        <v>64948</v>
      </c>
      <c r="K53" s="321">
        <v>-4.7</v>
      </c>
      <c r="L53" s="322">
        <v>61882</v>
      </c>
      <c r="M53" s="323">
        <v>6.7</v>
      </c>
      <c r="N53" s="324">
        <v>-11.4</v>
      </c>
    </row>
    <row r="54" spans="1:14">
      <c r="A54" s="248"/>
      <c r="B54" s="244"/>
      <c r="C54" s="244"/>
      <c r="D54" s="244"/>
      <c r="E54" s="244"/>
      <c r="F54" s="244"/>
      <c r="G54" s="325"/>
      <c r="H54" s="326" t="s">
        <v>511</v>
      </c>
      <c r="I54" s="327">
        <v>2896772</v>
      </c>
      <c r="J54" s="328">
        <v>46357</v>
      </c>
      <c r="K54" s="329">
        <v>6.6</v>
      </c>
      <c r="L54" s="330">
        <v>32175</v>
      </c>
      <c r="M54" s="331">
        <v>0</v>
      </c>
      <c r="N54" s="332">
        <v>6.6</v>
      </c>
    </row>
    <row r="55" spans="1:14">
      <c r="A55" s="248"/>
      <c r="B55" s="244"/>
      <c r="C55" s="244"/>
      <c r="D55" s="244"/>
      <c r="E55" s="244"/>
      <c r="F55" s="244"/>
      <c r="G55" s="310" t="s">
        <v>513</v>
      </c>
      <c r="H55" s="311"/>
      <c r="I55" s="319">
        <v>3559871</v>
      </c>
      <c r="J55" s="320">
        <v>57191</v>
      </c>
      <c r="K55" s="321">
        <v>-11.9</v>
      </c>
      <c r="L55" s="322">
        <v>47569</v>
      </c>
      <c r="M55" s="323">
        <v>-23.1</v>
      </c>
      <c r="N55" s="324">
        <v>11.2</v>
      </c>
    </row>
    <row r="56" spans="1:14">
      <c r="A56" s="248"/>
      <c r="B56" s="244"/>
      <c r="C56" s="244"/>
      <c r="D56" s="244"/>
      <c r="E56" s="244"/>
      <c r="F56" s="244"/>
      <c r="G56" s="325"/>
      <c r="H56" s="326" t="s">
        <v>511</v>
      </c>
      <c r="I56" s="327">
        <v>2200934</v>
      </c>
      <c r="J56" s="328">
        <v>35359</v>
      </c>
      <c r="K56" s="329">
        <v>-23.7</v>
      </c>
      <c r="L56" s="330">
        <v>26255</v>
      </c>
      <c r="M56" s="331">
        <v>-18.399999999999999</v>
      </c>
      <c r="N56" s="332">
        <v>-5.3</v>
      </c>
    </row>
    <row r="57" spans="1:14">
      <c r="A57" s="248"/>
      <c r="B57" s="244"/>
      <c r="C57" s="244"/>
      <c r="D57" s="244"/>
      <c r="E57" s="244"/>
      <c r="F57" s="244"/>
      <c r="G57" s="310" t="s">
        <v>514</v>
      </c>
      <c r="H57" s="311"/>
      <c r="I57" s="319">
        <v>3632095</v>
      </c>
      <c r="J57" s="320">
        <v>58038</v>
      </c>
      <c r="K57" s="321">
        <v>1.5</v>
      </c>
      <c r="L57" s="322">
        <v>50880</v>
      </c>
      <c r="M57" s="323">
        <v>7</v>
      </c>
      <c r="N57" s="324">
        <v>-5.5</v>
      </c>
    </row>
    <row r="58" spans="1:14">
      <c r="A58" s="248"/>
      <c r="B58" s="244"/>
      <c r="C58" s="244"/>
      <c r="D58" s="244"/>
      <c r="E58" s="244"/>
      <c r="F58" s="244"/>
      <c r="G58" s="325"/>
      <c r="H58" s="326" t="s">
        <v>511</v>
      </c>
      <c r="I58" s="327">
        <v>2161985</v>
      </c>
      <c r="J58" s="328">
        <v>34547</v>
      </c>
      <c r="K58" s="329">
        <v>-2.2999999999999998</v>
      </c>
      <c r="L58" s="330">
        <v>26879</v>
      </c>
      <c r="M58" s="331">
        <v>2.4</v>
      </c>
      <c r="N58" s="332">
        <v>-4.7</v>
      </c>
    </row>
    <row r="59" spans="1:14">
      <c r="A59" s="248"/>
      <c r="B59" s="244"/>
      <c r="C59" s="244"/>
      <c r="D59" s="244"/>
      <c r="E59" s="244"/>
      <c r="F59" s="244"/>
      <c r="G59" s="310" t="s">
        <v>515</v>
      </c>
      <c r="H59" s="311"/>
      <c r="I59" s="319">
        <v>3437693</v>
      </c>
      <c r="J59" s="320">
        <v>55133</v>
      </c>
      <c r="K59" s="321">
        <v>-5</v>
      </c>
      <c r="L59" s="322">
        <v>63956</v>
      </c>
      <c r="M59" s="323">
        <v>25.7</v>
      </c>
      <c r="N59" s="324">
        <v>-30.7</v>
      </c>
    </row>
    <row r="60" spans="1:14">
      <c r="A60" s="248"/>
      <c r="B60" s="244"/>
      <c r="C60" s="244"/>
      <c r="D60" s="244"/>
      <c r="E60" s="244"/>
      <c r="F60" s="244"/>
      <c r="G60" s="325"/>
      <c r="H60" s="326" t="s">
        <v>511</v>
      </c>
      <c r="I60" s="333">
        <v>1774192</v>
      </c>
      <c r="J60" s="328">
        <v>28454</v>
      </c>
      <c r="K60" s="329">
        <v>-17.600000000000001</v>
      </c>
      <c r="L60" s="330">
        <v>29239</v>
      </c>
      <c r="M60" s="331">
        <v>8.8000000000000007</v>
      </c>
      <c r="N60" s="332">
        <v>-26.4</v>
      </c>
    </row>
    <row r="61" spans="1:14">
      <c r="A61" s="248"/>
      <c r="B61" s="244"/>
      <c r="C61" s="244"/>
      <c r="D61" s="244"/>
      <c r="E61" s="244"/>
      <c r="F61" s="244"/>
      <c r="G61" s="310" t="s">
        <v>516</v>
      </c>
      <c r="H61" s="334"/>
      <c r="I61" s="335">
        <v>3792273</v>
      </c>
      <c r="J61" s="336">
        <v>60688</v>
      </c>
      <c r="K61" s="337">
        <v>-0.9</v>
      </c>
      <c r="L61" s="338">
        <v>56459</v>
      </c>
      <c r="M61" s="339">
        <v>6.6</v>
      </c>
      <c r="N61" s="324">
        <v>-7.5</v>
      </c>
    </row>
    <row r="62" spans="1:14">
      <c r="A62" s="248"/>
      <c r="B62" s="244"/>
      <c r="C62" s="244"/>
      <c r="D62" s="244"/>
      <c r="E62" s="244"/>
      <c r="F62" s="244"/>
      <c r="G62" s="325"/>
      <c r="H62" s="326" t="s">
        <v>511</v>
      </c>
      <c r="I62" s="327">
        <v>2352066</v>
      </c>
      <c r="J62" s="328">
        <v>37637</v>
      </c>
      <c r="K62" s="329">
        <v>-5.0999999999999996</v>
      </c>
      <c r="L62" s="330">
        <v>29348</v>
      </c>
      <c r="M62" s="331">
        <v>2.6</v>
      </c>
      <c r="N62" s="332">
        <v>-7.7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11.19</v>
      </c>
      <c r="G47" s="12">
        <v>13.63</v>
      </c>
      <c r="H47" s="12">
        <v>15.83</v>
      </c>
      <c r="I47" s="12">
        <v>17.82</v>
      </c>
      <c r="J47" s="13">
        <v>19.46</v>
      </c>
    </row>
    <row r="48" spans="2:10" ht="57.75" customHeight="1">
      <c r="B48" s="14"/>
      <c r="C48" s="1139" t="s">
        <v>4</v>
      </c>
      <c r="D48" s="1139"/>
      <c r="E48" s="1140"/>
      <c r="F48" s="15">
        <v>2.08</v>
      </c>
      <c r="G48" s="16">
        <v>3.48</v>
      </c>
      <c r="H48" s="16">
        <v>3.31</v>
      </c>
      <c r="I48" s="16">
        <v>3.74</v>
      </c>
      <c r="J48" s="17">
        <v>4.3499999999999996</v>
      </c>
    </row>
    <row r="49" spans="2:10" ht="57.75" customHeight="1" thickBot="1">
      <c r="B49" s="18"/>
      <c r="C49" s="1141" t="s">
        <v>5</v>
      </c>
      <c r="D49" s="1141"/>
      <c r="E49" s="1142"/>
      <c r="F49" s="19">
        <v>1.5</v>
      </c>
      <c r="G49" s="20">
        <v>3.19</v>
      </c>
      <c r="H49" s="20">
        <v>0.28000000000000003</v>
      </c>
      <c r="I49" s="20">
        <v>1.57</v>
      </c>
      <c r="J49" s="21">
        <v>0.7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J40" sqref="J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5.75</v>
      </c>
      <c r="G34" s="33">
        <v>8.57</v>
      </c>
      <c r="H34" s="33">
        <v>9.77</v>
      </c>
      <c r="I34" s="33">
        <v>10.23</v>
      </c>
      <c r="J34" s="34">
        <v>10.25</v>
      </c>
      <c r="K34" s="22"/>
      <c r="L34" s="22"/>
      <c r="M34" s="22"/>
      <c r="N34" s="22"/>
      <c r="O34" s="22"/>
      <c r="P34" s="22"/>
    </row>
    <row r="35" spans="1:16" ht="39" customHeight="1">
      <c r="A35" s="22"/>
      <c r="B35" s="35"/>
      <c r="C35" s="1143" t="s">
        <v>524</v>
      </c>
      <c r="D35" s="1144"/>
      <c r="E35" s="1145"/>
      <c r="F35" s="36">
        <v>2.0699999999999998</v>
      </c>
      <c r="G35" s="37">
        <v>3.48</v>
      </c>
      <c r="H35" s="37">
        <v>3.27</v>
      </c>
      <c r="I35" s="37">
        <v>3.7</v>
      </c>
      <c r="J35" s="38">
        <v>4.3099999999999996</v>
      </c>
      <c r="K35" s="22"/>
      <c r="L35" s="22"/>
      <c r="M35" s="22"/>
      <c r="N35" s="22"/>
      <c r="O35" s="22"/>
      <c r="P35" s="22"/>
    </row>
    <row r="36" spans="1:16" ht="39" customHeight="1">
      <c r="A36" s="22"/>
      <c r="B36" s="35"/>
      <c r="C36" s="1143" t="s">
        <v>525</v>
      </c>
      <c r="D36" s="1144"/>
      <c r="E36" s="1145"/>
      <c r="F36" s="36">
        <v>0.17</v>
      </c>
      <c r="G36" s="37">
        <v>0.13</v>
      </c>
      <c r="H36" s="37">
        <v>0.05</v>
      </c>
      <c r="I36" s="37">
        <v>0.84</v>
      </c>
      <c r="J36" s="38">
        <v>0.68</v>
      </c>
      <c r="K36" s="22"/>
      <c r="L36" s="22"/>
      <c r="M36" s="22"/>
      <c r="N36" s="22"/>
      <c r="O36" s="22"/>
      <c r="P36" s="22"/>
    </row>
    <row r="37" spans="1:16" ht="39" customHeight="1">
      <c r="A37" s="22"/>
      <c r="B37" s="35"/>
      <c r="C37" s="1143" t="s">
        <v>526</v>
      </c>
      <c r="D37" s="1144"/>
      <c r="E37" s="1145"/>
      <c r="F37" s="36" t="s">
        <v>478</v>
      </c>
      <c r="G37" s="37" t="s">
        <v>478</v>
      </c>
      <c r="H37" s="37" t="s">
        <v>478</v>
      </c>
      <c r="I37" s="37">
        <v>1.46</v>
      </c>
      <c r="J37" s="38">
        <v>0.61</v>
      </c>
      <c r="K37" s="22"/>
      <c r="L37" s="22"/>
      <c r="M37" s="22"/>
      <c r="N37" s="22"/>
      <c r="O37" s="22"/>
      <c r="P37" s="22"/>
    </row>
    <row r="38" spans="1:16" ht="39" customHeight="1">
      <c r="A38" s="22"/>
      <c r="B38" s="35"/>
      <c r="C38" s="1143" t="s">
        <v>527</v>
      </c>
      <c r="D38" s="1144"/>
      <c r="E38" s="1145"/>
      <c r="F38" s="36">
        <v>0.05</v>
      </c>
      <c r="G38" s="37">
        <v>0.06</v>
      </c>
      <c r="H38" s="37">
        <v>0.05</v>
      </c>
      <c r="I38" s="37">
        <v>0.08</v>
      </c>
      <c r="J38" s="38">
        <v>0.06</v>
      </c>
      <c r="K38" s="22"/>
      <c r="L38" s="22"/>
      <c r="M38" s="22"/>
      <c r="N38" s="22"/>
      <c r="O38" s="22"/>
      <c r="P38" s="22"/>
    </row>
    <row r="39" spans="1:16" ht="39" customHeight="1">
      <c r="A39" s="22"/>
      <c r="B39" s="35"/>
      <c r="C39" s="1143" t="s">
        <v>528</v>
      </c>
      <c r="D39" s="1144"/>
      <c r="E39" s="1145"/>
      <c r="F39" s="36">
        <v>0</v>
      </c>
      <c r="G39" s="37">
        <v>0</v>
      </c>
      <c r="H39" s="37">
        <v>0.04</v>
      </c>
      <c r="I39" s="37">
        <v>0.04</v>
      </c>
      <c r="J39" s="38">
        <v>0.04</v>
      </c>
      <c r="K39" s="22"/>
      <c r="L39" s="22"/>
      <c r="M39" s="22"/>
      <c r="N39" s="22"/>
      <c r="O39" s="22"/>
      <c r="P39" s="22"/>
    </row>
    <row r="40" spans="1:16" ht="39" customHeight="1">
      <c r="A40" s="22"/>
      <c r="B40" s="35"/>
      <c r="C40" s="1143" t="s">
        <v>529</v>
      </c>
      <c r="D40" s="1144"/>
      <c r="E40" s="1145"/>
      <c r="F40" s="36">
        <v>0.04</v>
      </c>
      <c r="G40" s="37">
        <v>0.05</v>
      </c>
      <c r="H40" s="37">
        <v>0.34</v>
      </c>
      <c r="I40" s="37">
        <v>0.02</v>
      </c>
      <c r="J40" s="38">
        <v>0.01</v>
      </c>
      <c r="K40" s="22"/>
      <c r="L40" s="22"/>
      <c r="M40" s="22"/>
      <c r="N40" s="22"/>
      <c r="O40" s="22"/>
      <c r="P40" s="22"/>
    </row>
    <row r="41" spans="1:16" ht="39" customHeight="1">
      <c r="A41" s="22"/>
      <c r="B41" s="35"/>
      <c r="C41" s="1143" t="s">
        <v>530</v>
      </c>
      <c r="D41" s="1144"/>
      <c r="E41" s="1145"/>
      <c r="F41" s="36">
        <v>0</v>
      </c>
      <c r="G41" s="37">
        <v>0</v>
      </c>
      <c r="H41" s="37">
        <v>0</v>
      </c>
      <c r="I41" s="37">
        <v>0</v>
      </c>
      <c r="J41" s="38">
        <v>0</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0.96</v>
      </c>
      <c r="G43" s="42">
        <v>1.1200000000000001</v>
      </c>
      <c r="H43" s="42">
        <v>1.51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1" zoomScale="50" zoomScaleNormal="50" zoomScaleSheetLayoutView="55" workbookViewId="0">
      <selection activeCell="L48" sqref="L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2923</v>
      </c>
      <c r="L45" s="60">
        <v>3016</v>
      </c>
      <c r="M45" s="60">
        <v>3216</v>
      </c>
      <c r="N45" s="60">
        <v>3181</v>
      </c>
      <c r="O45" s="61">
        <v>3038</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1278</v>
      </c>
      <c r="L48" s="64">
        <v>1325</v>
      </c>
      <c r="M48" s="64">
        <v>1342</v>
      </c>
      <c r="N48" s="64">
        <v>1374</v>
      </c>
      <c r="O48" s="65">
        <v>1453</v>
      </c>
      <c r="P48" s="48"/>
      <c r="Q48" s="48"/>
      <c r="R48" s="48"/>
      <c r="S48" s="48"/>
      <c r="T48" s="48"/>
      <c r="U48" s="48"/>
    </row>
    <row r="49" spans="1:21" ht="30.75" customHeight="1">
      <c r="A49" s="48"/>
      <c r="B49" s="1161"/>
      <c r="C49" s="1162"/>
      <c r="D49" s="62"/>
      <c r="E49" s="1153" t="s">
        <v>16</v>
      </c>
      <c r="F49" s="1153"/>
      <c r="G49" s="1153"/>
      <c r="H49" s="1153"/>
      <c r="I49" s="1153"/>
      <c r="J49" s="1154"/>
      <c r="K49" s="63">
        <v>351</v>
      </c>
      <c r="L49" s="64">
        <v>338</v>
      </c>
      <c r="M49" s="64">
        <v>155</v>
      </c>
      <c r="N49" s="64">
        <v>131</v>
      </c>
      <c r="O49" s="65">
        <v>50</v>
      </c>
      <c r="P49" s="48"/>
      <c r="Q49" s="48"/>
      <c r="R49" s="48"/>
      <c r="S49" s="48"/>
      <c r="T49" s="48"/>
      <c r="U49" s="48"/>
    </row>
    <row r="50" spans="1:21" ht="30.75" customHeight="1">
      <c r="A50" s="48"/>
      <c r="B50" s="1161"/>
      <c r="C50" s="1162"/>
      <c r="D50" s="62"/>
      <c r="E50" s="1153" t="s">
        <v>17</v>
      </c>
      <c r="F50" s="1153"/>
      <c r="G50" s="1153"/>
      <c r="H50" s="1153"/>
      <c r="I50" s="1153"/>
      <c r="J50" s="1154"/>
      <c r="K50" s="63">
        <v>69</v>
      </c>
      <c r="L50" s="64">
        <v>37</v>
      </c>
      <c r="M50" s="64">
        <v>31</v>
      </c>
      <c r="N50" s="64">
        <v>26</v>
      </c>
      <c r="O50" s="65">
        <v>23</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3092</v>
      </c>
      <c r="L52" s="64">
        <v>3204</v>
      </c>
      <c r="M52" s="64">
        <v>3394</v>
      </c>
      <c r="N52" s="64">
        <v>3521</v>
      </c>
      <c r="O52" s="65">
        <v>3670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1529</v>
      </c>
      <c r="L53" s="69">
        <v>1512</v>
      </c>
      <c r="M53" s="69">
        <v>1350</v>
      </c>
      <c r="N53" s="69">
        <v>1191</v>
      </c>
      <c r="O53" s="70">
        <v>894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2015-04-28T04:00:31Z</cp:lastPrinted>
  <dcterms:created xsi:type="dcterms:W3CDTF">2015-02-17T06:48:56Z</dcterms:created>
  <dcterms:modified xsi:type="dcterms:W3CDTF">2015-04-28T08:20:35Z</dcterms:modified>
</cp:coreProperties>
</file>