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18615"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C37" i="10"/>
  <c r="BE36" i="10"/>
  <c r="C36" i="10"/>
  <c r="BE35"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l="1"/>
  <c r="BW36" i="10" s="1"/>
  <c r="BW37" i="10" s="1"/>
  <c r="BW38" i="10" s="1"/>
  <c r="BW39" i="10" s="1"/>
  <c r="BW40" i="10" s="1"/>
  <c r="BW41" i="10" s="1"/>
  <c r="BW42" i="10" s="1"/>
  <c r="BW43" i="10" s="1"/>
  <c r="CO34" i="10" l="1"/>
  <c r="CO35" i="10" s="1"/>
  <c r="CO36" i="10" s="1"/>
  <c r="CO37" i="10" s="1"/>
  <c r="CO38" i="10" s="1"/>
  <c r="CO39" i="10" s="1"/>
  <c r="CO40" i="10" s="1"/>
  <c r="CO41" i="10" s="1"/>
</calcChain>
</file>

<file path=xl/sharedStrings.xml><?xml version="1.0" encoding="utf-8"?>
<sst xmlns="http://schemas.openxmlformats.org/spreadsheetml/2006/main" count="1110" uniqueCount="630">
  <si>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</si>
  <si>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</si>
  <si>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</si>
  <si>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</si>
  <si>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</si>
  <si>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</si>
  <si>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</si>
  <si>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</si>
  <si>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</si>
  <si>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</si>
  <si>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</si>
  <si>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</si>
  <si>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</si>
  <si>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</si>
  <si>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</si>
  <si>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</si>
  <si>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</si>
  <si>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</si>
  <si>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</si>
  <si>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</si>
  <si>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</si>
  <si>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</si>
  <si>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</si>
  <si>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</si>
  <si>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</si>
  <si>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</si>
  <si>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</si>
  <si>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</si>
  <si>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</si>
  <si>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</si>
  <si>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</si>
  <si>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</si>
  <si>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</si>
  <si>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</si>
  <si>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</si>
  <si>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</si>
  <si>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</si>
  <si>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</si>
  <si>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</si>
  <si>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</si>
  <si>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</si>
  <si>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</si>
  <si>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</si>
  <si>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</si>
  <si>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</si>
  <si>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</si>
  <si>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</si>
  <si>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</si>
  <si>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</si>
  <si>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</si>
  <si>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</si>
  <si>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</si>
  <si>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</si>
  <si>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</si>
  <si>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</si>
  <si>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</si>
  <si>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</si>
  <si>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</si>
  <si>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</si>
  <si>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</si>
  <si>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</si>
  <si>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</si>
  <si>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</si>
  <si>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</si>
  <si>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</si>
  <si>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</si>
  <si>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</si>
  <si>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</si>
  <si>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</si>
  <si>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</si>
  <si>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</si>
  <si>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</si>
  <si>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</si>
  <si>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</si>
  <si>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</si>
  <si>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</si>
  <si>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</si>
  <si>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</si>
  <si>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</si>
  <si>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</si>
  <si>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</si>
  <si>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</si>
  <si>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</si>
  <si>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</si>
  <si>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</si>
  <si>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</si>
  <si>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</si>
  <si>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</si>
  <si>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</si>
  <si>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</si>
  <si>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</si>
  <si>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</si>
  <si>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</si>
  <si>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</si>
  <si>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</si>
  <si>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</si>
  <si>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塩尻市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</si>
  <si>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</si>
  <si>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</si>
  <si>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</si>
  <si>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</si>
  <si>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</si>
  <si>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</si>
  <si>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</si>
  <si>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</si>
  <si>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</si>
  <si>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</si>
  <si>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</si>
  <si>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</si>
  <si>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</si>
  <si>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</si>
  <si>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</si>
  <si>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</si>
  <si>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</si>
  <si>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</si>
  <si>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</si>
  <si>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</si>
  <si>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</si>
  <si>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</si>
  <si>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</si>
  <si>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</si>
  <si>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</si>
  <si>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</si>
  <si>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</si>
  <si>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</si>
  <si>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</si>
  <si>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</si>
  <si>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</si>
  <si>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</si>
  <si>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</si>
  <si>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</si>
  <si>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</si>
  <si>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</si>
  <si>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</si>
  <si>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</si>
  <si>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</si>
  <si>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</si>
  <si>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</si>
  <si>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</si>
  <si>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</si>
  <si>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</si>
  <si>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</si>
  <si>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</si>
  <si>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</si>
  <si>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</si>
  <si>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</si>
  <si>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</si>
  <si>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</si>
  <si>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</si>
  <si>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</si>
  <si>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</si>
  <si>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</si>
  <si>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</si>
  <si>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</si>
  <si>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</si>
  <si>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</si>
  <si>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</si>
  <si>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</si>
  <si>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</si>
  <si>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</si>
  <si>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</si>
  <si>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</si>
  <si>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</si>
  <si>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</si>
  <si>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</si>
  <si>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</si>
  <si>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</si>
  <si>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</si>
  <si>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</si>
  <si>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</si>
  <si>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</si>
  <si>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</si>
  <si>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</si>
  <si>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</si>
  <si>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</si>
  <si>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</si>
  <si>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</si>
  <si>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</si>
  <si>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</si>
  <si>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</si>
  <si>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</si>
  <si>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</si>
  <si>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</si>
  <si>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</si>
  <si>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</si>
  <si>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</si>
  <si>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</si>
  <si>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</si>
  <si>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</si>
  <si>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</si>
  <si>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</si>
  <si>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</si>
  <si>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</si>
  <si>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</si>
  <si>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</si>
  <si>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</si>
  <si>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</si>
  <si>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</si>
  <si>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</si>
  <si>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</si>
  <si>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</si>
  <si>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</si>
  <si>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</si>
  <si>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</si>
  <si>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</si>
  <si>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</si>
  <si>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</si>
  <si>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長野県塩尻市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</si>
  <si>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</si>
  <si>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</si>
  <si>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</si>
  <si>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</si>
  <si>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</si>
  <si>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</si>
  <si>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</si>
  <si>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</si>
  <si>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</si>
  <si>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</si>
  <si>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</si>
  <si>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</si>
  <si>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</si>
  <si>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</si>
  <si>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</si>
  <si>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</si>
  <si>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</si>
  <si>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</si>
  <si>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</si>
  <si>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</si>
  <si>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</si>
  <si>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</si>
  <si>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</si>
  <si>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</si>
  <si>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</si>
  <si>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</si>
  <si>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</si>
  <si>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</si>
  <si>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</si>
  <si>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</si>
  <si>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</si>
  <si>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</si>
  <si>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</si>
  <si>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</si>
  <si>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</si>
  <si>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</si>
  <si>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</si>
  <si>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</si>
  <si>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</si>
  <si>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</si>
  <si>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</si>
  <si>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</si>
  <si>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</si>
  <si>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</si>
  <si>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</si>
  <si>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</si>
  <si>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</si>
  <si>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</si>
  <si>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</si>
  <si>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</si>
  <si>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</si>
  <si>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</si>
  <si>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</si>
  <si>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</si>
  <si>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</si>
  <si>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</si>
  <si>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</si>
  <si>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</si>
  <si>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</si>
  <si>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</si>
  <si>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</si>
  <si>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</si>
  <si>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</si>
  <si>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</si>
  <si>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</si>
  <si>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</si>
  <si>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</si>
  <si>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</si>
  <si>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</si>
  <si>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</si>
  <si>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</si>
  <si>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</si>
  <si>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</si>
  <si>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</si>
  <si>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</si>
  <si>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</si>
  <si>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</si>
  <si>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</si>
  <si>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</si>
  <si>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</si>
  <si>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</si>
  <si>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</si>
  <si>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</si>
  <si>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</si>
  <si>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</si>
  <si>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</si>
  <si>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</si>
  <si>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</si>
  <si>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</si>
  <si>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</si>
  <si>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</si>
  <si>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</si>
  <si>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</si>
  <si>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</si>
  <si>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</si>
  <si>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</si>
  <si>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</si>
  <si>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</si>
  <si>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</si>
  <si>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</si>
  <si>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</si>
  <si>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</si>
  <si>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</si>
  <si>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</si>
  <si>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</si>
  <si>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</si>
  <si>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</si>
  <si>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</si>
  <si>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</si>
  <si>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</si>
  <si>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</si>
  <si>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</si>
  <si>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</si>
  <si>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</si>
  <si>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</si>
  <si>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</si>
  <si>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</si>
  <si>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</si>
  <si>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</si>
  <si>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</si>
  <si>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</si>
  <si>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</si>
  <si>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</si>
  <si>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</si>
  <si>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</si>
  <si>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</si>
  <si>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</si>
  <si>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</si>
  <si>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</si>
  <si>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</si>
  <si>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</si>
  <si>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</si>
  <si>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</si>
  <si>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</si>
  <si>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</si>
  <si>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</si>
  <si>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</si>
  <si>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</si>
  <si>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</si>
  <si>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</si>
  <si>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</si>
  <si>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</si>
  <si>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</si>
  <si>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</si>
  <si>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</si>
  <si>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</si>
  <si>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</si>
  <si>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</si>
  <si>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</si>
  <si>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</si>
  <si>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長野県塩尻市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</si>
  <si>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</si>
  <si>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</si>
  <si>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</si>
  <si>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</si>
  <si>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</si>
  <si>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</si>
  <si>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</si>
  <si>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</si>
  <si>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</si>
  <si>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</si>
  <si>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</si>
  <si>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</si>
  <si>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</si>
  <si>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</si>
  <si>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</si>
  <si>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</si>
  <si>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</si>
  <si>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</si>
  <si>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</si>
  <si>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</si>
  <si>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塩尻市奨学資金貸与事業特別会計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</si>
  <si>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</si>
  <si>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</si>
  <si>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</si>
  <si>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</si>
  <si>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</si>
  <si>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</si>
  <si>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</si>
  <si>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</si>
  <si>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</si>
  <si>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</si>
  <si>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</si>
  <si>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</si>
  <si>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</si>
  <si>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</si>
  <si>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塩尻市国民健康保険事業特別会計</t>
    <phoneticPr fontId="5"/>
  </si>
  <si>
    <t>塩尻市介護保険事業特別会計</t>
    <phoneticPr fontId="5"/>
  </si>
  <si>
    <t>塩尻市国民健康保険楢川診療所事業特別会計</t>
    <phoneticPr fontId="5"/>
  </si>
  <si>
    <t>-</t>
    <phoneticPr fontId="5"/>
  </si>
  <si>
    <t>塩尻市後期高齢者医療事業特別会計</t>
    <phoneticPr fontId="5"/>
  </si>
  <si>
    <t>塩尻市水道事業会計</t>
    <phoneticPr fontId="5"/>
  </si>
  <si>
    <t>法適用企業</t>
    <phoneticPr fontId="5"/>
  </si>
  <si>
    <t>塩尻市下水道事業会計</t>
    <phoneticPr fontId="5"/>
  </si>
  <si>
    <t>法適用企業</t>
    <phoneticPr fontId="5"/>
  </si>
  <si>
    <t>塩尻市農業集落排水事業会計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</si>
  <si>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</si>
  <si>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</si>
  <si>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</si>
  <si>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</si>
  <si>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</si>
  <si>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</si>
  <si>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</si>
  <si>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</si>
  <si>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</si>
  <si>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</si>
  <si>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</si>
  <si>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</si>
  <si>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</si>
  <si>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</si>
  <si>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</si>
  <si>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</si>
  <si>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</si>
  <si>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</si>
  <si>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</si>
  <si>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</si>
  <si>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</si>
  <si>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</si>
  <si>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</si>
  <si>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</si>
  <si>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</si>
  <si>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</si>
  <si>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</si>
  <si>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</si>
  <si>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</si>
  <si>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</si>
  <si>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</si>
  <si>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</si>
  <si>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</si>
  <si>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</si>
  <si>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</si>
  <si>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</si>
  <si>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</si>
  <si>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</si>
  <si>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</si>
  <si>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</si>
  <si>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</si>
  <si>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</si>
  <si>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</si>
  <si>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</si>
  <si>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</si>
  <si>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</si>
  <si>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</si>
  <si>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</si>
  <si>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</si>
  <si>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</si>
  <si>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</si>
  <si>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</si>
  <si>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</si>
  <si>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</si>
  <si>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</si>
  <si>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</si>
  <si>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</si>
  <si>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</si>
  <si>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</si>
  <si>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</si>
  <si>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</si>
  <si>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</si>
  <si>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</si>
  <si>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塩尻市下水道事業会計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</si>
  <si>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</si>
  <si>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</si>
  <si>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塩尻市農業集落排水事業会計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</si>
  <si>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</si>
  <si>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塩尻市水道事業会計</t>
    <phoneticPr fontId="5"/>
  </si>
  <si>
    <t>(Ｆ)</t>
    <phoneticPr fontId="5"/>
  </si>
  <si>
    <t>塩尻市国民健康保険楢川診療所事業特別会計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</si>
  <si>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</si>
  <si>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</si>
  <si>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</si>
  <si>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</si>
  <si>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</si>
  <si>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</si>
  <si>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</si>
  <si>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</si>
  <si>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</si>
  <si>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</si>
  <si>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</si>
  <si>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</si>
  <si>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</si>
  <si>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</si>
  <si>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</si>
  <si>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</si>
  <si>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</si>
  <si>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</si>
  <si>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</si>
  <si>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</si>
  <si>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</si>
  <si>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</si>
  <si>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</si>
  <si>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</si>
  <si>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</si>
  <si>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</si>
  <si>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</si>
  <si>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</si>
  <si>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</si>
  <si>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</si>
  <si>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</si>
  <si>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</si>
  <si>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</si>
  <si>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</si>
  <si>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</si>
  <si>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</si>
  <si>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</si>
  <si>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</si>
  <si>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</si>
  <si>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</si>
  <si>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</si>
  <si>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</si>
  <si>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</si>
  <si>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</si>
  <si>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</si>
  <si>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</si>
  <si>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</si>
  <si>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</si>
  <si>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</si>
  <si>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</si>
  <si>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</si>
  <si>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</si>
  <si>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</si>
  <si>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</si>
  <si>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</si>
  <si>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</si>
  <si>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</si>
  <si>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</si>
  <si>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</si>
  <si>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</si>
  <si>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</si>
  <si>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</si>
  <si>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</si>
  <si>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</si>
  <si>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</si>
  <si>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</si>
  <si>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</si>
  <si>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</si>
  <si>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</si>
  <si>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</si>
  <si>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</si>
  <si>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</si>
  <si>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</si>
  <si>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</si>
  <si>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</si>
  <si>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</si>
  <si>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</si>
  <si>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</si>
  <si>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</si>
  <si>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</si>
  <si>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</si>
  <si>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</si>
  <si>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</si>
  <si>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</si>
  <si>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</si>
  <si>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</si>
  <si>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2.35</t>
  </si>
  <si>
    <t>▲ 1.43</t>
  </si>
  <si>
    <t>塩尻市水道事業会計</t>
  </si>
  <si>
    <t>塩尻市下水道事業会計</t>
  </si>
  <si>
    <t>一般会計</t>
  </si>
  <si>
    <t>塩尻市介護保険事業特別会計</t>
  </si>
  <si>
    <t>塩尻市農業集落排水事業会計</t>
  </si>
  <si>
    <t>塩尻市国民健康保険事業特別会計</t>
  </si>
  <si>
    <t>塩尻市後期高齢者医療事業特別会計</t>
  </si>
  <si>
    <t>塩尻市奨学資金貸与事業特別会計</t>
  </si>
  <si>
    <t>その他会計（赤字）</t>
  </si>
  <si>
    <t>その他会計（黒字）</t>
  </si>
  <si>
    <t>H25末</t>
    <phoneticPr fontId="5"/>
  </si>
  <si>
    <t>H26末</t>
    <phoneticPr fontId="5"/>
  </si>
  <si>
    <t>H27末</t>
    <phoneticPr fontId="5"/>
  </si>
  <si>
    <t>H28末</t>
    <phoneticPr fontId="5"/>
  </si>
  <si>
    <t>H29末</t>
    <phoneticPr fontId="5"/>
  </si>
  <si>
    <t>塩尻市土地開発公社</t>
    <rPh sb="0" eb="3">
      <t>シオジリシ</t>
    </rPh>
    <rPh sb="3" eb="5">
      <t>トチ</t>
    </rPh>
    <rPh sb="5" eb="7">
      <t>カイハツ</t>
    </rPh>
    <rPh sb="7" eb="9">
      <t>コウシャ</t>
    </rPh>
    <phoneticPr fontId="2"/>
  </si>
  <si>
    <t>一般財団法人　塩尻市振興公社</t>
    <rPh sb="0" eb="2">
      <t>イッパン</t>
    </rPh>
    <rPh sb="2" eb="4">
      <t>ザイダン</t>
    </rPh>
    <rPh sb="4" eb="6">
      <t>ホウジン</t>
    </rPh>
    <rPh sb="7" eb="10">
      <t>シオジリシ</t>
    </rPh>
    <rPh sb="10" eb="12">
      <t>シンコウ</t>
    </rPh>
    <rPh sb="12" eb="14">
      <t>コウシャ</t>
    </rPh>
    <phoneticPr fontId="2"/>
  </si>
  <si>
    <t>一般財団法人　塩尻市文化振興事業団</t>
    <rPh sb="0" eb="2">
      <t>イッパン</t>
    </rPh>
    <rPh sb="2" eb="4">
      <t>ザイダン</t>
    </rPh>
    <rPh sb="4" eb="6">
      <t>ホウジン</t>
    </rPh>
    <rPh sb="7" eb="10">
      <t>シオジリシ</t>
    </rPh>
    <rPh sb="10" eb="12">
      <t>ブンカ</t>
    </rPh>
    <rPh sb="12" eb="14">
      <t>シンコウ</t>
    </rPh>
    <rPh sb="14" eb="17">
      <t>ジギョウダン</t>
    </rPh>
    <phoneticPr fontId="2"/>
  </si>
  <si>
    <t>一般財団法人　塩尻筑南勤労者福祉サービスセンター</t>
    <rPh sb="0" eb="2">
      <t>イッパン</t>
    </rPh>
    <rPh sb="2" eb="4">
      <t>ザイダン</t>
    </rPh>
    <rPh sb="4" eb="6">
      <t>ホウジン</t>
    </rPh>
    <rPh sb="7" eb="9">
      <t>シオジリ</t>
    </rPh>
    <rPh sb="9" eb="10">
      <t>チク</t>
    </rPh>
    <rPh sb="10" eb="11">
      <t>ナン</t>
    </rPh>
    <rPh sb="11" eb="14">
      <t>キンロウシャ</t>
    </rPh>
    <rPh sb="14" eb="16">
      <t>フクシ</t>
    </rPh>
    <phoneticPr fontId="2"/>
  </si>
  <si>
    <t>株式会社　信州ファーム</t>
    <rPh sb="0" eb="2">
      <t>カブシキ</t>
    </rPh>
    <rPh sb="2" eb="4">
      <t>カイシャ</t>
    </rPh>
    <rPh sb="5" eb="7">
      <t>シンシュウ</t>
    </rPh>
    <phoneticPr fontId="2"/>
  </si>
  <si>
    <t>一般社団法人　塩尻市農業公社</t>
    <rPh sb="0" eb="2">
      <t>イッパン</t>
    </rPh>
    <rPh sb="2" eb="4">
      <t>シャダン</t>
    </rPh>
    <rPh sb="4" eb="6">
      <t>ホウジン</t>
    </rPh>
    <rPh sb="7" eb="10">
      <t>シオジリシ</t>
    </rPh>
    <rPh sb="10" eb="12">
      <t>ノウギョウ</t>
    </rPh>
    <rPh sb="12" eb="14">
      <t>コウシャ</t>
    </rPh>
    <phoneticPr fontId="2"/>
  </si>
  <si>
    <t>一般財団法人　塩尻・木曽地域地場産業振興センター</t>
    <rPh sb="0" eb="2">
      <t>イッパン</t>
    </rPh>
    <rPh sb="2" eb="4">
      <t>ザイダン</t>
    </rPh>
    <rPh sb="4" eb="6">
      <t>ホウジン</t>
    </rPh>
    <rPh sb="7" eb="9">
      <t>シオジリ</t>
    </rPh>
    <rPh sb="10" eb="12">
      <t>キソ</t>
    </rPh>
    <rPh sb="12" eb="14">
      <t>チイキ</t>
    </rPh>
    <rPh sb="14" eb="16">
      <t>ジバ</t>
    </rPh>
    <rPh sb="16" eb="18">
      <t>サンギョウ</t>
    </rPh>
    <rPh sb="18" eb="20">
      <t>シンコウ</t>
    </rPh>
    <phoneticPr fontId="2"/>
  </si>
  <si>
    <t>一般社団法人　塩尻市森林公社</t>
    <rPh sb="0" eb="2">
      <t>イッパン</t>
    </rPh>
    <rPh sb="2" eb="4">
      <t>シャダン</t>
    </rPh>
    <rPh sb="4" eb="6">
      <t>ホウジン</t>
    </rPh>
    <rPh sb="7" eb="10">
      <t>シオジリシ</t>
    </rPh>
    <rPh sb="10" eb="12">
      <t>シンリン</t>
    </rPh>
    <rPh sb="12" eb="14">
      <t>コウシャ</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</si>
  <si>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</si>
  <si>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</si>
  <si>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</si>
  <si>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辰野町塩尻市小学校組合</t>
    <rPh sb="0" eb="3">
      <t>タツノマチ</t>
    </rPh>
    <rPh sb="3" eb="6">
      <t>シオジリシ</t>
    </rPh>
    <rPh sb="6" eb="9">
      <t>ショウガッコウ</t>
    </rPh>
    <rPh sb="9" eb="11">
      <t>クミアイ</t>
    </rPh>
    <phoneticPr fontId="2"/>
  </si>
  <si>
    <t>松塩安筑老人福祉施設組合</t>
    <rPh sb="0" eb="1">
      <t>マツ</t>
    </rPh>
    <rPh sb="1" eb="3">
      <t>エンアン</t>
    </rPh>
    <rPh sb="3" eb="4">
      <t>チク</t>
    </rPh>
    <rPh sb="4" eb="6">
      <t>ロウジン</t>
    </rPh>
    <rPh sb="6" eb="8">
      <t>フクシ</t>
    </rPh>
    <rPh sb="8" eb="10">
      <t>シセツ</t>
    </rPh>
    <rPh sb="10" eb="12">
      <t>クミアイ</t>
    </rPh>
    <phoneticPr fontId="2"/>
  </si>
  <si>
    <t>塩尻市辰野町中学校組合</t>
    <rPh sb="0" eb="3">
      <t>シオジリシ</t>
    </rPh>
    <rPh sb="3" eb="6">
      <t>タツノマチ</t>
    </rPh>
    <rPh sb="6" eb="9">
      <t>チュウガッコウ</t>
    </rPh>
    <rPh sb="9" eb="11">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</si>
  <si>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</si>
  <si>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
  </si>
  <si>
    <t>松塩地区広域施設組合（電気事業特別会計）</t>
    <rPh sb="0" eb="1">
      <t>マツ</t>
    </rPh>
    <rPh sb="1" eb="2">
      <t>シオ</t>
    </rPh>
    <rPh sb="2" eb="4">
      <t>チク</t>
    </rPh>
    <rPh sb="4" eb="6">
      <t>コウイキ</t>
    </rPh>
    <rPh sb="6" eb="8">
      <t>シセツ</t>
    </rPh>
    <rPh sb="8" eb="10">
      <t>クミアイ</t>
    </rPh>
    <rPh sb="11" eb="13">
      <t>デンキ</t>
    </rPh>
    <rPh sb="13" eb="15">
      <t>ジギョウ</t>
    </rPh>
    <rPh sb="15" eb="17">
      <t>トクベツ</t>
    </rPh>
    <rPh sb="17" eb="19">
      <t>カイケイ</t>
    </rPh>
    <phoneticPr fontId="2"/>
  </si>
  <si>
    <t>長野県県民交通災害共済</t>
    <rPh sb="0" eb="3">
      <t>ナガノケン</t>
    </rPh>
    <rPh sb="3" eb="5">
      <t>ケンミン</t>
    </rPh>
    <rPh sb="5" eb="7">
      <t>コウツウ</t>
    </rPh>
    <rPh sb="7" eb="9">
      <t>サイガイ</t>
    </rPh>
    <rPh sb="9" eb="11">
      <t>キョウサイ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</si>
  <si>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</si>
  <si>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</si>
  <si>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</si>
  <si>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t>
    <phoneticPr fontId="2"/>
  </si>
  <si>
    <t>-</t>
    <phoneticPr fontId="2"/>
  </si>
  <si>
    <t>-</t>
    <phoneticPr fontId="2"/>
  </si>
  <si>
    <t>-</t>
    <phoneticPr fontId="2"/>
  </si>
  <si>
    <t>-</t>
    <phoneticPr fontId="2"/>
  </si>
  <si>
    <t>合併振興基金</t>
    <rPh sb="0" eb="2">
      <t>ガッペイ</t>
    </rPh>
    <rPh sb="2" eb="4">
      <t>シンコウ</t>
    </rPh>
    <rPh sb="4" eb="6">
      <t>キキン</t>
    </rPh>
    <phoneticPr fontId="2"/>
  </si>
  <si>
    <t>森林環境保全基金</t>
    <rPh sb="0" eb="2">
      <t>シンリン</t>
    </rPh>
    <rPh sb="2" eb="4">
      <t>カンキョウ</t>
    </rPh>
    <rPh sb="4" eb="6">
      <t>ホゼン</t>
    </rPh>
    <rPh sb="6" eb="8">
      <t>キキン</t>
    </rPh>
    <phoneticPr fontId="2"/>
  </si>
  <si>
    <t>知恵の交流基金</t>
    <rPh sb="0" eb="2">
      <t>チエ</t>
    </rPh>
    <rPh sb="3" eb="5">
      <t>コウリュウ</t>
    </rPh>
    <rPh sb="5" eb="7">
      <t>キキン</t>
    </rPh>
    <phoneticPr fontId="2"/>
  </si>
  <si>
    <t>-</t>
    <phoneticPr fontId="2"/>
  </si>
  <si>
    <t>-</t>
    <phoneticPr fontId="2"/>
  </si>
  <si>
    <t>-</t>
    <phoneticPr fontId="2"/>
  </si>
  <si>
    <t>松本広域連合（一般会計）</t>
    <rPh sb="0" eb="2">
      <t>マツモト</t>
    </rPh>
    <rPh sb="2" eb="4">
      <t>コウイキ</t>
    </rPh>
    <rPh sb="4" eb="6">
      <t>レンゴウ</t>
    </rPh>
    <rPh sb="7" eb="9">
      <t>イッパン</t>
    </rPh>
    <rPh sb="9" eb="11">
      <t>カイケイ</t>
    </rPh>
    <phoneticPr fontId="2"/>
  </si>
  <si>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
  </si>
  <si>
    <t>-</t>
    <phoneticPr fontId="2"/>
  </si>
  <si>
    <t>-</t>
    <phoneticPr fontId="2"/>
  </si>
  <si>
    <t>教育文化施設整備基金</t>
    <phoneticPr fontId="2"/>
  </si>
  <si>
    <t>福祉基金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</si>
  <si>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</si>
  <si>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</si>
  <si>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</si>
  <si>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将来負担比率については、類似団体内平均を上回っているが、将来負担比率の算定で大部分を占める地方債残高は、一般会計、公営企業会計及び一部事務組合等の全てで減少傾向である。
　有形固定資産減価償却率については、類似団体平均を下回っているが、老朽化の進行により増加傾向である。
　今後は、引き続き市債残高の抑制を図るとともに、個別施設計画に基づく資産の長寿命化対策を推進することで、持続可能な財政運営に努める。</t>
    <rPh sb="1" eb="3">
      <t>ショウライ</t>
    </rPh>
    <rPh sb="3" eb="5">
      <t>フタン</t>
    </rPh>
    <rPh sb="5" eb="7">
      <t>ヒリツ</t>
    </rPh>
    <rPh sb="13" eb="15">
      <t>ルイジ</t>
    </rPh>
    <rPh sb="15" eb="17">
      <t>ダンタイ</t>
    </rPh>
    <rPh sb="17" eb="18">
      <t>ナイ</t>
    </rPh>
    <rPh sb="18" eb="20">
      <t>ヘイキン</t>
    </rPh>
    <rPh sb="21" eb="23">
      <t>ウワマワ</t>
    </rPh>
    <rPh sb="29" eb="31">
      <t>ショウライ</t>
    </rPh>
    <rPh sb="31" eb="33">
      <t>フタン</t>
    </rPh>
    <rPh sb="33" eb="35">
      <t>ヒリツ</t>
    </rPh>
    <rPh sb="36" eb="38">
      <t>サンテイ</t>
    </rPh>
    <rPh sb="39" eb="42">
      <t>ダイブブン</t>
    </rPh>
    <rPh sb="43" eb="44">
      <t>シ</t>
    </rPh>
    <rPh sb="46" eb="49">
      <t>チホウサイ</t>
    </rPh>
    <rPh sb="49" eb="51">
      <t>ザンダカ</t>
    </rPh>
    <rPh sb="53" eb="55">
      <t>イッパン</t>
    </rPh>
    <rPh sb="55" eb="57">
      <t>カイケイ</t>
    </rPh>
    <rPh sb="58" eb="60">
      <t>コウエイ</t>
    </rPh>
    <rPh sb="60" eb="62">
      <t>キギョウ</t>
    </rPh>
    <rPh sb="62" eb="64">
      <t>カイケイ</t>
    </rPh>
    <rPh sb="64" eb="65">
      <t>オヨ</t>
    </rPh>
    <rPh sb="66" eb="68">
      <t>イチブ</t>
    </rPh>
    <rPh sb="68" eb="70">
      <t>ジム</t>
    </rPh>
    <rPh sb="70" eb="72">
      <t>クミアイ</t>
    </rPh>
    <rPh sb="72" eb="73">
      <t>トウ</t>
    </rPh>
    <rPh sb="74" eb="75">
      <t>スベ</t>
    </rPh>
    <rPh sb="77" eb="79">
      <t>ゲンショウ</t>
    </rPh>
    <rPh sb="79" eb="81">
      <t>ケイコウ</t>
    </rPh>
    <rPh sb="87" eb="89">
      <t>ユウケイ</t>
    </rPh>
    <rPh sb="89" eb="91">
      <t>コテイ</t>
    </rPh>
    <rPh sb="91" eb="93">
      <t>シサン</t>
    </rPh>
    <rPh sb="93" eb="95">
      <t>ゲンカ</t>
    </rPh>
    <rPh sb="95" eb="97">
      <t>ショウキャク</t>
    </rPh>
    <rPh sb="97" eb="98">
      <t>リツ</t>
    </rPh>
    <rPh sb="104" eb="106">
      <t>ルイジ</t>
    </rPh>
    <rPh sb="106" eb="108">
      <t>ダンタイ</t>
    </rPh>
    <rPh sb="108" eb="110">
      <t>ヘイキン</t>
    </rPh>
    <rPh sb="111" eb="113">
      <t>シタマワ</t>
    </rPh>
    <rPh sb="119" eb="122">
      <t>ロウキュウカ</t>
    </rPh>
    <rPh sb="123" eb="125">
      <t>シンコウ</t>
    </rPh>
    <rPh sb="128" eb="130">
      <t>ゾウカ</t>
    </rPh>
    <rPh sb="130" eb="132">
      <t>ケイコウ</t>
    </rPh>
    <rPh sb="138" eb="140">
      <t>コンゴ</t>
    </rPh>
    <rPh sb="142" eb="143">
      <t>ヒ</t>
    </rPh>
    <rPh sb="144" eb="145">
      <t>ツヅ</t>
    </rPh>
    <rPh sb="146" eb="148">
      <t>シサイ</t>
    </rPh>
    <rPh sb="148" eb="150">
      <t>ザンダカ</t>
    </rPh>
    <rPh sb="151" eb="153">
      <t>ヨクセイ</t>
    </rPh>
    <rPh sb="154" eb="155">
      <t>ハカ</t>
    </rPh>
    <rPh sb="161" eb="163">
      <t>コベツ</t>
    </rPh>
    <rPh sb="163" eb="165">
      <t>シセツ</t>
    </rPh>
    <rPh sb="165" eb="167">
      <t>ケイカク</t>
    </rPh>
    <rPh sb="168" eb="169">
      <t>モト</t>
    </rPh>
    <rPh sb="171" eb="173">
      <t>シサン</t>
    </rPh>
    <rPh sb="174" eb="177">
      <t>チョウジュミョウ</t>
    </rPh>
    <rPh sb="177" eb="178">
      <t>カ</t>
    </rPh>
    <rPh sb="178" eb="180">
      <t>タイサク</t>
    </rPh>
    <rPh sb="181" eb="183">
      <t>スイシン</t>
    </rPh>
    <rPh sb="189" eb="191">
      <t>ジゾク</t>
    </rPh>
    <rPh sb="191" eb="193">
      <t>カノウ</t>
    </rPh>
    <rPh sb="194" eb="196">
      <t>ザイセイ</t>
    </rPh>
    <rPh sb="196" eb="198">
      <t>ウンエイ</t>
    </rPh>
    <rPh sb="199" eb="200">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</si>
  <si>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</si>
  <si>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</si>
  <si>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</si>
  <si>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</si>
  <si>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</si>
  <si>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</si>
  <si>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将来負担比率は、H27から類似団体内平均を上回っているが、地方債残高の減少や第三セクター等の金融機関等からの借入に係る損失補償や貸付の制限により減少傾向である。
　実質公債費比率は、類似団体内平均並で推移しているので、地方債発行の際は交付税措置率の高いものを積極的に活用し、比率の減少に努める。
　今後は総量コントロールの視点から地方債残高に目標値を設定することなどにより、地方債残高及び公債費の抑制を図ることで、健全財政の堅持に努める。</t>
    <rPh sb="1" eb="3">
      <t>ショウライ</t>
    </rPh>
    <rPh sb="3" eb="5">
      <t>フタン</t>
    </rPh>
    <rPh sb="5" eb="7">
      <t>ヒリツ</t>
    </rPh>
    <rPh sb="14" eb="16">
      <t>ルイジ</t>
    </rPh>
    <rPh sb="16" eb="18">
      <t>ダンタイ</t>
    </rPh>
    <rPh sb="18" eb="19">
      <t>ナイ</t>
    </rPh>
    <rPh sb="19" eb="21">
      <t>ヘイキン</t>
    </rPh>
    <rPh sb="22" eb="24">
      <t>ウワマワ</t>
    </rPh>
    <rPh sb="30" eb="33">
      <t>チホウサイ</t>
    </rPh>
    <rPh sb="33" eb="35">
      <t>ザンダカ</t>
    </rPh>
    <rPh sb="36" eb="38">
      <t>ゲンショウ</t>
    </rPh>
    <rPh sb="47" eb="49">
      <t>キンユウ</t>
    </rPh>
    <rPh sb="49" eb="51">
      <t>キカン</t>
    </rPh>
    <rPh sb="51" eb="52">
      <t>トウ</t>
    </rPh>
    <rPh sb="55" eb="57">
      <t>カリイレ</t>
    </rPh>
    <rPh sb="58" eb="59">
      <t>カカ</t>
    </rPh>
    <rPh sb="60" eb="62">
      <t>ソンシツ</t>
    </rPh>
    <rPh sb="62" eb="64">
      <t>ホショウ</t>
    </rPh>
    <rPh sb="65" eb="67">
      <t>カシツケ</t>
    </rPh>
    <rPh sb="68" eb="70">
      <t>セイゲン</t>
    </rPh>
    <rPh sb="73" eb="75">
      <t>ゲンショウ</t>
    </rPh>
    <rPh sb="75" eb="77">
      <t>ケイコウ</t>
    </rPh>
    <rPh sb="83" eb="85">
      <t>ジッシツ</t>
    </rPh>
    <rPh sb="85" eb="87">
      <t>コウサイ</t>
    </rPh>
    <rPh sb="87" eb="88">
      <t>ヒ</t>
    </rPh>
    <rPh sb="88" eb="90">
      <t>ヒリツ</t>
    </rPh>
    <rPh sb="92" eb="94">
      <t>ルイジ</t>
    </rPh>
    <rPh sb="94" eb="96">
      <t>ダンタイ</t>
    </rPh>
    <rPh sb="96" eb="97">
      <t>ナイ</t>
    </rPh>
    <rPh sb="97" eb="99">
      <t>ヘイキン</t>
    </rPh>
    <rPh sb="99" eb="100">
      <t>ナ</t>
    </rPh>
    <rPh sb="101" eb="103">
      <t>スイイ</t>
    </rPh>
    <rPh sb="110" eb="113">
      <t>チホウサイ</t>
    </rPh>
    <rPh sb="113" eb="115">
      <t>ハッコウ</t>
    </rPh>
    <rPh sb="116" eb="117">
      <t>サイ</t>
    </rPh>
    <rPh sb="118" eb="121">
      <t>コウフゼイ</t>
    </rPh>
    <rPh sb="121" eb="123">
      <t>ソチ</t>
    </rPh>
    <rPh sb="123" eb="124">
      <t>リツ</t>
    </rPh>
    <rPh sb="125" eb="126">
      <t>タカ</t>
    </rPh>
    <rPh sb="130" eb="133">
      <t>セッキョクテキ</t>
    </rPh>
    <rPh sb="134" eb="136">
      <t>カツヨウ</t>
    </rPh>
    <rPh sb="138" eb="140">
      <t>ヒリツ</t>
    </rPh>
    <rPh sb="141" eb="143">
      <t>ゲンショウ</t>
    </rPh>
    <rPh sb="144" eb="145">
      <t>ツト</t>
    </rPh>
    <rPh sb="188" eb="191">
      <t>チホウサイ</t>
    </rPh>
    <rPh sb="191" eb="193">
      <t>ザンダカ</t>
    </rPh>
    <rPh sb="193" eb="194">
      <t>オヨ</t>
    </rPh>
    <rPh sb="195" eb="197">
      <t>コウサイ</t>
    </rPh>
    <rPh sb="197" eb="198">
      <t>ヒ</t>
    </rPh>
    <rPh sb="199" eb="201">
      <t>ヨクセイ</t>
    </rPh>
    <rPh sb="202" eb="203">
      <t>ハカ</t>
    </rPh>
    <rPh sb="208" eb="210">
      <t>ケンゼン</t>
    </rPh>
    <rPh sb="210" eb="212">
      <t>ザイセイ</t>
    </rPh>
    <rPh sb="213" eb="215">
      <t>ケンジ</t>
    </rPh>
    <rPh sb="216" eb="217">
      <t>ツト</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</si>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</sst>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6B0B-4CDE-8D1C-71270D6F04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67107</c:v>
                </c:pt>
                <c:pt idx="1">
                  <c:v>46515</c:v>
                </c:pt>
                <c:pt idx="2">
                  <c:v>40816</c:v>
                </c:pt>
                <c:pt idx="3">
                  <c:v>39389</c:v>
                </c:pt>
                <c:pt idx="4">
                  <c:v>45118</c:v>
                </c:pt>
              </c:numCache>
            </c:numRef>
          </c:val>
          <c:smooth val="0"/>
          <c:extLst>
            <c:ext xmlns:c16="http://schemas.microsoft.com/office/drawing/2014/chart" uri="{C3380CC4-5D6E-409C-BE32-E72D297353CC}">
              <c16:uniqueId val="{00000001-6B0B-4CDE-8D1C-71270D6F04A6}"/>
            </c:ext>
          </c:extLst>
        </c:ser>
        <c:dLbls>
          <c:showLegendKey val="0"/>
          <c:showVal val="0"/>
          <c:showCatName val="0"/>
          <c:showSerName val="0"/>
          <c:showPercent val="0"/>
          <c:showBubbleSize val="0"/>
        </c:dLbls>
        <c:marker val="1"/>
        <c:smooth val="0"/>
        <c:axId val="57234560"/>
        <c:axId val="57236480"/>
      </c:lineChart>
      <c:catAx>
        <c:axId val="57234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236480"/>
        <c:crosses val="autoZero"/>
        <c:auto val="1"/>
        <c:lblAlgn val="ctr"/>
        <c:lblOffset val="100"/>
        <c:tickLblSkip val="1"/>
        <c:tickMarkSkip val="1"/>
        <c:noMultiLvlLbl val="0"/>
      </c:catAx>
      <c:valAx>
        <c:axId val="572364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234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3.99</c:v>
                </c:pt>
                <c:pt idx="1">
                  <c:v>5.24</c:v>
                </c:pt>
                <c:pt idx="2">
                  <c:v>2.89</c:v>
                </c:pt>
                <c:pt idx="3">
                  <c:v>2.4500000000000002</c:v>
                </c:pt>
                <c:pt idx="4">
                  <c:v>3.01</c:v>
                </c:pt>
              </c:numCache>
            </c:numRef>
          </c:val>
          <c:extLst>
            <c:ext xmlns:c16="http://schemas.microsoft.com/office/drawing/2014/chart" uri="{C3380CC4-5D6E-409C-BE32-E72D297353CC}">
              <c16:uniqueId val="{00000000-E209-4C5B-A7C3-9D6CAE24FA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23.38</c:v>
                </c:pt>
                <c:pt idx="1">
                  <c:v>22.49</c:v>
                </c:pt>
                <c:pt idx="2">
                  <c:v>22.69</c:v>
                </c:pt>
                <c:pt idx="3">
                  <c:v>21.73</c:v>
                </c:pt>
                <c:pt idx="4">
                  <c:v>22.88</c:v>
                </c:pt>
              </c:numCache>
            </c:numRef>
          </c:val>
          <c:extLst>
            <c:ext xmlns:c16="http://schemas.microsoft.com/office/drawing/2014/chart" uri="{C3380CC4-5D6E-409C-BE32-E72D297353CC}">
              <c16:uniqueId val="{00000001-E209-4C5B-A7C3-9D6CAE24FA3F}"/>
            </c:ext>
          </c:extLst>
        </c:ser>
        <c:dLbls>
          <c:showLegendKey val="0"/>
          <c:showVal val="0"/>
          <c:showCatName val="0"/>
          <c:showSerName val="0"/>
          <c:showPercent val="0"/>
          <c:showBubbleSize val="0"/>
        </c:dLbls>
        <c:gapWidth val="250"/>
        <c:overlap val="100"/>
        <c:axId val="143486336"/>
        <c:axId val="143488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3.46</c:v>
                </c:pt>
                <c:pt idx="1">
                  <c:v>1.33</c:v>
                </c:pt>
                <c:pt idx="2">
                  <c:v>-2.35</c:v>
                </c:pt>
                <c:pt idx="3">
                  <c:v>-1.43</c:v>
                </c:pt>
                <c:pt idx="4">
                  <c:v>1.88</c:v>
                </c:pt>
              </c:numCache>
            </c:numRef>
          </c:val>
          <c:smooth val="0"/>
          <c:extLst>
            <c:ext xmlns:c16="http://schemas.microsoft.com/office/drawing/2014/chart" uri="{C3380CC4-5D6E-409C-BE32-E72D297353CC}">
              <c16:uniqueId val="{00000002-E209-4C5B-A7C3-9D6CAE24FA3F}"/>
            </c:ext>
          </c:extLst>
        </c:ser>
        <c:dLbls>
          <c:showLegendKey val="0"/>
          <c:showVal val="0"/>
          <c:showCatName val="0"/>
          <c:showSerName val="0"/>
          <c:showPercent val="0"/>
          <c:showBubbleSize val="0"/>
        </c:dLbls>
        <c:marker val="1"/>
        <c:smooth val="0"/>
        <c:axId val="143486336"/>
        <c:axId val="143488512"/>
      </c:lineChart>
      <c:catAx>
        <c:axId val="14348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488512"/>
        <c:crosses val="autoZero"/>
        <c:auto val="1"/>
        <c:lblAlgn val="ctr"/>
        <c:lblOffset val="100"/>
        <c:tickLblSkip val="1"/>
        <c:tickMarkSkip val="1"/>
        <c:noMultiLvlLbl val="0"/>
      </c:catAx>
      <c:valAx>
        <c:axId val="143488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48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37D1-4F7F-930E-AC3F6E8703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D1-4F7F-930E-AC3F6E870356}"/>
            </c:ext>
          </c:extLst>
        </c:ser>
        <c:ser>
          <c:idx val="2"/>
          <c:order val="2"/>
          <c:tx>
            <c:strRef>
              <c:f>データシート!$A$29</c:f>
              <c:strCache>
                <c:ptCount val="1"/>
                <c:pt idx="0">
                  <c:v>塩尻市奨学資金貸与事業特別会計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7D1-4F7F-930E-AC3F6E870356}"/>
            </c:ext>
          </c:extLst>
        </c:ser>
        <c:ser>
          <c:idx val="3"/>
          <c:order val="3"/>
          <c:tx>
            <c:strRef>
              <c:f>データシート!$A$30</c:f>
              <c:strCache>
                <c:ptCount val="1"/>
                <c:pt idx="0">
                  <c:v>塩尻市後期高齢者医療事業特別会計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0.11</c:v>
                </c:pt>
                <c:pt idx="2">
                  <c:v>#N/A</c:v>
                </c:pt>
                <c:pt idx="3">
                  <c:v>0.11</c:v>
                </c:pt>
                <c:pt idx="4">
                  <c:v>#N/A</c:v>
                </c:pt>
                <c:pt idx="5">
                  <c:v>0.12</c:v>
                </c:pt>
                <c:pt idx="6">
                  <c:v>#N/A</c:v>
                </c:pt>
                <c:pt idx="7">
                  <c:v>0.13</c:v>
                </c:pt>
                <c:pt idx="8">
                  <c:v>#N/A</c:v>
                </c:pt>
                <c:pt idx="9">
                  <c:v>0.13</c:v>
                </c:pt>
              </c:numCache>
            </c:numRef>
          </c:val>
          <c:extLst>
            <c:ext xmlns:c16="http://schemas.microsoft.com/office/drawing/2014/chart" uri="{C3380CC4-5D6E-409C-BE32-E72D297353CC}">
              <c16:uniqueId val="{00000003-37D1-4F7F-930E-AC3F6E870356}"/>
            </c:ext>
          </c:extLst>
        </c:ser>
        <c:ser>
          <c:idx val="4"/>
          <c:order val="4"/>
          <c:tx>
            <c:strRef>
              <c:f>データシート!$A$31</c:f>
              <c:strCache>
                <c:ptCount val="1"/>
                <c:pt idx="0">
                  <c:v>塩尻市国民健康保険事業特別会計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1.74</c:v>
                </c:pt>
                <c:pt idx="2">
                  <c:v>#N/A</c:v>
                </c:pt>
                <c:pt idx="3">
                  <c:v>0.59</c:v>
                </c:pt>
                <c:pt idx="4">
                  <c:v>#N/A</c:v>
                </c:pt>
                <c:pt idx="5">
                  <c:v>1.81</c:v>
                </c:pt>
                <c:pt idx="6">
                  <c:v>#N/A</c:v>
                </c:pt>
                <c:pt idx="7">
                  <c:v>1.04</c:v>
                </c:pt>
                <c:pt idx="8">
                  <c:v>#N/A</c:v>
                </c:pt>
                <c:pt idx="9">
                  <c:v>0.18</c:v>
                </c:pt>
              </c:numCache>
            </c:numRef>
          </c:val>
          <c:extLst>
            <c:ext xmlns:c16="http://schemas.microsoft.com/office/drawing/2014/chart" uri="{C3380CC4-5D6E-409C-BE32-E72D297353CC}">
              <c16:uniqueId val="{00000004-37D1-4F7F-930E-AC3F6E870356}"/>
            </c:ext>
          </c:extLst>
        </c:ser>
        <c:ser>
          <c:idx val="5"/>
          <c:order val="5"/>
          <c:tx>
            <c:strRef>
              <c:f>データシート!$A$32</c:f>
              <c:strCache>
                <c:ptCount val="1"/>
                <c:pt idx="0">
                  <c:v>塩尻市農業集落排水事業会計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0.53</c:v>
                </c:pt>
                <c:pt idx="2">
                  <c:v>#N/A</c:v>
                </c:pt>
                <c:pt idx="3">
                  <c:v>0.46</c:v>
                </c:pt>
                <c:pt idx="4">
                  <c:v>#N/A</c:v>
                </c:pt>
                <c:pt idx="5">
                  <c:v>0.39</c:v>
                </c:pt>
                <c:pt idx="6">
                  <c:v>#N/A</c:v>
                </c:pt>
                <c:pt idx="7">
                  <c:v>0.34</c:v>
                </c:pt>
                <c:pt idx="8">
                  <c:v>#N/A</c:v>
                </c:pt>
                <c:pt idx="9">
                  <c:v>0.43</c:v>
                </c:pt>
              </c:numCache>
            </c:numRef>
          </c:val>
          <c:extLst>
            <c:ext xmlns:c16="http://schemas.microsoft.com/office/drawing/2014/chart" uri="{C3380CC4-5D6E-409C-BE32-E72D297353CC}">
              <c16:uniqueId val="{00000005-37D1-4F7F-930E-AC3F6E870356}"/>
            </c:ext>
          </c:extLst>
        </c:ser>
        <c:ser>
          <c:idx val="6"/>
          <c:order val="6"/>
          <c:tx>
            <c:strRef>
              <c:f>データシート!$A$33</c:f>
              <c:strCache>
                <c:ptCount val="1"/>
                <c:pt idx="0">
                  <c:v>塩尻市介護保険事業特別会計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0.82</c:v>
                </c:pt>
                <c:pt idx="2">
                  <c:v>#N/A</c:v>
                </c:pt>
                <c:pt idx="3">
                  <c:v>0.75</c:v>
                </c:pt>
                <c:pt idx="4">
                  <c:v>#N/A</c:v>
                </c:pt>
                <c:pt idx="5">
                  <c:v>0.75</c:v>
                </c:pt>
                <c:pt idx="6">
                  <c:v>#N/A</c:v>
                </c:pt>
                <c:pt idx="7">
                  <c:v>0.46</c:v>
                </c:pt>
                <c:pt idx="8">
                  <c:v>#N/A</c:v>
                </c:pt>
                <c:pt idx="9">
                  <c:v>0.52</c:v>
                </c:pt>
              </c:numCache>
            </c:numRef>
          </c:val>
          <c:extLst>
            <c:ext xmlns:c16="http://schemas.microsoft.com/office/drawing/2014/chart" uri="{C3380CC4-5D6E-409C-BE32-E72D297353CC}">
              <c16:uniqueId val="{00000006-37D1-4F7F-930E-AC3F6E87035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3.98</c:v>
                </c:pt>
                <c:pt idx="2">
                  <c:v>#N/A</c:v>
                </c:pt>
                <c:pt idx="3">
                  <c:v>5.23</c:v>
                </c:pt>
                <c:pt idx="4">
                  <c:v>#N/A</c:v>
                </c:pt>
                <c:pt idx="5">
                  <c:v>2.88</c:v>
                </c:pt>
                <c:pt idx="6">
                  <c:v>#N/A</c:v>
                </c:pt>
                <c:pt idx="7">
                  <c:v>2.44</c:v>
                </c:pt>
                <c:pt idx="8">
                  <c:v>#N/A</c:v>
                </c:pt>
                <c:pt idx="9">
                  <c:v>3</c:v>
                </c:pt>
              </c:numCache>
            </c:numRef>
          </c:val>
          <c:extLst>
            <c:ext xmlns:c16="http://schemas.microsoft.com/office/drawing/2014/chart" uri="{C3380CC4-5D6E-409C-BE32-E72D297353CC}">
              <c16:uniqueId val="{00000007-37D1-4F7F-930E-AC3F6E870356}"/>
            </c:ext>
          </c:extLst>
        </c:ser>
        <c:ser>
          <c:idx val="8"/>
          <c:order val="8"/>
          <c:tx>
            <c:strRef>
              <c:f>データシート!$A$35</c:f>
              <c:strCache>
                <c:ptCount val="1"/>
                <c:pt idx="0">
                  <c:v>塩尻市下水道事業会計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4.0599999999999996</c:v>
                </c:pt>
                <c:pt idx="2">
                  <c:v>#N/A</c:v>
                </c:pt>
                <c:pt idx="3">
                  <c:v>4.1500000000000004</c:v>
                </c:pt>
                <c:pt idx="4">
                  <c:v>#N/A</c:v>
                </c:pt>
                <c:pt idx="5">
                  <c:v>3.74</c:v>
                </c:pt>
                <c:pt idx="6">
                  <c:v>#N/A</c:v>
                </c:pt>
                <c:pt idx="7">
                  <c:v>3.53</c:v>
                </c:pt>
                <c:pt idx="8">
                  <c:v>#N/A</c:v>
                </c:pt>
                <c:pt idx="9">
                  <c:v>3.41</c:v>
                </c:pt>
              </c:numCache>
            </c:numRef>
          </c:val>
          <c:extLst>
            <c:ext xmlns:c16="http://schemas.microsoft.com/office/drawing/2014/chart" uri="{C3380CC4-5D6E-409C-BE32-E72D297353CC}">
              <c16:uniqueId val="{00000008-37D1-4F7F-930E-AC3F6E870356}"/>
            </c:ext>
          </c:extLst>
        </c:ser>
        <c:ser>
          <c:idx val="9"/>
          <c:order val="9"/>
          <c:tx>
            <c:strRef>
              <c:f>データシート!$A$36</c:f>
              <c:strCache>
                <c:ptCount val="1"/>
                <c:pt idx="0">
                  <c:v>塩尻市水道事業会計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5.9</c:v>
                </c:pt>
                <c:pt idx="2">
                  <c:v>#N/A</c:v>
                </c:pt>
                <c:pt idx="3">
                  <c:v>5.73</c:v>
                </c:pt>
                <c:pt idx="4">
                  <c:v>#N/A</c:v>
                </c:pt>
                <c:pt idx="5">
                  <c:v>5.52</c:v>
                </c:pt>
                <c:pt idx="6">
                  <c:v>#N/A</c:v>
                </c:pt>
                <c:pt idx="7">
                  <c:v>4.84</c:v>
                </c:pt>
                <c:pt idx="8">
                  <c:v>#N/A</c:v>
                </c:pt>
                <c:pt idx="9">
                  <c:v>5.09</c:v>
                </c:pt>
              </c:numCache>
            </c:numRef>
          </c:val>
          <c:extLst>
            <c:ext xmlns:c16="http://schemas.microsoft.com/office/drawing/2014/chart" uri="{C3380CC4-5D6E-409C-BE32-E72D297353CC}">
              <c16:uniqueId val="{00000009-37D1-4F7F-930E-AC3F6E870356}"/>
            </c:ext>
          </c:extLst>
        </c:ser>
        <c:dLbls>
          <c:showLegendKey val="0"/>
          <c:showVal val="0"/>
          <c:showCatName val="0"/>
          <c:showSerName val="0"/>
          <c:showPercent val="0"/>
          <c:showBubbleSize val="0"/>
        </c:dLbls>
        <c:gapWidth val="150"/>
        <c:overlap val="100"/>
        <c:axId val="143271424"/>
        <c:axId val="143272960"/>
      </c:barChart>
      <c:catAx>
        <c:axId val="14327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272960"/>
        <c:crosses val="autoZero"/>
        <c:auto val="1"/>
        <c:lblAlgn val="ctr"/>
        <c:lblOffset val="100"/>
        <c:tickLblSkip val="1"/>
        <c:tickMarkSkip val="1"/>
        <c:noMultiLvlLbl val="0"/>
      </c:catAx>
      <c:valAx>
        <c:axId val="143272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271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3532</c:v>
                </c:pt>
                <c:pt idx="5">
                  <c:v>3430</c:v>
                </c:pt>
                <c:pt idx="8">
                  <c:v>3388</c:v>
                </c:pt>
                <c:pt idx="11">
                  <c:v>3414</c:v>
                </c:pt>
                <c:pt idx="14">
                  <c:v>3363</c:v>
                </c:pt>
              </c:numCache>
            </c:numRef>
          </c:val>
          <c:extLst>
            <c:ext xmlns:c16="http://schemas.microsoft.com/office/drawing/2014/chart" uri="{C3380CC4-5D6E-409C-BE32-E72D297353CC}">
              <c16:uniqueId val="{00000000-8BFB-46CC-AA93-3E406F085C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FB-46CC-AA93-3E406F085C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61</c:v>
                </c:pt>
                <c:pt idx="3">
                  <c:v>63</c:v>
                </c:pt>
                <c:pt idx="6">
                  <c:v>59</c:v>
                </c:pt>
                <c:pt idx="9">
                  <c:v>53</c:v>
                </c:pt>
                <c:pt idx="12">
                  <c:v>49</c:v>
                </c:pt>
              </c:numCache>
            </c:numRef>
          </c:val>
          <c:extLst>
            <c:ext xmlns:c16="http://schemas.microsoft.com/office/drawing/2014/chart" uri="{C3380CC4-5D6E-409C-BE32-E72D297353CC}">
              <c16:uniqueId val="{00000002-8BFB-46CC-AA93-3E406F085C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156</c:v>
                </c:pt>
                <c:pt idx="3">
                  <c:v>161</c:v>
                </c:pt>
                <c:pt idx="6">
                  <c:v>160</c:v>
                </c:pt>
                <c:pt idx="9">
                  <c:v>163</c:v>
                </c:pt>
                <c:pt idx="12">
                  <c:v>151</c:v>
                </c:pt>
              </c:numCache>
            </c:numRef>
          </c:val>
          <c:extLst>
            <c:ext xmlns:c16="http://schemas.microsoft.com/office/drawing/2014/chart" uri="{C3380CC4-5D6E-409C-BE32-E72D297353CC}">
              <c16:uniqueId val="{00000003-8BFB-46CC-AA93-3E406F085C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1099</c:v>
                </c:pt>
                <c:pt idx="3">
                  <c:v>1141</c:v>
                </c:pt>
                <c:pt idx="6">
                  <c:v>1142</c:v>
                </c:pt>
                <c:pt idx="9">
                  <c:v>1142</c:v>
                </c:pt>
                <c:pt idx="12">
                  <c:v>1088</c:v>
                </c:pt>
              </c:numCache>
            </c:numRef>
          </c:val>
          <c:extLst>
            <c:ext xmlns:c16="http://schemas.microsoft.com/office/drawing/2014/chart" uri="{C3380CC4-5D6E-409C-BE32-E72D297353CC}">
              <c16:uniqueId val="{00000004-8BFB-46CC-AA93-3E406F085C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7</c:v>
                </c:pt>
                <c:pt idx="3">
                  <c:v>7</c:v>
                </c:pt>
                <c:pt idx="6">
                  <c:v>0</c:v>
                </c:pt>
                <c:pt idx="9">
                  <c:v>0</c:v>
                </c:pt>
                <c:pt idx="12">
                  <c:v>0</c:v>
                </c:pt>
              </c:numCache>
            </c:numRef>
          </c:val>
          <c:extLst>
            <c:ext xmlns:c16="http://schemas.microsoft.com/office/drawing/2014/chart" uri="{C3380CC4-5D6E-409C-BE32-E72D297353CC}">
              <c16:uniqueId val="{00000005-8BFB-46CC-AA93-3E406F085C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FB-46CC-AA93-3E406F085C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3154</c:v>
                </c:pt>
                <c:pt idx="3">
                  <c:v>3093</c:v>
                </c:pt>
                <c:pt idx="6">
                  <c:v>3057</c:v>
                </c:pt>
                <c:pt idx="9">
                  <c:v>2966</c:v>
                </c:pt>
                <c:pt idx="12">
                  <c:v>2917</c:v>
                </c:pt>
              </c:numCache>
            </c:numRef>
          </c:val>
          <c:extLst>
            <c:ext xmlns:c16="http://schemas.microsoft.com/office/drawing/2014/chart" uri="{C3380CC4-5D6E-409C-BE32-E72D297353CC}">
              <c16:uniqueId val="{00000007-8BFB-46CC-AA93-3E406F085C14}"/>
            </c:ext>
          </c:extLst>
        </c:ser>
        <c:dLbls>
          <c:showLegendKey val="0"/>
          <c:showVal val="0"/>
          <c:showCatName val="0"/>
          <c:showSerName val="0"/>
          <c:showPercent val="0"/>
          <c:showBubbleSize val="0"/>
        </c:dLbls>
        <c:gapWidth val="100"/>
        <c:overlap val="100"/>
        <c:axId val="52945664"/>
        <c:axId val="52947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945</c:v>
                </c:pt>
                <c:pt idx="2">
                  <c:v>#N/A</c:v>
                </c:pt>
                <c:pt idx="3">
                  <c:v>#N/A</c:v>
                </c:pt>
                <c:pt idx="4">
                  <c:v>1035</c:v>
                </c:pt>
                <c:pt idx="5">
                  <c:v>#N/A</c:v>
                </c:pt>
                <c:pt idx="6">
                  <c:v>#N/A</c:v>
                </c:pt>
                <c:pt idx="7">
                  <c:v>1030</c:v>
                </c:pt>
                <c:pt idx="8">
                  <c:v>#N/A</c:v>
                </c:pt>
                <c:pt idx="9">
                  <c:v>#N/A</c:v>
                </c:pt>
                <c:pt idx="10">
                  <c:v>910</c:v>
                </c:pt>
                <c:pt idx="11">
                  <c:v>#N/A</c:v>
                </c:pt>
                <c:pt idx="12">
                  <c:v>#N/A</c:v>
                </c:pt>
                <c:pt idx="13">
                  <c:v>842</c:v>
                </c:pt>
                <c:pt idx="14">
                  <c:v>#N/A</c:v>
                </c:pt>
              </c:numCache>
            </c:numRef>
          </c:val>
          <c:smooth val="0"/>
          <c:extLst>
            <c:ext xmlns:c16="http://schemas.microsoft.com/office/drawing/2014/chart" uri="{C3380CC4-5D6E-409C-BE32-E72D297353CC}">
              <c16:uniqueId val="{00000008-8BFB-46CC-AA93-3E406F085C14}"/>
            </c:ext>
          </c:extLst>
        </c:ser>
        <c:dLbls>
          <c:showLegendKey val="0"/>
          <c:showVal val="0"/>
          <c:showCatName val="0"/>
          <c:showSerName val="0"/>
          <c:showPercent val="0"/>
          <c:showBubbleSize val="0"/>
        </c:dLbls>
        <c:marker val="1"/>
        <c:smooth val="0"/>
        <c:axId val="52945664"/>
        <c:axId val="52947584"/>
      </c:lineChart>
      <c:catAx>
        <c:axId val="5294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947584"/>
        <c:crosses val="autoZero"/>
        <c:auto val="1"/>
        <c:lblAlgn val="ctr"/>
        <c:lblOffset val="100"/>
        <c:tickLblSkip val="1"/>
        <c:tickMarkSkip val="1"/>
        <c:noMultiLvlLbl val="0"/>
      </c:catAx>
      <c:valAx>
        <c:axId val="52947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94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33822</c:v>
                </c:pt>
                <c:pt idx="5">
                  <c:v>33029</c:v>
                </c:pt>
                <c:pt idx="8">
                  <c:v>31825</c:v>
                </c:pt>
                <c:pt idx="11">
                  <c:v>30850</c:v>
                </c:pt>
                <c:pt idx="14">
                  <c:v>30498</c:v>
                </c:pt>
              </c:numCache>
            </c:numRef>
          </c:val>
          <c:extLst>
            <c:ext xmlns:c16="http://schemas.microsoft.com/office/drawing/2014/chart" uri="{C3380CC4-5D6E-409C-BE32-E72D297353CC}">
              <c16:uniqueId val="{00000000-6C7F-45ED-9110-8E2C979B02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4154</c:v>
                </c:pt>
                <c:pt idx="5">
                  <c:v>3864</c:v>
                </c:pt>
                <c:pt idx="8">
                  <c:v>3435</c:v>
                </c:pt>
                <c:pt idx="11">
                  <c:v>3308</c:v>
                </c:pt>
                <c:pt idx="14">
                  <c:v>3282</c:v>
                </c:pt>
              </c:numCache>
            </c:numRef>
          </c:val>
          <c:extLst>
            <c:ext xmlns:c16="http://schemas.microsoft.com/office/drawing/2014/chart" uri="{C3380CC4-5D6E-409C-BE32-E72D297353CC}">
              <c16:uniqueId val="{00000001-6C7F-45ED-9110-8E2C979B02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5709</c:v>
                </c:pt>
                <c:pt idx="5">
                  <c:v>5447</c:v>
                </c:pt>
                <c:pt idx="8">
                  <c:v>5616</c:v>
                </c:pt>
                <c:pt idx="11">
                  <c:v>5755</c:v>
                </c:pt>
                <c:pt idx="14">
                  <c:v>6301</c:v>
                </c:pt>
              </c:numCache>
            </c:numRef>
          </c:val>
          <c:extLst>
            <c:ext xmlns:c16="http://schemas.microsoft.com/office/drawing/2014/chart" uri="{C3380CC4-5D6E-409C-BE32-E72D297353CC}">
              <c16:uniqueId val="{00000002-6C7F-45ED-9110-8E2C979B02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7F-45ED-9110-8E2C979B02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7F-45ED-9110-8E2C979B02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190</c:v>
                </c:pt>
                <c:pt idx="3">
                  <c:v>98</c:v>
                </c:pt>
                <c:pt idx="6">
                  <c:v>50</c:v>
                </c:pt>
                <c:pt idx="9">
                  <c:v>162</c:v>
                </c:pt>
                <c:pt idx="12">
                  <c:v>176</c:v>
                </c:pt>
              </c:numCache>
            </c:numRef>
          </c:val>
          <c:extLst>
            <c:ext xmlns:c16="http://schemas.microsoft.com/office/drawing/2014/chart" uri="{C3380CC4-5D6E-409C-BE32-E72D297353CC}">
              <c16:uniqueId val="{00000005-6C7F-45ED-9110-8E2C979B02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4134</c:v>
                </c:pt>
                <c:pt idx="3">
                  <c:v>3927</c:v>
                </c:pt>
                <c:pt idx="6">
                  <c:v>3741</c:v>
                </c:pt>
                <c:pt idx="9">
                  <c:v>3734</c:v>
                </c:pt>
                <c:pt idx="12">
                  <c:v>3442</c:v>
                </c:pt>
              </c:numCache>
            </c:numRef>
          </c:val>
          <c:extLst>
            <c:ext xmlns:c16="http://schemas.microsoft.com/office/drawing/2014/chart" uri="{C3380CC4-5D6E-409C-BE32-E72D297353CC}">
              <c16:uniqueId val="{00000006-6C7F-45ED-9110-8E2C979B02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969</c:v>
                </c:pt>
                <c:pt idx="3">
                  <c:v>890</c:v>
                </c:pt>
                <c:pt idx="6">
                  <c:v>792</c:v>
                </c:pt>
                <c:pt idx="9">
                  <c:v>705</c:v>
                </c:pt>
                <c:pt idx="12">
                  <c:v>590</c:v>
                </c:pt>
              </c:numCache>
            </c:numRef>
          </c:val>
          <c:extLst>
            <c:ext xmlns:c16="http://schemas.microsoft.com/office/drawing/2014/chart" uri="{C3380CC4-5D6E-409C-BE32-E72D297353CC}">
              <c16:uniqueId val="{00000007-6C7F-45ED-9110-8E2C979B02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14978</c:v>
                </c:pt>
                <c:pt idx="3">
                  <c:v>15149</c:v>
                </c:pt>
                <c:pt idx="6">
                  <c:v>14402</c:v>
                </c:pt>
                <c:pt idx="9">
                  <c:v>13652</c:v>
                </c:pt>
                <c:pt idx="12">
                  <c:v>12805</c:v>
                </c:pt>
              </c:numCache>
            </c:numRef>
          </c:val>
          <c:extLst>
            <c:ext xmlns:c16="http://schemas.microsoft.com/office/drawing/2014/chart" uri="{C3380CC4-5D6E-409C-BE32-E72D297353CC}">
              <c16:uniqueId val="{00000008-6C7F-45ED-9110-8E2C979B02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652</c:v>
                </c:pt>
                <c:pt idx="3">
                  <c:v>565</c:v>
                </c:pt>
                <c:pt idx="6">
                  <c:v>510</c:v>
                </c:pt>
                <c:pt idx="9">
                  <c:v>452</c:v>
                </c:pt>
                <c:pt idx="12">
                  <c:v>407</c:v>
                </c:pt>
              </c:numCache>
            </c:numRef>
          </c:val>
          <c:extLst>
            <c:ext xmlns:c16="http://schemas.microsoft.com/office/drawing/2014/chart" uri="{C3380CC4-5D6E-409C-BE32-E72D297353CC}">
              <c16:uniqueId val="{00000009-6C7F-45ED-9110-8E2C979B02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28208</c:v>
                </c:pt>
                <c:pt idx="3">
                  <c:v>27754</c:v>
                </c:pt>
                <c:pt idx="6">
                  <c:v>27121</c:v>
                </c:pt>
                <c:pt idx="9">
                  <c:v>26475</c:v>
                </c:pt>
                <c:pt idx="12">
                  <c:v>26396</c:v>
                </c:pt>
              </c:numCache>
            </c:numRef>
          </c:val>
          <c:extLst>
            <c:ext xmlns:c16="http://schemas.microsoft.com/office/drawing/2014/chart" uri="{C3380CC4-5D6E-409C-BE32-E72D297353CC}">
              <c16:uniqueId val="{0000000A-6C7F-45ED-9110-8E2C979B028A}"/>
            </c:ext>
          </c:extLst>
        </c:ser>
        <c:dLbls>
          <c:showLegendKey val="0"/>
          <c:showVal val="0"/>
          <c:showCatName val="0"/>
          <c:showSerName val="0"/>
          <c:showPercent val="0"/>
          <c:showBubbleSize val="0"/>
        </c:dLbls>
        <c:gapWidth val="100"/>
        <c:overlap val="100"/>
        <c:axId val="143387648"/>
        <c:axId val="143393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5446</c:v>
                </c:pt>
                <c:pt idx="2">
                  <c:v>#N/A</c:v>
                </c:pt>
                <c:pt idx="3">
                  <c:v>#N/A</c:v>
                </c:pt>
                <c:pt idx="4">
                  <c:v>6043</c:v>
                </c:pt>
                <c:pt idx="5">
                  <c:v>#N/A</c:v>
                </c:pt>
                <c:pt idx="6">
                  <c:v>#N/A</c:v>
                </c:pt>
                <c:pt idx="7">
                  <c:v>5739</c:v>
                </c:pt>
                <c:pt idx="8">
                  <c:v>#N/A</c:v>
                </c:pt>
                <c:pt idx="9">
                  <c:v>#N/A</c:v>
                </c:pt>
                <c:pt idx="10">
                  <c:v>5266</c:v>
                </c:pt>
                <c:pt idx="11">
                  <c:v>#N/A</c:v>
                </c:pt>
                <c:pt idx="12">
                  <c:v>#N/A</c:v>
                </c:pt>
                <c:pt idx="13">
                  <c:v>3736</c:v>
                </c:pt>
                <c:pt idx="14">
                  <c:v>#N/A</c:v>
                </c:pt>
              </c:numCache>
            </c:numRef>
          </c:val>
          <c:smooth val="0"/>
          <c:extLst>
            <c:ext xmlns:c16="http://schemas.microsoft.com/office/drawing/2014/chart" uri="{C3380CC4-5D6E-409C-BE32-E72D297353CC}">
              <c16:uniqueId val="{0000000B-6C7F-45ED-9110-8E2C979B028A}"/>
            </c:ext>
          </c:extLst>
        </c:ser>
        <c:dLbls>
          <c:showLegendKey val="0"/>
          <c:showVal val="0"/>
          <c:showCatName val="0"/>
          <c:showSerName val="0"/>
          <c:showPercent val="0"/>
          <c:showBubbleSize val="0"/>
        </c:dLbls>
        <c:marker val="1"/>
        <c:smooth val="0"/>
        <c:axId val="143387648"/>
        <c:axId val="143393920"/>
      </c:lineChart>
      <c:catAx>
        <c:axId val="14338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393920"/>
        <c:crosses val="autoZero"/>
        <c:auto val="1"/>
        <c:lblAlgn val="ctr"/>
        <c:lblOffset val="100"/>
        <c:tickLblSkip val="1"/>
        <c:tickMarkSkip val="1"/>
        <c:noMultiLvlLbl val="0"/>
      </c:catAx>
      <c:valAx>
        <c:axId val="143393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38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3802</c:v>
                </c:pt>
                <c:pt idx="1">
                  <c:v>3637</c:v>
                </c:pt>
                <c:pt idx="2">
                  <c:v>3856</c:v>
                </c:pt>
              </c:numCache>
            </c:numRef>
          </c:val>
          <c:extLst>
            <c:ext xmlns:c16="http://schemas.microsoft.com/office/drawing/2014/chart" uri="{C3380CC4-5D6E-409C-BE32-E72D297353CC}">
              <c16:uniqueId val="{00000000-4AA7-48EE-829A-F0E8BCDA62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229</c:v>
                </c:pt>
                <c:pt idx="1">
                  <c:v>229</c:v>
                </c:pt>
                <c:pt idx="2">
                  <c:v>230</c:v>
                </c:pt>
              </c:numCache>
            </c:numRef>
          </c:val>
          <c:extLst>
            <c:ext xmlns:c16="http://schemas.microsoft.com/office/drawing/2014/chart" uri="{C3380CC4-5D6E-409C-BE32-E72D297353CC}">
              <c16:uniqueId val="{00000001-4AA7-48EE-829A-F0E8BCDA62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2457</c:v>
                </c:pt>
                <c:pt idx="1">
                  <c:v>2427</c:v>
                </c:pt>
                <c:pt idx="2">
                  <c:v>2707</c:v>
                </c:pt>
              </c:numCache>
            </c:numRef>
          </c:val>
          <c:extLst>
            <c:ext xmlns:c16="http://schemas.microsoft.com/office/drawing/2014/chart" uri="{C3380CC4-5D6E-409C-BE32-E72D297353CC}">
              <c16:uniqueId val="{00000002-4AA7-48EE-829A-F0E8BCDA6285}"/>
            </c:ext>
          </c:extLst>
        </c:ser>
        <c:dLbls>
          <c:showLegendKey val="0"/>
          <c:showVal val="0"/>
          <c:showCatName val="0"/>
          <c:showSerName val="0"/>
          <c:showPercent val="0"/>
          <c:showBubbleSize val="0"/>
        </c:dLbls>
        <c:gapWidth val="120"/>
        <c:overlap val="100"/>
        <c:axId val="143573760"/>
        <c:axId val="143575296"/>
      </c:barChart>
      <c:catAx>
        <c:axId val="14357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3575296"/>
        <c:crosses val="autoZero"/>
        <c:auto val="1"/>
        <c:lblAlgn val="ctr"/>
        <c:lblOffset val="100"/>
        <c:tickLblSkip val="1"/>
        <c:tickMarkSkip val="1"/>
        <c:noMultiLvlLbl val="0"/>
      </c:catAx>
      <c:valAx>
        <c:axId val="143575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357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{9894CDDD-9391-4EB2-AD0D-DB2A35B59B09}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CE5-4918-8CCC-C3DDED4A6D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{F7858597-EBA5-4C2C-BDBD-F161DA26AEB4}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E5-4918-8CCC-C3DDED4A6D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{8748E12C-4277-4769-8A2F-AD312D7053E4}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E5-4918-8CCC-C3DDED4A6D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{DDD86A34-5859-4280-96E8-F616EA50FB8D}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E5-4918-8CCC-C3DDED4A6D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{71C4A3FB-1976-4570-841E-CCB6C350E77D}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E5-4918-8CCC-C3DDED4A6DD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{54421029-C433-4A6C-BF0D-0A39D15E3DC9}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CE5-4918-8CCC-C3DDED4A6DD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{39E9E558-EA4F-4086-A248-AE153D78B776}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CE5-4918-8CCC-C3DDED4A6DD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{EF0B5334-1E1B-40F2-A6DC-83E37CBFB085}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CE5-4918-8CCC-C3DDED4A6DD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{54DCCDD0-0602-489C-819C-E6F7505E96CB}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CE5-4918-8CCC-C3DDED4A6D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48.8</c:v>
                </c:pt>
                <c:pt idx="16">
                  <c:v>50.3</c:v>
                </c:pt>
                <c:pt idx="24">
                  <c:v>52</c:v>
                </c:pt>
                <c:pt idx="32">
                  <c:v>53.8</c:v>
                </c:pt>
              </c:numCache>
            </c:numRef>
          </c:xVal>
          <c:yVal>
            <c:numRef>
              <c:f>公会計指標分析・財政指標組合せ分析表!$BP$51:$DC$51</c:f>
              <c:numCache>
                <c:formatCode>#,##0.0;"▲ "#,##0.0</c:formatCode>
                <c:ptCount val="40"/>
                <c:pt idx="8">
                  <c:v>43.7</c:v>
                </c:pt>
                <c:pt idx="16">
                  <c:v>41.8</c:v>
                </c:pt>
                <c:pt idx="24">
                  <c:v>38.299999999999997</c:v>
                </c:pt>
                <c:pt idx="32">
                  <c:v>26.8</c:v>
                </c:pt>
              </c:numCache>
            </c:numRef>
          </c:yVal>
          <c:smooth val="0"/>
          <c:extLst>
            <c:ext xmlns:c16="http://schemas.microsoft.com/office/drawing/2014/chart" uri="{C3380CC4-5D6E-409C-BE32-E72D297353CC}">
              <c16:uniqueId val="{00000009-DCE5-4918-8CCC-C3DDED4A6D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{9B5F6E9E-796E-463B-A99E-CC826E26273A}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CE5-4918-8CCC-C3DDED4A6DD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{E671E3CC-F167-40C0-8A4E-3A68FD5DCF1D}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E5-4918-8CCC-C3DDED4A6D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{49B3D480-81D5-4B84-AE62-3453A1FD00C6}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E5-4918-8CCC-C3DDED4A6D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{3FDF90BF-499D-4529-85E8-23CF4E27F1D3}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E5-4918-8CCC-C3DDED4A6D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{6FC1C555-F183-4EF3-B141-F664424D5169}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E5-4918-8CCC-C3DDED4A6DD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{7A6B87F7-F3D0-4132-A54E-F23994004920}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CE5-4918-8CCC-C3DDED4A6DD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{7ECD4BD8-0438-47B2-9CE7-9CB739812D20}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CE5-4918-8CCC-C3DDED4A6DD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{09ED693F-8958-4145-9260-52434F629879}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CE5-4918-8CCC-C3DDED4A6DD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{41263147-5D7F-4D8A-B89E-B39061EA997B}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CE5-4918-8CCC-C3DDED4A6D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c:ext xmlns:c16="http://schemas.microsoft.com/office/drawing/2014/chart" uri="{C3380CC4-5D6E-409C-BE32-E72D297353CC}">
              <c16:uniqueId val="{00000013-DCE5-4918-8CCC-C3DDED4A6DDC}"/>
            </c:ext>
          </c:extLst>
        </c:ser>
        <c:dLbls>
          <c:showLegendKey val="0"/>
          <c:showVal val="1"/>
          <c:showCatName val="0"/>
          <c:showSerName val="0"/>
          <c:showPercent val="0"/>
          <c:showBubbleSize val="0"/>
        </c:dLbls>
        <c:axId val="102806272"/>
        <c:axId val="102808192"/>
      </c:scatterChart>
      <c:valAx>
        <c:axId val="102806272"/>
        <c:scaling>
          <c:orientation val="minMax"/>
          <c:max val="61"/>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808192"/>
        <c:crosses val="autoZero"/>
        <c:crossBetween val="midCat"/>
      </c:valAx>
      <c:valAx>
        <c:axId val="102808192"/>
        <c:scaling>
          <c:orientation val="minMax"/>
          <c:max val="47"/>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806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{3E91909C-E275-455B-A225-9F430F939A38}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558-48B7-AF71-F419DA7A67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{27AAE28E-16ED-4D1B-9FB0-96B734C648BD}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58-48B7-AF71-F419DA7A67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{F8D9C5F5-E2FA-4661-AB77-C3813D589C82}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58-48B7-AF71-F419DA7A67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{79E1FC07-721B-4719-B674-177280335144}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58-48B7-AF71-F419DA7A67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{5DAE71BE-9D6A-4BCD-A7D6-1E21D1339CE5}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58-48B7-AF71-F419DA7A67A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{99EAB20D-85DE-438D-AADE-8A1A2A93794B}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558-48B7-AF71-F419DA7A67A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{11ECD4A9-C12A-43B9-B2DE-3A79EDA5DED3}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558-48B7-AF71-F419DA7A67A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{9E59BFEF-963D-4101-8BEC-635117C85126}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558-48B7-AF71-F419DA7A67A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{8DA3CBE2-8A52-42EE-8008-E74239E0F191}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558-48B7-AF71-F419DA7A67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7.2</c:v>
                </c:pt>
                <c:pt idx="16">
                  <c:v>7.3</c:v>
                </c:pt>
                <c:pt idx="24">
                  <c:v>7.2</c:v>
                </c:pt>
                <c:pt idx="32">
                  <c:v>6.7</c:v>
                </c:pt>
              </c:numCache>
            </c:numRef>
          </c:xVal>
          <c:yVal>
            <c:numRef>
              <c:f>公会計指標分析・財政指標組合せ分析表!$BP$73:$DC$73</c:f>
              <c:numCache>
                <c:formatCode>#,##0.0;"▲ "#,##0.0</c:formatCode>
                <c:ptCount val="40"/>
                <c:pt idx="0">
                  <c:v>41.4</c:v>
                </c:pt>
                <c:pt idx="8">
                  <c:v>43.7</c:v>
                </c:pt>
                <c:pt idx="16">
                  <c:v>41.8</c:v>
                </c:pt>
                <c:pt idx="24">
                  <c:v>38.299999999999997</c:v>
                </c:pt>
                <c:pt idx="32">
                  <c:v>26.8</c:v>
                </c:pt>
              </c:numCache>
            </c:numRef>
          </c:yVal>
          <c:smooth val="0"/>
          <c:extLst>
            <c:ext xmlns:c16="http://schemas.microsoft.com/office/drawing/2014/chart" uri="{C3380CC4-5D6E-409C-BE32-E72D297353CC}">
              <c16:uniqueId val="{00000009-E558-48B7-AF71-F419DA7A67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{EBEE9846-A5E8-49E7-970D-794B3D28FE53}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558-48B7-AF71-F419DA7A67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{2CC259B2-D7CB-4238-8B1B-9F56AF69EAE5}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58-48B7-AF71-F419DA7A67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{63B211C0-21DC-4F29-8B88-392928F1C4A0}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58-48B7-AF71-F419DA7A67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{1CABBB4B-BE60-48AE-ABB6-E66889344A68}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58-48B7-AF71-F419DA7A67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{69265E63-355A-478D-BD16-C499BE15EC90}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58-48B7-AF71-F419DA7A67A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{B3D72C8F-CFF5-4E97-920F-D2F33EF8AD8E}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558-48B7-AF71-F419DA7A67A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{6FB92A21-6A0E-4A65-B895-AA84A08283B1}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558-48B7-AF71-F419DA7A67A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{DDE6C205-4417-450A-B7F4-A1AD9BD2FD99}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558-48B7-AF71-F419DA7A67A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{0FB00666-6AF5-4482-9E2A-BC34D904A967}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558-48B7-AF71-F419DA7A67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E558-48B7-AF71-F419DA7A67A1}"/>
            </c:ext>
          </c:extLst>
        </c:ser>
        <c:dLbls>
          <c:showLegendKey val="0"/>
          <c:showVal val="1"/>
          <c:showCatName val="0"/>
          <c:showSerName val="0"/>
          <c:showPercent val="0"/>
          <c:showBubbleSize val="0"/>
        </c:dLbls>
        <c:axId val="116342784"/>
        <c:axId val="116344704"/>
      </c:scatterChart>
      <c:valAx>
        <c:axId val="116342784"/>
        <c:scaling>
          <c:orientation val="minMax"/>
          <c:max val="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344704"/>
        <c:crosses val="autoZero"/>
        <c:crossBetween val="midCat"/>
      </c:valAx>
      <c:valAx>
        <c:axId val="116344704"/>
        <c:scaling>
          <c:orientation val="minMax"/>
          <c:max val="50"/>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3427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公営企業会計及び一部事務組合会計の全会計において地方債の償還が進んだことで、元利償還金及び元利償還金に対する繰入金などが軒並み減少したため、実質公債費比率の分子についても減少した。</a:t>
          </a:r>
        </a:p>
        <a:p>
          <a:r>
            <a:rPr kumimoji="1" lang="ja-JP" altLang="en-US" sz="1300">
              <a:latin typeface="ＭＳ ゴシック" pitchFamily="49" charset="-128"/>
              <a:ea typeface="ＭＳ ゴシック" pitchFamily="49" charset="-128"/>
            </a:rPr>
            <a:t>　今後は、一般会計において総合体育館建設事業などに係る地方債の借り入れによる元利償還金の増額が見込まれることから、交付税算入率の高い地方債を活用するなど、実質公債費比率の分子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平成２１年度に発行した市民公募債（発行額：２億円）に対して、２３年度から５年間、単年度４千万円を減債基金に積み立て、２７年度に２億円の累計積立額をもって償還した。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各会計において地方債の償還が進み、将来負担額が減少したことに加え、財政調整基金などの充当可能基金残高が増加したことにより、将来負担比率の分子が前年度より１５億円余減少した。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ただし、第三セクターの事業拡大などに伴い損失補償付債務残高が増え、設立法人等の負債額等負担見込額が増加傾向で推移していることから、経営状況などを注視する中で、適正な財政支援に努める。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長野県塩尻市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財政調整基金残高が前年度より２億円余増加したことに加え、ふるさと寄付金などの積み立てによりその他特定目的基金についても２億８千万円余増加したことにより、基金全体では５億円増加した。</a:t>
          </a:r>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基金残高については過去最高水準となったが、今後、総合体育館建設事業などの大型建設事業がピークを迎えることから、充当事業の厳選と計画的な取り崩しにより、一定の基金残高確保に努める。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合併振興基金：合併後の地域振興施策の推進を図るために要する費用の財源に充てる。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教育文化施設整備基金：教育文化施設の充実を図るため、その整備拡充及び改善に要する費用の財源に充てる。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福祉基金：社会福祉の増進を図るために要する費用の財源に充てる。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森林環境保全基金：森林の保全及び森林の有する公益的機能の維持増進を図るために要する費用の財源に充てる。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知恵の交流基金：塩尻市市民交流センターの施設、設備等の充実及び当該施設が目指す知恵の交流を通じた人づくりの推進を図るために要する費用の財源に充てる。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合併振興基金：図書館サービス基盤整備事業（図書購入）や北部交流センター管理諸経費（えんてらす備品購入）などの費用に充てるため取り崩したことによる減少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教育文化施設整備基金：運用利子の積み立てによる増加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福祉基金：寄付金の積み立てによる増加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森林環境保全基金：森林活用事業などの財源に充当するため取り崩した額を、ふるさと寄付金の積み立て額が上回ったことによる増加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知恵の交流基金：市民交流センター管理諸経費などの財源に充当するため取り崩した額を、ふるさと寄付金の積み立て額が上回ったことによる増加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合併振興基金については、新市建設計画に位置づけられたソフト事業に充当するため、計画的な元金の取り崩しを予定している。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また、森林環境保全基金及び知恵の交流基金については、過去に積み立てたふるさと寄付金を計画的に取り崩し、寄付者の意向に沿った事業に充当していく。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経費節減などにより、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取崩額を上回る歳計剰余金を積み立てたため、前年度より２億円余増加し、平成３０年度末の財政調整基金残高は３８億円余となった。</a:t>
          </a:r>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方交付税や市税などの減少により、自主財源の確保が難しくなることに加え、義務的経費である人件費、扶助費及び公債費がいずれも増加傾向で推移し、今後も厳しい財政運営が見込まれることから、一定水準の行政サービスを安定して提供し続けるためには、財政調整基金残高の確保が必要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本市では、標準財政規模の１割以上の財政調整基金残高確保を財政規律としていることから、今後も計画的な運用により基金残高の確保に努める。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運用利子の積み立てにより増加した。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総合体育館建設に伴い市民公募債の発行を検討していることから、満期一括償還に備えた計画的な積み立てを行う予定である。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67,379
66,153
289.98
27,504,935
26,744,241
507,247
16,854,930
26,396,478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有形固定資産減価償却率は、前年度から</a:t>
          </a:r>
          <a:r>
            <a:rPr kumimoji="1" lang="en-US" altLang="ja-JP" sz="1100" baseline="0">
              <a:latin typeface="ＭＳ Ｐゴシック" panose="020B0600070205080204" pitchFamily="50" charset="-128"/>
              <a:ea typeface="ＭＳ Ｐゴシック" panose="020B0600070205080204" pitchFamily="50" charset="-128"/>
            </a:rPr>
            <a:t>1.8</a:t>
          </a:r>
          <a:r>
            <a:rPr kumimoji="1" lang="ja-JP" altLang="en-US" sz="1100" baseline="0">
              <a:latin typeface="ＭＳ Ｐゴシック" panose="020B0600070205080204" pitchFamily="50" charset="-128"/>
              <a:ea typeface="ＭＳ Ｐゴシック" panose="020B0600070205080204" pitchFamily="50" charset="-128"/>
            </a:rPr>
            <a:t>％増加したものの、依然として類似団体内平均、全国平均及び長野県平均を全て下回っていることから、本市の施設は他団体と比較して老朽化が進んでいないと考える。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今後も、各施設の個別施設計画に基づいた計画的な修繕等を行い、老朽化対策に努める。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1"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103686</xdr:rowOff>
    </xdr:from>
    <xdr:to>
      <xdr:col>23</xdr:col>
      <xdr:colOff>136525</xdr:colOff>
      <xdr:row>31</xdr:row>
      <xdr:rowOff>33836</xdr:rowOff>
    </xdr:to>
    <xdr:sp macro="" textlink="">
      <xdr:nvSpPr>
        <xdr:cNvPr id="81" name="楕円 80"/>
        <xdr:cNvSpPr/>
      </xdr:nvSpPr>
      <xdr:spPr>
        <a:xfrm>
          <a:off x="4711700" y="60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82113</xdr:rowOff>
    </xdr:from>
    <xdr:ext cx="405111" cy="259045"/>
    <xdr:sp macro="" textlink="">
      <xdr:nvSpPr>
        <xdr:cNvPr id="82" name="有形固定資産減価償却率該当値テキスト"/>
        <xdr:cNvSpPr txBox="1"/>
      </xdr:nvSpPr>
      <xdr:spPr>
        <a:xfrm>
          <a:off x="4813300" y="59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159203</xdr:rowOff>
    </xdr:from>
    <xdr:to>
      <xdr:col>19</xdr:col>
      <xdr:colOff>187325</xdr:colOff>
      <xdr:row>31</xdr:row>
      <xdr:rowOff>89353</xdr:rowOff>
    </xdr:to>
    <xdr:sp macro="" textlink="">
      <xdr:nvSpPr>
        <xdr:cNvPr id="83" name="楕円 82"/>
        <xdr:cNvSpPr/>
      </xdr:nvSpPr>
      <xdr:spPr>
        <a:xfrm>
          <a:off x="40005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154486</xdr:rowOff>
    </xdr:from>
    <xdr:to>
      <xdr:col>23</xdr:col>
      <xdr:colOff>85725</xdr:colOff>
      <xdr:row>31</xdr:row>
      <xdr:rowOff>38553</xdr:rowOff>
    </xdr:to>
    <xdr:cxnSp macro="">
      <xdr:nvCxnSpPr>
        <xdr:cNvPr id="84" name="直線コネクタ 83"/>
        <xdr:cNvCxnSpPr/>
      </xdr:nvCxnSpPr>
      <xdr:spPr>
        <a:xfrm flipV="1">
          <a:off x="4051300" y="6069511"/>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40186</xdr:rowOff>
    </xdr:from>
    <xdr:to>
      <xdr:col>15</xdr:col>
      <xdr:colOff>187325</xdr:colOff>
      <xdr:row>31</xdr:row>
      <xdr:rowOff>141786</xdr:rowOff>
    </xdr:to>
    <xdr:sp macro="" textlink="">
      <xdr:nvSpPr>
        <xdr:cNvPr id="85" name="楕円 84"/>
        <xdr:cNvSpPr/>
      </xdr:nvSpPr>
      <xdr:spPr>
        <a:xfrm>
          <a:off x="3238500" y="6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38553</xdr:rowOff>
    </xdr:from>
    <xdr:to>
      <xdr:col>19</xdr:col>
      <xdr:colOff>136525</xdr:colOff>
      <xdr:row>31</xdr:row>
      <xdr:rowOff>90986</xdr:rowOff>
    </xdr:to>
    <xdr:cxnSp macro="">
      <xdr:nvCxnSpPr>
        <xdr:cNvPr id="86" name="直線コネクタ 85"/>
        <xdr:cNvCxnSpPr/>
      </xdr:nvCxnSpPr>
      <xdr:spPr>
        <a:xfrm flipV="1">
          <a:off x="3289300" y="6125028"/>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86451</xdr:rowOff>
    </xdr:from>
    <xdr:to>
      <xdr:col>11</xdr:col>
      <xdr:colOff>187325</xdr:colOff>
      <xdr:row>32</xdr:row>
      <xdr:rowOff>16601</xdr:rowOff>
    </xdr:to>
    <xdr:sp macro="" textlink="">
      <xdr:nvSpPr>
        <xdr:cNvPr id="87" name="楕円 86"/>
        <xdr:cNvSpPr/>
      </xdr:nvSpPr>
      <xdr:spPr>
        <a:xfrm>
          <a:off x="2476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90986</xdr:rowOff>
    </xdr:from>
    <xdr:to>
      <xdr:col>15</xdr:col>
      <xdr:colOff>136525</xdr:colOff>
      <xdr:row>31</xdr:row>
      <xdr:rowOff>137251</xdr:rowOff>
    </xdr:to>
    <xdr:cxnSp macro="">
      <xdr:nvCxnSpPr>
        <xdr:cNvPr id="88" name="直線コネクタ 87"/>
        <xdr:cNvCxnSpPr/>
      </xdr:nvCxnSpPr>
      <xdr:spPr>
        <a:xfrm flipV="1">
          <a:off x="2527300" y="6177461"/>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89"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0" name="n_2ave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1"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80480</xdr:rowOff>
    </xdr:from>
    <xdr:ext cx="405111" cy="259045"/>
    <xdr:sp macro="" textlink="">
      <xdr:nvSpPr>
        <xdr:cNvPr id="92" name="n_1mainValue有形固定資産減価償却率"/>
        <xdr:cNvSpPr txBox="1"/>
      </xdr:nvSpPr>
      <xdr:spPr>
        <a:xfrm>
          <a:off x="3836044" y="6166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132913</xdr:rowOff>
    </xdr:from>
    <xdr:ext cx="405111" cy="259045"/>
    <xdr:sp macro="" textlink="">
      <xdr:nvSpPr>
        <xdr:cNvPr id="93" name="n_2mainValue有形固定資産減価償却率"/>
        <xdr:cNvSpPr txBox="1"/>
      </xdr:nvSpPr>
      <xdr:spPr>
        <a:xfrm>
          <a:off x="308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7728</xdr:rowOff>
    </xdr:from>
    <xdr:ext cx="405111" cy="259045"/>
    <xdr:sp macro="" textlink="">
      <xdr:nvSpPr>
        <xdr:cNvPr id="94" name="n_3mainValue有形固定資産減価償却率"/>
        <xdr:cNvSpPr txBox="1"/>
      </xdr:nvSpPr>
      <xdr:spPr>
        <a:xfrm>
          <a:off x="2324744" y="626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債務償還可能比率は、前年度から</a:t>
          </a:r>
          <a:r>
            <a:rPr kumimoji="1" lang="en-US" altLang="ja-JP" sz="1100">
              <a:latin typeface="ＭＳ Ｐゴシック" panose="020B0600070205080204" pitchFamily="50" charset="-128"/>
              <a:ea typeface="ＭＳ Ｐゴシック" panose="020B0600070205080204" pitchFamily="50" charset="-128"/>
            </a:rPr>
            <a:t>65.1</a:t>
          </a:r>
          <a:r>
            <a:rPr kumimoji="1" lang="ja-JP" altLang="en-US" sz="1100">
              <a:latin typeface="ＭＳ Ｐゴシック" panose="020B0600070205080204" pitchFamily="50" charset="-128"/>
              <a:ea typeface="ＭＳ Ｐゴシック" panose="020B0600070205080204" pitchFamily="50" charset="-128"/>
            </a:rPr>
            <a:t>％減少したが、長野県平均より</a:t>
          </a:r>
          <a:r>
            <a:rPr kumimoji="1" lang="en-US" altLang="ja-JP" sz="1100">
              <a:latin typeface="ＭＳ Ｐゴシック" panose="020B0600070205080204" pitchFamily="50" charset="-128"/>
              <a:ea typeface="ＭＳ Ｐゴシック" panose="020B0600070205080204" pitchFamily="50" charset="-128"/>
            </a:rPr>
            <a:t>109.4</a:t>
          </a:r>
          <a:r>
            <a:rPr kumimoji="1" lang="ja-JP" altLang="en-US" sz="1100">
              <a:latin typeface="ＭＳ Ｐゴシック" panose="020B0600070205080204" pitchFamily="50" charset="-128"/>
              <a:ea typeface="ＭＳ Ｐゴシック" panose="020B0600070205080204" pitchFamily="50" charset="-128"/>
            </a:rPr>
            <a:t>％上回っている。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本市の債務償還能力が低いこと、言い換えれば経常収支比率が高いことや充当可能基金が少ないことが原因であることから、今後は、全庁業務棚卸しによる人件費の削減、公共施設の総量抑制による経費の削減などにより経常収支比率の改善や基金残高の増加に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28"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82388</xdr:rowOff>
    </xdr:from>
    <xdr:to>
      <xdr:col>76</xdr:col>
      <xdr:colOff>73025</xdr:colOff>
      <xdr:row>31</xdr:row>
      <xdr:rowOff>12538</xdr:rowOff>
    </xdr:to>
    <xdr:sp macro="" textlink="">
      <xdr:nvSpPr>
        <xdr:cNvPr id="136" name="楕円 135"/>
        <xdr:cNvSpPr/>
      </xdr:nvSpPr>
      <xdr:spPr>
        <a:xfrm>
          <a:off x="14744700" y="59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60815</xdr:rowOff>
    </xdr:from>
    <xdr:ext cx="469744" cy="259045"/>
    <xdr:sp macro="" textlink="">
      <xdr:nvSpPr>
        <xdr:cNvPr id="137" name="債務償還比率該当値テキスト"/>
        <xdr:cNvSpPr txBox="1"/>
      </xdr:nvSpPr>
      <xdr:spPr>
        <a:xfrm>
          <a:off x="14846300" y="597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4304</xdr:rowOff>
    </xdr:from>
    <xdr:to>
      <xdr:col>72</xdr:col>
      <xdr:colOff>123825</xdr:colOff>
      <xdr:row>30</xdr:row>
      <xdr:rowOff>105904</xdr:rowOff>
    </xdr:to>
    <xdr:sp macro="" textlink="">
      <xdr:nvSpPr>
        <xdr:cNvPr id="138" name="楕円 137"/>
        <xdr:cNvSpPr/>
      </xdr:nvSpPr>
      <xdr:spPr>
        <a:xfrm>
          <a:off x="14033500" y="591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55104</xdr:rowOff>
    </xdr:from>
    <xdr:to>
      <xdr:col>76</xdr:col>
      <xdr:colOff>22225</xdr:colOff>
      <xdr:row>30</xdr:row>
      <xdr:rowOff>133188</xdr:rowOff>
    </xdr:to>
    <xdr:cxnSp macro="">
      <xdr:nvCxnSpPr>
        <xdr:cNvPr id="139" name="直線コネクタ 138"/>
        <xdr:cNvCxnSpPr/>
      </xdr:nvCxnSpPr>
      <xdr:spPr>
        <a:xfrm>
          <a:off x="14084300" y="5970129"/>
          <a:ext cx="711200" cy="7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122431</xdr:rowOff>
    </xdr:from>
    <xdr:ext cx="469744" cy="259045"/>
    <xdr:sp macro="" textlink="">
      <xdr:nvSpPr>
        <xdr:cNvPr id="141" name="n_1mainValue債務償還比率"/>
        <xdr:cNvSpPr txBox="1"/>
      </xdr:nvSpPr>
      <xdr:spPr>
        <a:xfrm>
          <a:off x="13836727" y="569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67,379
66,153
289.98
27,504,935
26,744,241
507,247
16,854,930
26,396,478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50165</xdr:rowOff>
    </xdr:from>
    <xdr:to>
      <xdr:col>24</xdr:col>
      <xdr:colOff>114300</xdr:colOff>
      <xdr:row>38</xdr:row>
      <xdr:rowOff>151765</xdr:rowOff>
    </xdr:to>
    <xdr:sp macro="" textlink="">
      <xdr:nvSpPr>
        <xdr:cNvPr id="71" name="楕円 70"/>
        <xdr:cNvSpPr/>
      </xdr:nvSpPr>
      <xdr:spPr>
        <a:xfrm>
          <a:off x="4584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28592</xdr:rowOff>
    </xdr:from>
    <xdr:ext cx="405111" cy="259045"/>
    <xdr:sp macro="" textlink="">
      <xdr:nvSpPr>
        <xdr:cNvPr id="72" name="【道路】&#10;有形固定資産減価償却率該当値テキスト"/>
        <xdr:cNvSpPr txBox="1"/>
      </xdr:nvSpPr>
      <xdr:spPr>
        <a:xfrm>
          <a:off x="4673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88265</xdr:rowOff>
    </xdr:from>
    <xdr:to>
      <xdr:col>20</xdr:col>
      <xdr:colOff>38100</xdr:colOff>
      <xdr:row>39</xdr:row>
      <xdr:rowOff>18415</xdr:rowOff>
    </xdr:to>
    <xdr:sp macro="" textlink="">
      <xdr:nvSpPr>
        <xdr:cNvPr id="73" name="楕円 72"/>
        <xdr:cNvSpPr/>
      </xdr:nvSpPr>
      <xdr:spPr>
        <a:xfrm>
          <a:off x="3746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100965</xdr:rowOff>
    </xdr:from>
    <xdr:to>
      <xdr:col>24</xdr:col>
      <xdr:colOff>63500</xdr:colOff>
      <xdr:row>38</xdr:row>
      <xdr:rowOff>139065</xdr:rowOff>
    </xdr:to>
    <xdr:cxnSp macro="">
      <xdr:nvCxnSpPr>
        <xdr:cNvPr id="74" name="直線コネクタ 73"/>
        <xdr:cNvCxnSpPr/>
      </xdr:nvCxnSpPr>
      <xdr:spPr>
        <a:xfrm flipV="1">
          <a:off x="3797300" y="66160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124460</xdr:rowOff>
    </xdr:from>
    <xdr:to>
      <xdr:col>15</xdr:col>
      <xdr:colOff>101600</xdr:colOff>
      <xdr:row>39</xdr:row>
      <xdr:rowOff>54610</xdr:rowOff>
    </xdr:to>
    <xdr:sp macro="" textlink="">
      <xdr:nvSpPr>
        <xdr:cNvPr id="75" name="楕円 74"/>
        <xdr:cNvSpPr/>
      </xdr:nvSpPr>
      <xdr:spPr>
        <a:xfrm>
          <a:off x="2857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139065</xdr:rowOff>
    </xdr:from>
    <xdr:to>
      <xdr:col>19</xdr:col>
      <xdr:colOff>177800</xdr:colOff>
      <xdr:row>39</xdr:row>
      <xdr:rowOff>3810</xdr:rowOff>
    </xdr:to>
    <xdr:cxnSp macro="">
      <xdr:nvCxnSpPr>
        <xdr:cNvPr id="76" name="直線コネクタ 75"/>
        <xdr:cNvCxnSpPr/>
      </xdr:nvCxnSpPr>
      <xdr:spPr>
        <a:xfrm flipV="1">
          <a:off x="2908300" y="66541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153035</xdr:rowOff>
    </xdr:from>
    <xdr:to>
      <xdr:col>10</xdr:col>
      <xdr:colOff>165100</xdr:colOff>
      <xdr:row>39</xdr:row>
      <xdr:rowOff>83185</xdr:rowOff>
    </xdr:to>
    <xdr:sp macro="" textlink="">
      <xdr:nvSpPr>
        <xdr:cNvPr id="77" name="楕円 76"/>
        <xdr:cNvSpPr/>
      </xdr:nvSpPr>
      <xdr:spPr>
        <a:xfrm>
          <a:off x="1968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3810</xdr:rowOff>
    </xdr:from>
    <xdr:to>
      <xdr:col>15</xdr:col>
      <xdr:colOff>50800</xdr:colOff>
      <xdr:row>39</xdr:row>
      <xdr:rowOff>32385</xdr:rowOff>
    </xdr:to>
    <xdr:cxnSp macro="">
      <xdr:nvCxnSpPr>
        <xdr:cNvPr id="78" name="直線コネクタ 77"/>
        <xdr:cNvCxnSpPr/>
      </xdr:nvCxnSpPr>
      <xdr:spPr>
        <a:xfrm flipV="1">
          <a:off x="2019300" y="66903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9"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0"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81"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9542</xdr:rowOff>
    </xdr:from>
    <xdr:ext cx="405111" cy="259045"/>
    <xdr:sp macro="" textlink="">
      <xdr:nvSpPr>
        <xdr:cNvPr id="82" name="n_1mainValue【道路】&#10;有形固定資産減価償却率"/>
        <xdr:cNvSpPr txBox="1"/>
      </xdr:nvSpPr>
      <xdr:spPr>
        <a:xfrm>
          <a:off x="35820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45737</xdr:rowOff>
    </xdr:from>
    <xdr:ext cx="405111" cy="259045"/>
    <xdr:sp macro="" textlink="">
      <xdr:nvSpPr>
        <xdr:cNvPr id="83" name="n_2mainValue【道路】&#10;有形固定資産減価償却率"/>
        <xdr:cNvSpPr txBox="1"/>
      </xdr:nvSpPr>
      <xdr:spPr>
        <a:xfrm>
          <a:off x="2705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74312</xdr:rowOff>
    </xdr:from>
    <xdr:ext cx="405111" cy="259045"/>
    <xdr:sp macro="" textlink="">
      <xdr:nvSpPr>
        <xdr:cNvPr id="84" name="n_3mainValue【道路】&#10;有形固定資産減価償却率"/>
        <xdr:cNvSpPr txBox="1"/>
      </xdr:nvSpPr>
      <xdr:spPr>
        <a:xfrm>
          <a:off x="18167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3"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52146</xdr:rowOff>
    </xdr:from>
    <xdr:to>
      <xdr:col>55</xdr:col>
      <xdr:colOff>50800</xdr:colOff>
      <xdr:row>40</xdr:row>
      <xdr:rowOff>153746</xdr:rowOff>
    </xdr:to>
    <xdr:sp macro="" textlink="">
      <xdr:nvSpPr>
        <xdr:cNvPr id="123" name="楕円 122"/>
        <xdr:cNvSpPr/>
      </xdr:nvSpPr>
      <xdr:spPr>
        <a:xfrm>
          <a:off x="10426700" y="69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75023</xdr:rowOff>
    </xdr:from>
    <xdr:ext cx="534377" cy="259045"/>
    <xdr:sp macro="" textlink="">
      <xdr:nvSpPr>
        <xdr:cNvPr id="124" name="【道路】&#10;一人当たり延長該当値テキスト"/>
        <xdr:cNvSpPr txBox="1"/>
      </xdr:nvSpPr>
      <xdr:spPr>
        <a:xfrm>
          <a:off x="10515600" y="67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52604</xdr:rowOff>
    </xdr:from>
    <xdr:to>
      <xdr:col>50</xdr:col>
      <xdr:colOff>165100</xdr:colOff>
      <xdr:row>40</xdr:row>
      <xdr:rowOff>154204</xdr:rowOff>
    </xdr:to>
    <xdr:sp macro="" textlink="">
      <xdr:nvSpPr>
        <xdr:cNvPr id="125" name="楕円 124"/>
        <xdr:cNvSpPr/>
      </xdr:nvSpPr>
      <xdr:spPr>
        <a:xfrm>
          <a:off x="9588500" y="69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102946</xdr:rowOff>
    </xdr:from>
    <xdr:to>
      <xdr:col>55</xdr:col>
      <xdr:colOff>0</xdr:colOff>
      <xdr:row>40</xdr:row>
      <xdr:rowOff>103404</xdr:rowOff>
    </xdr:to>
    <xdr:cxnSp macro="">
      <xdr:nvCxnSpPr>
        <xdr:cNvPr id="126" name="直線コネクタ 125"/>
        <xdr:cNvCxnSpPr/>
      </xdr:nvCxnSpPr>
      <xdr:spPr>
        <a:xfrm flipV="1">
          <a:off x="9639300" y="6960946"/>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52737</xdr:rowOff>
    </xdr:from>
    <xdr:to>
      <xdr:col>46</xdr:col>
      <xdr:colOff>38100</xdr:colOff>
      <xdr:row>40</xdr:row>
      <xdr:rowOff>154337</xdr:rowOff>
    </xdr:to>
    <xdr:sp macro="" textlink="">
      <xdr:nvSpPr>
        <xdr:cNvPr id="127" name="楕円 126"/>
        <xdr:cNvSpPr/>
      </xdr:nvSpPr>
      <xdr:spPr>
        <a:xfrm>
          <a:off x="8699500" y="69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103404</xdr:rowOff>
    </xdr:from>
    <xdr:to>
      <xdr:col>50</xdr:col>
      <xdr:colOff>114300</xdr:colOff>
      <xdr:row>40</xdr:row>
      <xdr:rowOff>103537</xdr:rowOff>
    </xdr:to>
    <xdr:cxnSp macro="">
      <xdr:nvCxnSpPr>
        <xdr:cNvPr id="128" name="直線コネクタ 127"/>
        <xdr:cNvCxnSpPr/>
      </xdr:nvCxnSpPr>
      <xdr:spPr>
        <a:xfrm flipV="1">
          <a:off x="8750300" y="6961404"/>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52413</xdr:rowOff>
    </xdr:from>
    <xdr:to>
      <xdr:col>41</xdr:col>
      <xdr:colOff>101600</xdr:colOff>
      <xdr:row>40</xdr:row>
      <xdr:rowOff>154013</xdr:rowOff>
    </xdr:to>
    <xdr:sp macro="" textlink="">
      <xdr:nvSpPr>
        <xdr:cNvPr id="129" name="楕円 128"/>
        <xdr:cNvSpPr/>
      </xdr:nvSpPr>
      <xdr:spPr>
        <a:xfrm>
          <a:off x="7810500" y="691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103213</xdr:rowOff>
    </xdr:from>
    <xdr:to>
      <xdr:col>45</xdr:col>
      <xdr:colOff>177800</xdr:colOff>
      <xdr:row>40</xdr:row>
      <xdr:rowOff>103537</xdr:rowOff>
    </xdr:to>
    <xdr:cxnSp macro="">
      <xdr:nvCxnSpPr>
        <xdr:cNvPr id="130" name="直線コネクタ 129"/>
        <xdr:cNvCxnSpPr/>
      </xdr:nvCxnSpPr>
      <xdr:spPr>
        <a:xfrm>
          <a:off x="7861300" y="6961213"/>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32" name="n_2aveValue【道路】&#10;一人当たり延長"/>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169162</xdr:rowOff>
    </xdr:from>
    <xdr:ext cx="534377" cy="259045"/>
    <xdr:sp macro="" textlink="">
      <xdr:nvSpPr>
        <xdr:cNvPr id="133" name="n_3aveValue【道路】&#10;一人当たり延長"/>
        <xdr:cNvSpPr txBox="1"/>
      </xdr:nvSpPr>
      <xdr:spPr>
        <a:xfrm>
          <a:off x="7594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145331</xdr:rowOff>
    </xdr:from>
    <xdr:ext cx="534377" cy="259045"/>
    <xdr:sp macro="" textlink="">
      <xdr:nvSpPr>
        <xdr:cNvPr id="134" name="n_1mainValue【道路】&#10;一人当たり延長"/>
        <xdr:cNvSpPr txBox="1"/>
      </xdr:nvSpPr>
      <xdr:spPr>
        <a:xfrm>
          <a:off x="9359411" y="70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170864</xdr:rowOff>
    </xdr:from>
    <xdr:ext cx="534377" cy="259045"/>
    <xdr:sp macro="" textlink="">
      <xdr:nvSpPr>
        <xdr:cNvPr id="135" name="n_2mainValue【道路】&#10;一人当たり延長"/>
        <xdr:cNvSpPr txBox="1"/>
      </xdr:nvSpPr>
      <xdr:spPr>
        <a:xfrm>
          <a:off x="8483111" y="668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170540</xdr:rowOff>
    </xdr:from>
    <xdr:ext cx="534377" cy="259045"/>
    <xdr:sp macro="" textlink="">
      <xdr:nvSpPr>
        <xdr:cNvPr id="136" name="n_3mainValue【道路】&#10;一人当たり延長"/>
        <xdr:cNvSpPr txBox="1"/>
      </xdr:nvSpPr>
      <xdr:spPr>
        <a:xfrm>
          <a:off x="7594111" y="668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6"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76" name="楕円 175"/>
        <xdr:cNvSpPr/>
      </xdr:nvSpPr>
      <xdr:spPr>
        <a:xfrm>
          <a:off x="4584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165752</xdr:rowOff>
    </xdr:from>
    <xdr:ext cx="405111" cy="259045"/>
    <xdr:sp macro="" textlink="">
      <xdr:nvSpPr>
        <xdr:cNvPr id="177" name="【橋りょう・トンネル】&#10;有形固定資産減価償却率該当値テキスト"/>
        <xdr:cNvSpPr txBox="1"/>
      </xdr:nvSpPr>
      <xdr:spPr>
        <a:xfrm>
          <a:off x="467360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78" name="楕円 177"/>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66675</xdr:rowOff>
    </xdr:from>
    <xdr:to>
      <xdr:col>24</xdr:col>
      <xdr:colOff>63500</xdr:colOff>
      <xdr:row>60</xdr:row>
      <xdr:rowOff>91440</xdr:rowOff>
    </xdr:to>
    <xdr:cxnSp macro="">
      <xdr:nvCxnSpPr>
        <xdr:cNvPr id="179" name="直線コネクタ 178"/>
        <xdr:cNvCxnSpPr/>
      </xdr:nvCxnSpPr>
      <xdr:spPr>
        <a:xfrm flipV="1">
          <a:off x="3797300" y="103536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67310</xdr:rowOff>
    </xdr:from>
    <xdr:to>
      <xdr:col>15</xdr:col>
      <xdr:colOff>101600</xdr:colOff>
      <xdr:row>60</xdr:row>
      <xdr:rowOff>168910</xdr:rowOff>
    </xdr:to>
    <xdr:sp macro="" textlink="">
      <xdr:nvSpPr>
        <xdr:cNvPr id="180" name="楕円 179"/>
        <xdr:cNvSpPr/>
      </xdr:nvSpPr>
      <xdr:spPr>
        <a:xfrm>
          <a:off x="2857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118110</xdr:rowOff>
    </xdr:to>
    <xdr:cxnSp macro="">
      <xdr:nvCxnSpPr>
        <xdr:cNvPr id="181" name="直線コネクタ 180"/>
        <xdr:cNvCxnSpPr/>
      </xdr:nvCxnSpPr>
      <xdr:spPr>
        <a:xfrm flipV="1">
          <a:off x="2908300" y="103784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93980</xdr:rowOff>
    </xdr:from>
    <xdr:to>
      <xdr:col>10</xdr:col>
      <xdr:colOff>165100</xdr:colOff>
      <xdr:row>61</xdr:row>
      <xdr:rowOff>24130</xdr:rowOff>
    </xdr:to>
    <xdr:sp macro="" textlink="">
      <xdr:nvSpPr>
        <xdr:cNvPr id="182" name="楕円 181"/>
        <xdr:cNvSpPr/>
      </xdr:nvSpPr>
      <xdr:spPr>
        <a:xfrm>
          <a:off x="1968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118110</xdr:rowOff>
    </xdr:from>
    <xdr:to>
      <xdr:col>15</xdr:col>
      <xdr:colOff>50800</xdr:colOff>
      <xdr:row>60</xdr:row>
      <xdr:rowOff>144780</xdr:rowOff>
    </xdr:to>
    <xdr:cxnSp macro="">
      <xdr:nvCxnSpPr>
        <xdr:cNvPr id="183" name="直線コネクタ 182"/>
        <xdr:cNvCxnSpPr/>
      </xdr:nvCxnSpPr>
      <xdr:spPr>
        <a:xfrm flipV="1">
          <a:off x="2019300" y="104051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84"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85"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86"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133367</xdr:rowOff>
    </xdr:from>
    <xdr:ext cx="405111" cy="259045"/>
    <xdr:sp macro="" textlink="">
      <xdr:nvSpPr>
        <xdr:cNvPr id="187" name="n_1mainValue【橋りょう・トンネル】&#10;有形固定資産減価償却率"/>
        <xdr:cNvSpPr txBox="1"/>
      </xdr:nvSpPr>
      <xdr:spPr>
        <a:xfrm>
          <a:off x="3582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88" name="n_2mainValue【橋りょう・トンネル】&#10;有形固定資産減価償却率"/>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15257</xdr:rowOff>
    </xdr:from>
    <xdr:ext cx="405111" cy="259045"/>
    <xdr:sp macro="" textlink="">
      <xdr:nvSpPr>
        <xdr:cNvPr id="189" name="n_3mainValue【橋りょう・トンネル】&#10;有形固定資産減価償却率"/>
        <xdr:cNvSpPr txBox="1"/>
      </xdr:nvSpPr>
      <xdr:spPr>
        <a:xfrm>
          <a:off x="1816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15972</xdr:rowOff>
    </xdr:from>
    <xdr:to>
      <xdr:col>55</xdr:col>
      <xdr:colOff>50800</xdr:colOff>
      <xdr:row>62</xdr:row>
      <xdr:rowOff>117572</xdr:rowOff>
    </xdr:to>
    <xdr:sp macro="" textlink="">
      <xdr:nvSpPr>
        <xdr:cNvPr id="226" name="楕円 225"/>
        <xdr:cNvSpPr/>
      </xdr:nvSpPr>
      <xdr:spPr>
        <a:xfrm>
          <a:off x="10426700" y="106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165849</xdr:rowOff>
    </xdr:from>
    <xdr:ext cx="599010" cy="259045"/>
    <xdr:sp macro="" textlink="">
      <xdr:nvSpPr>
        <xdr:cNvPr id="227" name="【橋りょう・トンネル】&#10;一人当たり有形固定資産（償却資産）額該当値テキスト"/>
        <xdr:cNvSpPr txBox="1"/>
      </xdr:nvSpPr>
      <xdr:spPr>
        <a:xfrm>
          <a:off x="10515600" y="1062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16299</xdr:rowOff>
    </xdr:from>
    <xdr:to>
      <xdr:col>50</xdr:col>
      <xdr:colOff>165100</xdr:colOff>
      <xdr:row>62</xdr:row>
      <xdr:rowOff>117899</xdr:rowOff>
    </xdr:to>
    <xdr:sp macro="" textlink="">
      <xdr:nvSpPr>
        <xdr:cNvPr id="228" name="楕円 227"/>
        <xdr:cNvSpPr/>
      </xdr:nvSpPr>
      <xdr:spPr>
        <a:xfrm>
          <a:off x="9588500" y="106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66772</xdr:rowOff>
    </xdr:from>
    <xdr:to>
      <xdr:col>55</xdr:col>
      <xdr:colOff>0</xdr:colOff>
      <xdr:row>62</xdr:row>
      <xdr:rowOff>67099</xdr:rowOff>
    </xdr:to>
    <xdr:cxnSp macro="">
      <xdr:nvCxnSpPr>
        <xdr:cNvPr id="229" name="直線コネクタ 228"/>
        <xdr:cNvCxnSpPr/>
      </xdr:nvCxnSpPr>
      <xdr:spPr>
        <a:xfrm flipV="1">
          <a:off x="9639300" y="10696672"/>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16605</xdr:rowOff>
    </xdr:from>
    <xdr:to>
      <xdr:col>46</xdr:col>
      <xdr:colOff>38100</xdr:colOff>
      <xdr:row>62</xdr:row>
      <xdr:rowOff>118205</xdr:rowOff>
    </xdr:to>
    <xdr:sp macro="" textlink="">
      <xdr:nvSpPr>
        <xdr:cNvPr id="230" name="楕円 229"/>
        <xdr:cNvSpPr/>
      </xdr:nvSpPr>
      <xdr:spPr>
        <a:xfrm>
          <a:off x="8699500" y="106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67099</xdr:rowOff>
    </xdr:from>
    <xdr:to>
      <xdr:col>50</xdr:col>
      <xdr:colOff>114300</xdr:colOff>
      <xdr:row>62</xdr:row>
      <xdr:rowOff>67405</xdr:rowOff>
    </xdr:to>
    <xdr:cxnSp macro="">
      <xdr:nvCxnSpPr>
        <xdr:cNvPr id="231" name="直線コネクタ 230"/>
        <xdr:cNvCxnSpPr/>
      </xdr:nvCxnSpPr>
      <xdr:spPr>
        <a:xfrm flipV="1">
          <a:off x="8750300" y="10696999"/>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16299</xdr:rowOff>
    </xdr:from>
    <xdr:to>
      <xdr:col>41</xdr:col>
      <xdr:colOff>101600</xdr:colOff>
      <xdr:row>62</xdr:row>
      <xdr:rowOff>117899</xdr:rowOff>
    </xdr:to>
    <xdr:sp macro="" textlink="">
      <xdr:nvSpPr>
        <xdr:cNvPr id="232" name="楕円 231"/>
        <xdr:cNvSpPr/>
      </xdr:nvSpPr>
      <xdr:spPr>
        <a:xfrm>
          <a:off x="7810500" y="106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67099</xdr:rowOff>
    </xdr:from>
    <xdr:to>
      <xdr:col>45</xdr:col>
      <xdr:colOff>177800</xdr:colOff>
      <xdr:row>62</xdr:row>
      <xdr:rowOff>67405</xdr:rowOff>
    </xdr:to>
    <xdr:cxnSp macro="">
      <xdr:nvCxnSpPr>
        <xdr:cNvPr id="233" name="直線コネクタ 232"/>
        <xdr:cNvCxnSpPr/>
      </xdr:nvCxnSpPr>
      <xdr:spPr>
        <a:xfrm>
          <a:off x="7861300" y="10696999"/>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34"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35"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36"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109026</xdr:rowOff>
    </xdr:from>
    <xdr:ext cx="599010" cy="259045"/>
    <xdr:sp macro="" textlink="">
      <xdr:nvSpPr>
        <xdr:cNvPr id="237" name="n_1mainValue【橋りょう・トンネル】&#10;一人当たり有形固定資産（償却資産）額"/>
        <xdr:cNvSpPr txBox="1"/>
      </xdr:nvSpPr>
      <xdr:spPr>
        <a:xfrm>
          <a:off x="9327095" y="10738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109332</xdr:rowOff>
    </xdr:from>
    <xdr:ext cx="599010" cy="259045"/>
    <xdr:sp macro="" textlink="">
      <xdr:nvSpPr>
        <xdr:cNvPr id="238" name="n_2mainValue【橋りょう・トンネル】&#10;一人当たり有形固定資産（償却資産）額"/>
        <xdr:cNvSpPr txBox="1"/>
      </xdr:nvSpPr>
      <xdr:spPr>
        <a:xfrm>
          <a:off x="8450795" y="1073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109026</xdr:rowOff>
    </xdr:from>
    <xdr:ext cx="599010" cy="259045"/>
    <xdr:sp macro="" textlink="">
      <xdr:nvSpPr>
        <xdr:cNvPr id="239" name="n_3mainValue【橋りょう・トンネル】&#10;一人当たり有形固定資産（償却資産）額"/>
        <xdr:cNvSpPr txBox="1"/>
      </xdr:nvSpPr>
      <xdr:spPr>
        <a:xfrm>
          <a:off x="7561795" y="10738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70"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166914</xdr:rowOff>
    </xdr:from>
    <xdr:to>
      <xdr:col>24</xdr:col>
      <xdr:colOff>114300</xdr:colOff>
      <xdr:row>82</xdr:row>
      <xdr:rowOff>97064</xdr:rowOff>
    </xdr:to>
    <xdr:sp macro="" textlink="">
      <xdr:nvSpPr>
        <xdr:cNvPr id="280" name="楕円 279"/>
        <xdr:cNvSpPr/>
      </xdr:nvSpPr>
      <xdr:spPr>
        <a:xfrm>
          <a:off x="45847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145341</xdr:rowOff>
    </xdr:from>
    <xdr:ext cx="405111" cy="259045"/>
    <xdr:sp macro="" textlink="">
      <xdr:nvSpPr>
        <xdr:cNvPr id="281" name="【公営住宅】&#10;有形固定資産減価償却率該当値テキスト"/>
        <xdr:cNvSpPr txBox="1"/>
      </xdr:nvSpPr>
      <xdr:spPr>
        <a:xfrm>
          <a:off x="4673600"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37919</xdr:rowOff>
    </xdr:from>
    <xdr:to>
      <xdr:col>20</xdr:col>
      <xdr:colOff>38100</xdr:colOff>
      <xdr:row>82</xdr:row>
      <xdr:rowOff>139519</xdr:rowOff>
    </xdr:to>
    <xdr:sp macro="" textlink="">
      <xdr:nvSpPr>
        <xdr:cNvPr id="282" name="楕円 281"/>
        <xdr:cNvSpPr/>
      </xdr:nvSpPr>
      <xdr:spPr>
        <a:xfrm>
          <a:off x="3746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46264</xdr:rowOff>
    </xdr:from>
    <xdr:to>
      <xdr:col>24</xdr:col>
      <xdr:colOff>63500</xdr:colOff>
      <xdr:row>82</xdr:row>
      <xdr:rowOff>88719</xdr:rowOff>
    </xdr:to>
    <xdr:cxnSp macro="">
      <xdr:nvCxnSpPr>
        <xdr:cNvPr id="283" name="直線コネクタ 282"/>
        <xdr:cNvCxnSpPr/>
      </xdr:nvCxnSpPr>
      <xdr:spPr>
        <a:xfrm flipV="1">
          <a:off x="3797300" y="1410516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82006</xdr:rowOff>
    </xdr:from>
    <xdr:to>
      <xdr:col>15</xdr:col>
      <xdr:colOff>101600</xdr:colOff>
      <xdr:row>83</xdr:row>
      <xdr:rowOff>12156</xdr:rowOff>
    </xdr:to>
    <xdr:sp macro="" textlink="">
      <xdr:nvSpPr>
        <xdr:cNvPr id="284" name="楕円 283"/>
        <xdr:cNvSpPr/>
      </xdr:nvSpPr>
      <xdr:spPr>
        <a:xfrm>
          <a:off x="2857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88719</xdr:rowOff>
    </xdr:from>
    <xdr:to>
      <xdr:col>19</xdr:col>
      <xdr:colOff>177800</xdr:colOff>
      <xdr:row>82</xdr:row>
      <xdr:rowOff>132806</xdr:rowOff>
    </xdr:to>
    <xdr:cxnSp macro="">
      <xdr:nvCxnSpPr>
        <xdr:cNvPr id="285" name="直線コネクタ 284"/>
        <xdr:cNvCxnSpPr/>
      </xdr:nvCxnSpPr>
      <xdr:spPr>
        <a:xfrm flipV="1">
          <a:off x="2908300" y="141476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127726</xdr:rowOff>
    </xdr:from>
    <xdr:to>
      <xdr:col>10</xdr:col>
      <xdr:colOff>165100</xdr:colOff>
      <xdr:row>83</xdr:row>
      <xdr:rowOff>57876</xdr:rowOff>
    </xdr:to>
    <xdr:sp macro="" textlink="">
      <xdr:nvSpPr>
        <xdr:cNvPr id="286" name="楕円 285"/>
        <xdr:cNvSpPr/>
      </xdr:nvSpPr>
      <xdr:spPr>
        <a:xfrm>
          <a:off x="1968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132806</xdr:rowOff>
    </xdr:from>
    <xdr:to>
      <xdr:col>15</xdr:col>
      <xdr:colOff>50800</xdr:colOff>
      <xdr:row>83</xdr:row>
      <xdr:rowOff>7076</xdr:rowOff>
    </xdr:to>
    <xdr:cxnSp macro="">
      <xdr:nvCxnSpPr>
        <xdr:cNvPr id="287" name="直線コネクタ 286"/>
        <xdr:cNvCxnSpPr/>
      </xdr:nvCxnSpPr>
      <xdr:spPr>
        <a:xfrm flipV="1">
          <a:off x="2019300" y="141917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88"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89"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90"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130646</xdr:rowOff>
    </xdr:from>
    <xdr:ext cx="405111" cy="259045"/>
    <xdr:sp macro="" textlink="">
      <xdr:nvSpPr>
        <xdr:cNvPr id="291" name="n_1mainValue【公営住宅】&#10;有形固定資産減価償却率"/>
        <xdr:cNvSpPr txBox="1"/>
      </xdr:nvSpPr>
      <xdr:spPr>
        <a:xfrm>
          <a:off x="3582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292" name="n_2mainValue【公営住宅】&#10;有形固定資産減価償却率"/>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49003</xdr:rowOff>
    </xdr:from>
    <xdr:ext cx="405111" cy="259045"/>
    <xdr:sp macro="" textlink="">
      <xdr:nvSpPr>
        <xdr:cNvPr id="293" name="n_3mainValue【公営住宅】&#10;有形固定資産減価償却率"/>
        <xdr:cNvSpPr txBox="1"/>
      </xdr:nvSpPr>
      <xdr:spPr>
        <a:xfrm>
          <a:off x="1816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42163</xdr:rowOff>
    </xdr:from>
    <xdr:to>
      <xdr:col>55</xdr:col>
      <xdr:colOff>50800</xdr:colOff>
      <xdr:row>84</xdr:row>
      <xdr:rowOff>143763</xdr:rowOff>
    </xdr:to>
    <xdr:sp macro="" textlink="">
      <xdr:nvSpPr>
        <xdr:cNvPr id="332" name="楕円 331"/>
        <xdr:cNvSpPr/>
      </xdr:nvSpPr>
      <xdr:spPr>
        <a:xfrm>
          <a:off x="10426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20590</xdr:rowOff>
    </xdr:from>
    <xdr:ext cx="469744" cy="259045"/>
    <xdr:sp macro="" textlink="">
      <xdr:nvSpPr>
        <xdr:cNvPr id="333" name="【公営住宅】&#10;一人当たり面積該当値テキスト"/>
        <xdr:cNvSpPr txBox="1"/>
      </xdr:nvSpPr>
      <xdr:spPr>
        <a:xfrm>
          <a:off x="10515600"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52070</xdr:rowOff>
    </xdr:from>
    <xdr:to>
      <xdr:col>50</xdr:col>
      <xdr:colOff>165100</xdr:colOff>
      <xdr:row>84</xdr:row>
      <xdr:rowOff>153670</xdr:rowOff>
    </xdr:to>
    <xdr:sp macro="" textlink="">
      <xdr:nvSpPr>
        <xdr:cNvPr id="334" name="楕円 333"/>
        <xdr:cNvSpPr/>
      </xdr:nvSpPr>
      <xdr:spPr>
        <a:xfrm>
          <a:off x="9588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92963</xdr:rowOff>
    </xdr:from>
    <xdr:to>
      <xdr:col>55</xdr:col>
      <xdr:colOff>0</xdr:colOff>
      <xdr:row>84</xdr:row>
      <xdr:rowOff>102870</xdr:rowOff>
    </xdr:to>
    <xdr:cxnSp macro="">
      <xdr:nvCxnSpPr>
        <xdr:cNvPr id="335" name="直線コネクタ 334"/>
        <xdr:cNvCxnSpPr/>
      </xdr:nvCxnSpPr>
      <xdr:spPr>
        <a:xfrm flipV="1">
          <a:off x="9639300" y="14494763"/>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52070</xdr:rowOff>
    </xdr:from>
    <xdr:to>
      <xdr:col>46</xdr:col>
      <xdr:colOff>38100</xdr:colOff>
      <xdr:row>84</xdr:row>
      <xdr:rowOff>153670</xdr:rowOff>
    </xdr:to>
    <xdr:sp macro="" textlink="">
      <xdr:nvSpPr>
        <xdr:cNvPr id="336" name="楕円 335"/>
        <xdr:cNvSpPr/>
      </xdr:nvSpPr>
      <xdr:spPr>
        <a:xfrm>
          <a:off x="8699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102870</xdr:rowOff>
    </xdr:from>
    <xdr:to>
      <xdr:col>50</xdr:col>
      <xdr:colOff>114300</xdr:colOff>
      <xdr:row>84</xdr:row>
      <xdr:rowOff>102870</xdr:rowOff>
    </xdr:to>
    <xdr:cxnSp macro="">
      <xdr:nvCxnSpPr>
        <xdr:cNvPr id="337" name="直線コネクタ 336"/>
        <xdr:cNvCxnSpPr/>
      </xdr:nvCxnSpPr>
      <xdr:spPr>
        <a:xfrm>
          <a:off x="8750300" y="1450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52070</xdr:rowOff>
    </xdr:from>
    <xdr:to>
      <xdr:col>41</xdr:col>
      <xdr:colOff>101600</xdr:colOff>
      <xdr:row>84</xdr:row>
      <xdr:rowOff>153670</xdr:rowOff>
    </xdr:to>
    <xdr:sp macro="" textlink="">
      <xdr:nvSpPr>
        <xdr:cNvPr id="338" name="楕円 337"/>
        <xdr:cNvSpPr/>
      </xdr:nvSpPr>
      <xdr:spPr>
        <a:xfrm>
          <a:off x="7810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102870</xdr:rowOff>
    </xdr:from>
    <xdr:to>
      <xdr:col>45</xdr:col>
      <xdr:colOff>177800</xdr:colOff>
      <xdr:row>84</xdr:row>
      <xdr:rowOff>102870</xdr:rowOff>
    </xdr:to>
    <xdr:cxnSp macro="">
      <xdr:nvCxnSpPr>
        <xdr:cNvPr id="339" name="直線コネクタ 338"/>
        <xdr:cNvCxnSpPr/>
      </xdr:nvCxnSpPr>
      <xdr:spPr>
        <a:xfrm>
          <a:off x="7861300" y="1450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42"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144797</xdr:rowOff>
    </xdr:from>
    <xdr:ext cx="469744" cy="259045"/>
    <xdr:sp macro="" textlink="">
      <xdr:nvSpPr>
        <xdr:cNvPr id="343" name="n_1mainValue【公営住宅】&#10;一人当たり面積"/>
        <xdr:cNvSpPr txBox="1"/>
      </xdr:nvSpPr>
      <xdr:spPr>
        <a:xfrm>
          <a:off x="93917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144797</xdr:rowOff>
    </xdr:from>
    <xdr:ext cx="469744" cy="259045"/>
    <xdr:sp macro="" textlink="">
      <xdr:nvSpPr>
        <xdr:cNvPr id="344" name="n_2mainValue【公営住宅】&#10;一人当たり面積"/>
        <xdr:cNvSpPr txBox="1"/>
      </xdr:nvSpPr>
      <xdr:spPr>
        <a:xfrm>
          <a:off x="85154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144797</xdr:rowOff>
    </xdr:from>
    <xdr:ext cx="469744" cy="259045"/>
    <xdr:sp macro="" textlink="">
      <xdr:nvSpPr>
        <xdr:cNvPr id="345" name="n_3mainValue【公営住宅】&#10;一人当たり面積"/>
        <xdr:cNvSpPr txBox="1"/>
      </xdr:nvSpPr>
      <xdr:spPr>
        <a:xfrm>
          <a:off x="76264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391" name="【認定こども園・幼稚園・保育所】&#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44450</xdr:rowOff>
    </xdr:from>
    <xdr:to>
      <xdr:col>85</xdr:col>
      <xdr:colOff>177800</xdr:colOff>
      <xdr:row>39</xdr:row>
      <xdr:rowOff>146050</xdr:rowOff>
    </xdr:to>
    <xdr:sp macro="" textlink="">
      <xdr:nvSpPr>
        <xdr:cNvPr id="401" name="楕円 400"/>
        <xdr:cNvSpPr/>
      </xdr:nvSpPr>
      <xdr:spPr>
        <a:xfrm>
          <a:off x="16268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22877</xdr:rowOff>
    </xdr:from>
    <xdr:ext cx="405111" cy="259045"/>
    <xdr:sp macro="" textlink="">
      <xdr:nvSpPr>
        <xdr:cNvPr id="402" name="【認定こども園・幼稚園・保育所】&#10;有形固定資産減価償却率該当値テキスト"/>
        <xdr:cNvSpPr txBox="1"/>
      </xdr:nvSpPr>
      <xdr:spPr>
        <a:xfrm>
          <a:off x="16357600"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99695</xdr:rowOff>
    </xdr:from>
    <xdr:to>
      <xdr:col>81</xdr:col>
      <xdr:colOff>101600</xdr:colOff>
      <xdr:row>40</xdr:row>
      <xdr:rowOff>29845</xdr:rowOff>
    </xdr:to>
    <xdr:sp macro="" textlink="">
      <xdr:nvSpPr>
        <xdr:cNvPr id="403" name="楕円 402"/>
        <xdr:cNvSpPr/>
      </xdr:nvSpPr>
      <xdr:spPr>
        <a:xfrm>
          <a:off x="15430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95250</xdr:rowOff>
    </xdr:from>
    <xdr:to>
      <xdr:col>85</xdr:col>
      <xdr:colOff>127000</xdr:colOff>
      <xdr:row>39</xdr:row>
      <xdr:rowOff>150495</xdr:rowOff>
    </xdr:to>
    <xdr:cxnSp macro="">
      <xdr:nvCxnSpPr>
        <xdr:cNvPr id="404" name="直線コネクタ 403"/>
        <xdr:cNvCxnSpPr/>
      </xdr:nvCxnSpPr>
      <xdr:spPr>
        <a:xfrm flipV="1">
          <a:off x="15481300" y="678180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153035</xdr:rowOff>
    </xdr:from>
    <xdr:to>
      <xdr:col>76</xdr:col>
      <xdr:colOff>165100</xdr:colOff>
      <xdr:row>40</xdr:row>
      <xdr:rowOff>83185</xdr:rowOff>
    </xdr:to>
    <xdr:sp macro="" textlink="">
      <xdr:nvSpPr>
        <xdr:cNvPr id="405" name="楕円 404"/>
        <xdr:cNvSpPr/>
      </xdr:nvSpPr>
      <xdr:spPr>
        <a:xfrm>
          <a:off x="14541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150495</xdr:rowOff>
    </xdr:from>
    <xdr:to>
      <xdr:col>81</xdr:col>
      <xdr:colOff>50800</xdr:colOff>
      <xdr:row>40</xdr:row>
      <xdr:rowOff>32385</xdr:rowOff>
    </xdr:to>
    <xdr:cxnSp macro="">
      <xdr:nvCxnSpPr>
        <xdr:cNvPr id="406" name="直線コネクタ 405"/>
        <xdr:cNvCxnSpPr/>
      </xdr:nvCxnSpPr>
      <xdr:spPr>
        <a:xfrm flipV="1">
          <a:off x="14592300" y="683704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34925</xdr:rowOff>
    </xdr:from>
    <xdr:to>
      <xdr:col>72</xdr:col>
      <xdr:colOff>38100</xdr:colOff>
      <xdr:row>40</xdr:row>
      <xdr:rowOff>136525</xdr:rowOff>
    </xdr:to>
    <xdr:sp macro="" textlink="">
      <xdr:nvSpPr>
        <xdr:cNvPr id="407" name="楕円 406"/>
        <xdr:cNvSpPr/>
      </xdr:nvSpPr>
      <xdr:spPr>
        <a:xfrm>
          <a:off x="13652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32385</xdr:rowOff>
    </xdr:from>
    <xdr:to>
      <xdr:col>76</xdr:col>
      <xdr:colOff>114300</xdr:colOff>
      <xdr:row>40</xdr:row>
      <xdr:rowOff>85725</xdr:rowOff>
    </xdr:to>
    <xdr:cxnSp macro="">
      <xdr:nvCxnSpPr>
        <xdr:cNvPr id="408" name="直線コネクタ 407"/>
        <xdr:cNvCxnSpPr/>
      </xdr:nvCxnSpPr>
      <xdr:spPr>
        <a:xfrm flipV="1">
          <a:off x="13703300" y="68903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409"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10"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411"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20972</xdr:rowOff>
    </xdr:from>
    <xdr:ext cx="405111" cy="259045"/>
    <xdr:sp macro="" textlink="">
      <xdr:nvSpPr>
        <xdr:cNvPr id="412" name="n_1mainValue【認定こども園・幼稚園・保育所】&#10;有形固定資産減価償却率"/>
        <xdr:cNvSpPr txBox="1"/>
      </xdr:nvSpPr>
      <xdr:spPr>
        <a:xfrm>
          <a:off x="152660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74312</xdr:rowOff>
    </xdr:from>
    <xdr:ext cx="405111" cy="259045"/>
    <xdr:sp macro="" textlink="">
      <xdr:nvSpPr>
        <xdr:cNvPr id="413" name="n_2mainValue【認定こども園・幼稚園・保育所】&#10;有形固定資産減価償却率"/>
        <xdr:cNvSpPr txBox="1"/>
      </xdr:nvSpPr>
      <xdr:spPr>
        <a:xfrm>
          <a:off x="143897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127652</xdr:rowOff>
    </xdr:from>
    <xdr:ext cx="405111" cy="259045"/>
    <xdr:sp macro="" textlink="">
      <xdr:nvSpPr>
        <xdr:cNvPr id="414" name="n_3mainValue【認定こども園・幼稚園・保育所】&#10;有形固定資産減価償却率"/>
        <xdr:cNvSpPr txBox="1"/>
      </xdr:nvSpPr>
      <xdr:spPr>
        <a:xfrm>
          <a:off x="135007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43"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55880</xdr:rowOff>
    </xdr:from>
    <xdr:to>
      <xdr:col>116</xdr:col>
      <xdr:colOff>114300</xdr:colOff>
      <xdr:row>37</xdr:row>
      <xdr:rowOff>157480</xdr:rowOff>
    </xdr:to>
    <xdr:sp macro="" textlink="">
      <xdr:nvSpPr>
        <xdr:cNvPr id="453" name="楕円 452"/>
        <xdr:cNvSpPr/>
      </xdr:nvSpPr>
      <xdr:spPr>
        <a:xfrm>
          <a:off x="22110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78757</xdr:rowOff>
    </xdr:from>
    <xdr:ext cx="469744" cy="259045"/>
    <xdr:sp macro="" textlink="">
      <xdr:nvSpPr>
        <xdr:cNvPr id="454" name="【認定こども園・幼稚園・保育所】&#10;一人当たり面積該当値テキスト"/>
        <xdr:cNvSpPr txBox="1"/>
      </xdr:nvSpPr>
      <xdr:spPr>
        <a:xfrm>
          <a:off x="22199600"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55880</xdr:rowOff>
    </xdr:from>
    <xdr:to>
      <xdr:col>112</xdr:col>
      <xdr:colOff>38100</xdr:colOff>
      <xdr:row>37</xdr:row>
      <xdr:rowOff>157480</xdr:rowOff>
    </xdr:to>
    <xdr:sp macro="" textlink="">
      <xdr:nvSpPr>
        <xdr:cNvPr id="455" name="楕円 454"/>
        <xdr:cNvSpPr/>
      </xdr:nvSpPr>
      <xdr:spPr>
        <a:xfrm>
          <a:off x="21272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106680</xdr:rowOff>
    </xdr:from>
    <xdr:to>
      <xdr:col>116</xdr:col>
      <xdr:colOff>63500</xdr:colOff>
      <xdr:row>37</xdr:row>
      <xdr:rowOff>106680</xdr:rowOff>
    </xdr:to>
    <xdr:cxnSp macro="">
      <xdr:nvCxnSpPr>
        <xdr:cNvPr id="456" name="直線コネクタ 455"/>
        <xdr:cNvCxnSpPr/>
      </xdr:nvCxnSpPr>
      <xdr:spPr>
        <a:xfrm>
          <a:off x="21323300" y="6450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55880</xdr:rowOff>
    </xdr:from>
    <xdr:to>
      <xdr:col>107</xdr:col>
      <xdr:colOff>101600</xdr:colOff>
      <xdr:row>37</xdr:row>
      <xdr:rowOff>157480</xdr:rowOff>
    </xdr:to>
    <xdr:sp macro="" textlink="">
      <xdr:nvSpPr>
        <xdr:cNvPr id="457" name="楕円 456"/>
        <xdr:cNvSpPr/>
      </xdr:nvSpPr>
      <xdr:spPr>
        <a:xfrm>
          <a:off x="20383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106680</xdr:rowOff>
    </xdr:from>
    <xdr:to>
      <xdr:col>111</xdr:col>
      <xdr:colOff>177800</xdr:colOff>
      <xdr:row>37</xdr:row>
      <xdr:rowOff>106680</xdr:rowOff>
    </xdr:to>
    <xdr:cxnSp macro="">
      <xdr:nvCxnSpPr>
        <xdr:cNvPr id="458" name="直線コネクタ 457"/>
        <xdr:cNvCxnSpPr/>
      </xdr:nvCxnSpPr>
      <xdr:spPr>
        <a:xfrm>
          <a:off x="20434300" y="6450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55880</xdr:rowOff>
    </xdr:from>
    <xdr:to>
      <xdr:col>102</xdr:col>
      <xdr:colOff>165100</xdr:colOff>
      <xdr:row>37</xdr:row>
      <xdr:rowOff>157480</xdr:rowOff>
    </xdr:to>
    <xdr:sp macro="" textlink="">
      <xdr:nvSpPr>
        <xdr:cNvPr id="459" name="楕円 458"/>
        <xdr:cNvSpPr/>
      </xdr:nvSpPr>
      <xdr:spPr>
        <a:xfrm>
          <a:off x="19494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106680</xdr:rowOff>
    </xdr:from>
    <xdr:to>
      <xdr:col>107</xdr:col>
      <xdr:colOff>50800</xdr:colOff>
      <xdr:row>37</xdr:row>
      <xdr:rowOff>106680</xdr:rowOff>
    </xdr:to>
    <xdr:cxnSp macro="">
      <xdr:nvCxnSpPr>
        <xdr:cNvPr id="460" name="直線コネクタ 459"/>
        <xdr:cNvCxnSpPr/>
      </xdr:nvCxnSpPr>
      <xdr:spPr>
        <a:xfrm>
          <a:off x="19545300" y="6450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61"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62"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463" name="n_3aveValue【認定こども園・幼稚園・保育所】&#10;一人当たり面積"/>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2557</xdr:rowOff>
    </xdr:from>
    <xdr:ext cx="469744" cy="259045"/>
    <xdr:sp macro="" textlink="">
      <xdr:nvSpPr>
        <xdr:cNvPr id="464" name="n_1mainValue【認定こども園・幼稚園・保育所】&#10;一人当たり面積"/>
        <xdr:cNvSpPr txBox="1"/>
      </xdr:nvSpPr>
      <xdr:spPr>
        <a:xfrm>
          <a:off x="21075727"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2557</xdr:rowOff>
    </xdr:from>
    <xdr:ext cx="469744" cy="259045"/>
    <xdr:sp macro="" textlink="">
      <xdr:nvSpPr>
        <xdr:cNvPr id="465" name="n_2mainValue【認定こども園・幼稚園・保育所】&#10;一人当たり面積"/>
        <xdr:cNvSpPr txBox="1"/>
      </xdr:nvSpPr>
      <xdr:spPr>
        <a:xfrm>
          <a:off x="20199427"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2557</xdr:rowOff>
    </xdr:from>
    <xdr:ext cx="469744" cy="259045"/>
    <xdr:sp macro="" textlink="">
      <xdr:nvSpPr>
        <xdr:cNvPr id="466" name="n_3mainValue【認定こども園・幼稚園・保育所】&#10;一人当たり面積"/>
        <xdr:cNvSpPr txBox="1"/>
      </xdr:nvSpPr>
      <xdr:spPr>
        <a:xfrm>
          <a:off x="19310427"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98" name="【学校施設】&#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48804</xdr:rowOff>
    </xdr:from>
    <xdr:to>
      <xdr:col>85</xdr:col>
      <xdr:colOff>177800</xdr:colOff>
      <xdr:row>61</xdr:row>
      <xdr:rowOff>150404</xdr:rowOff>
    </xdr:to>
    <xdr:sp macro="" textlink="">
      <xdr:nvSpPr>
        <xdr:cNvPr id="508" name="楕円 507"/>
        <xdr:cNvSpPr/>
      </xdr:nvSpPr>
      <xdr:spPr>
        <a:xfrm>
          <a:off x="162687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27231</xdr:rowOff>
    </xdr:from>
    <xdr:ext cx="405111" cy="259045"/>
    <xdr:sp macro="" textlink="">
      <xdr:nvSpPr>
        <xdr:cNvPr id="509" name="【学校施設】&#10;有形固定資産減価償却率該当値テキスト"/>
        <xdr:cNvSpPr txBox="1"/>
      </xdr:nvSpPr>
      <xdr:spPr>
        <a:xfrm>
          <a:off x="16357600"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510" name="楕円 509"/>
        <xdr:cNvSpPr/>
      </xdr:nvSpPr>
      <xdr:spPr>
        <a:xfrm>
          <a:off x="1543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99604</xdr:rowOff>
    </xdr:from>
    <xdr:to>
      <xdr:col>85</xdr:col>
      <xdr:colOff>127000</xdr:colOff>
      <xdr:row>62</xdr:row>
      <xdr:rowOff>0</xdr:rowOff>
    </xdr:to>
    <xdr:cxnSp macro="">
      <xdr:nvCxnSpPr>
        <xdr:cNvPr id="511" name="直線コネクタ 510"/>
        <xdr:cNvCxnSpPr/>
      </xdr:nvCxnSpPr>
      <xdr:spPr>
        <a:xfrm flipV="1">
          <a:off x="15481300" y="1055805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21046</xdr:rowOff>
    </xdr:from>
    <xdr:to>
      <xdr:col>76</xdr:col>
      <xdr:colOff>165100</xdr:colOff>
      <xdr:row>62</xdr:row>
      <xdr:rowOff>122646</xdr:rowOff>
    </xdr:to>
    <xdr:sp macro="" textlink="">
      <xdr:nvSpPr>
        <xdr:cNvPr id="512" name="楕円 511"/>
        <xdr:cNvSpPr/>
      </xdr:nvSpPr>
      <xdr:spPr>
        <a:xfrm>
          <a:off x="14541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0</xdr:rowOff>
    </xdr:from>
    <xdr:to>
      <xdr:col>81</xdr:col>
      <xdr:colOff>50800</xdr:colOff>
      <xdr:row>62</xdr:row>
      <xdr:rowOff>71846</xdr:rowOff>
    </xdr:to>
    <xdr:cxnSp macro="">
      <xdr:nvCxnSpPr>
        <xdr:cNvPr id="513" name="直線コネクタ 512"/>
        <xdr:cNvCxnSpPr/>
      </xdr:nvCxnSpPr>
      <xdr:spPr>
        <a:xfrm flipV="1">
          <a:off x="14592300" y="1062990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70031</xdr:rowOff>
    </xdr:from>
    <xdr:to>
      <xdr:col>72</xdr:col>
      <xdr:colOff>38100</xdr:colOff>
      <xdr:row>63</xdr:row>
      <xdr:rowOff>181</xdr:rowOff>
    </xdr:to>
    <xdr:sp macro="" textlink="">
      <xdr:nvSpPr>
        <xdr:cNvPr id="514" name="楕円 513"/>
        <xdr:cNvSpPr/>
      </xdr:nvSpPr>
      <xdr:spPr>
        <a:xfrm>
          <a:off x="13652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71846</xdr:rowOff>
    </xdr:from>
    <xdr:to>
      <xdr:col>76</xdr:col>
      <xdr:colOff>114300</xdr:colOff>
      <xdr:row>62</xdr:row>
      <xdr:rowOff>120831</xdr:rowOff>
    </xdr:to>
    <xdr:cxnSp macro="">
      <xdr:nvCxnSpPr>
        <xdr:cNvPr id="515" name="直線コネクタ 514"/>
        <xdr:cNvCxnSpPr/>
      </xdr:nvCxnSpPr>
      <xdr:spPr>
        <a:xfrm flipV="1">
          <a:off x="13703300" y="1070174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16"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517"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518"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41927</xdr:rowOff>
    </xdr:from>
    <xdr:ext cx="405111" cy="259045"/>
    <xdr:sp macro="" textlink="">
      <xdr:nvSpPr>
        <xdr:cNvPr id="519" name="n_1mainValue【学校施設】&#10;有形固定資産減価償却率"/>
        <xdr:cNvSpPr txBox="1"/>
      </xdr:nvSpPr>
      <xdr:spPr>
        <a:xfrm>
          <a:off x="15266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113773</xdr:rowOff>
    </xdr:from>
    <xdr:ext cx="405111" cy="259045"/>
    <xdr:sp macro="" textlink="">
      <xdr:nvSpPr>
        <xdr:cNvPr id="520" name="n_2mainValue【学校施設】&#10;有形固定資産減価償却率"/>
        <xdr:cNvSpPr txBox="1"/>
      </xdr:nvSpPr>
      <xdr:spPr>
        <a:xfrm>
          <a:off x="143897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162758</xdr:rowOff>
    </xdr:from>
    <xdr:ext cx="405111" cy="259045"/>
    <xdr:sp macro="" textlink="">
      <xdr:nvSpPr>
        <xdr:cNvPr id="521" name="n_3mainValue【学校施設】&#10;有形固定資産減価償却率"/>
        <xdr:cNvSpPr txBox="1"/>
      </xdr:nvSpPr>
      <xdr:spPr>
        <a:xfrm>
          <a:off x="13500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55"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69215</xdr:rowOff>
    </xdr:from>
    <xdr:to>
      <xdr:col>116</xdr:col>
      <xdr:colOff>114300</xdr:colOff>
      <xdr:row>61</xdr:row>
      <xdr:rowOff>170815</xdr:rowOff>
    </xdr:to>
    <xdr:sp macro="" textlink="">
      <xdr:nvSpPr>
        <xdr:cNvPr id="565" name="楕円 564"/>
        <xdr:cNvSpPr/>
      </xdr:nvSpPr>
      <xdr:spPr>
        <a:xfrm>
          <a:off x="221107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47642</xdr:rowOff>
    </xdr:from>
    <xdr:ext cx="469744" cy="259045"/>
    <xdr:sp macro="" textlink="">
      <xdr:nvSpPr>
        <xdr:cNvPr id="566" name="【学校施設】&#10;一人当たり面積該当値テキスト"/>
        <xdr:cNvSpPr txBox="1"/>
      </xdr:nvSpPr>
      <xdr:spPr>
        <a:xfrm>
          <a:off x="22199600" y="1050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71120</xdr:rowOff>
    </xdr:from>
    <xdr:to>
      <xdr:col>112</xdr:col>
      <xdr:colOff>38100</xdr:colOff>
      <xdr:row>62</xdr:row>
      <xdr:rowOff>1270</xdr:rowOff>
    </xdr:to>
    <xdr:sp macro="" textlink="">
      <xdr:nvSpPr>
        <xdr:cNvPr id="567" name="楕円 566"/>
        <xdr:cNvSpPr/>
      </xdr:nvSpPr>
      <xdr:spPr>
        <a:xfrm>
          <a:off x="21272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120015</xdr:rowOff>
    </xdr:from>
    <xdr:to>
      <xdr:col>116</xdr:col>
      <xdr:colOff>63500</xdr:colOff>
      <xdr:row>61</xdr:row>
      <xdr:rowOff>121920</xdr:rowOff>
    </xdr:to>
    <xdr:cxnSp macro="">
      <xdr:nvCxnSpPr>
        <xdr:cNvPr id="568" name="直線コネクタ 567"/>
        <xdr:cNvCxnSpPr/>
      </xdr:nvCxnSpPr>
      <xdr:spPr>
        <a:xfrm flipV="1">
          <a:off x="21323300" y="105784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72072</xdr:rowOff>
    </xdr:from>
    <xdr:to>
      <xdr:col>107</xdr:col>
      <xdr:colOff>101600</xdr:colOff>
      <xdr:row>62</xdr:row>
      <xdr:rowOff>2222</xdr:rowOff>
    </xdr:to>
    <xdr:sp macro="" textlink="">
      <xdr:nvSpPr>
        <xdr:cNvPr id="569" name="楕円 568"/>
        <xdr:cNvSpPr/>
      </xdr:nvSpPr>
      <xdr:spPr>
        <a:xfrm>
          <a:off x="20383500" y="105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121920</xdr:rowOff>
    </xdr:from>
    <xdr:to>
      <xdr:col>111</xdr:col>
      <xdr:colOff>177800</xdr:colOff>
      <xdr:row>61</xdr:row>
      <xdr:rowOff>122872</xdr:rowOff>
    </xdr:to>
    <xdr:cxnSp macro="">
      <xdr:nvCxnSpPr>
        <xdr:cNvPr id="570" name="直線コネクタ 569"/>
        <xdr:cNvCxnSpPr/>
      </xdr:nvCxnSpPr>
      <xdr:spPr>
        <a:xfrm flipV="1">
          <a:off x="20434300" y="1058037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71120</xdr:rowOff>
    </xdr:from>
    <xdr:to>
      <xdr:col>102</xdr:col>
      <xdr:colOff>165100</xdr:colOff>
      <xdr:row>62</xdr:row>
      <xdr:rowOff>1270</xdr:rowOff>
    </xdr:to>
    <xdr:sp macro="" textlink="">
      <xdr:nvSpPr>
        <xdr:cNvPr id="571" name="楕円 570"/>
        <xdr:cNvSpPr/>
      </xdr:nvSpPr>
      <xdr:spPr>
        <a:xfrm>
          <a:off x="19494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121920</xdr:rowOff>
    </xdr:from>
    <xdr:to>
      <xdr:col>107</xdr:col>
      <xdr:colOff>50800</xdr:colOff>
      <xdr:row>61</xdr:row>
      <xdr:rowOff>122872</xdr:rowOff>
    </xdr:to>
    <xdr:cxnSp macro="">
      <xdr:nvCxnSpPr>
        <xdr:cNvPr id="572" name="直線コネクタ 571"/>
        <xdr:cNvCxnSpPr/>
      </xdr:nvCxnSpPr>
      <xdr:spPr>
        <a:xfrm>
          <a:off x="19545300" y="1058037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73"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74"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75"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163847</xdr:rowOff>
    </xdr:from>
    <xdr:ext cx="469744" cy="259045"/>
    <xdr:sp macro="" textlink="">
      <xdr:nvSpPr>
        <xdr:cNvPr id="576" name="n_1mainValue【学校施設】&#10;一人当たり面積"/>
        <xdr:cNvSpPr txBox="1"/>
      </xdr:nvSpPr>
      <xdr:spPr>
        <a:xfrm>
          <a:off x="210757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164799</xdr:rowOff>
    </xdr:from>
    <xdr:ext cx="469744" cy="259045"/>
    <xdr:sp macro="" textlink="">
      <xdr:nvSpPr>
        <xdr:cNvPr id="577" name="n_2mainValue【学校施設】&#10;一人当たり面積"/>
        <xdr:cNvSpPr txBox="1"/>
      </xdr:nvSpPr>
      <xdr:spPr>
        <a:xfrm>
          <a:off x="20199427" y="106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163847</xdr:rowOff>
    </xdr:from>
    <xdr:ext cx="469744" cy="259045"/>
    <xdr:sp macro="" textlink="">
      <xdr:nvSpPr>
        <xdr:cNvPr id="578" name="n_3mainValue【学校施設】&#10;一人当たり面積"/>
        <xdr:cNvSpPr txBox="1"/>
      </xdr:nvSpPr>
      <xdr:spPr>
        <a:xfrm>
          <a:off x="19310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03" name="直線コネクタ 60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0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05" name="直線コネクタ 60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7" name="直線コネクタ 60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608" name="【児童館】&#10;有形固定資産減価償却率平均値テキスト"/>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9" name="フローチャート: 判断 60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10" name="フローチャート: 判断 60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11" name="フローチャート: 判断 61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12" name="フローチャート: 判断 61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65405</xdr:rowOff>
    </xdr:from>
    <xdr:to>
      <xdr:col>85</xdr:col>
      <xdr:colOff>177800</xdr:colOff>
      <xdr:row>84</xdr:row>
      <xdr:rowOff>167005</xdr:rowOff>
    </xdr:to>
    <xdr:sp macro="" textlink="">
      <xdr:nvSpPr>
        <xdr:cNvPr id="618" name="楕円 617"/>
        <xdr:cNvSpPr/>
      </xdr:nvSpPr>
      <xdr:spPr>
        <a:xfrm>
          <a:off x="162687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43832</xdr:rowOff>
    </xdr:from>
    <xdr:ext cx="405111" cy="259045"/>
    <xdr:sp macro="" textlink="">
      <xdr:nvSpPr>
        <xdr:cNvPr id="619" name="【児童館】&#10;有形固定資産減価償却率該当値テキスト"/>
        <xdr:cNvSpPr txBox="1"/>
      </xdr:nvSpPr>
      <xdr:spPr>
        <a:xfrm>
          <a:off x="16357600"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116839</xdr:rowOff>
    </xdr:from>
    <xdr:to>
      <xdr:col>81</xdr:col>
      <xdr:colOff>101600</xdr:colOff>
      <xdr:row>85</xdr:row>
      <xdr:rowOff>46989</xdr:rowOff>
    </xdr:to>
    <xdr:sp macro="" textlink="">
      <xdr:nvSpPr>
        <xdr:cNvPr id="620" name="楕円 619"/>
        <xdr:cNvSpPr/>
      </xdr:nvSpPr>
      <xdr:spPr>
        <a:xfrm>
          <a:off x="15430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116205</xdr:rowOff>
    </xdr:from>
    <xdr:to>
      <xdr:col>85</xdr:col>
      <xdr:colOff>127000</xdr:colOff>
      <xdr:row>84</xdr:row>
      <xdr:rowOff>167639</xdr:rowOff>
    </xdr:to>
    <xdr:cxnSp macro="">
      <xdr:nvCxnSpPr>
        <xdr:cNvPr id="621" name="直線コネクタ 620"/>
        <xdr:cNvCxnSpPr/>
      </xdr:nvCxnSpPr>
      <xdr:spPr>
        <a:xfrm flipV="1">
          <a:off x="15481300" y="1451800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166370</xdr:rowOff>
    </xdr:from>
    <xdr:to>
      <xdr:col>76</xdr:col>
      <xdr:colOff>165100</xdr:colOff>
      <xdr:row>85</xdr:row>
      <xdr:rowOff>96520</xdr:rowOff>
    </xdr:to>
    <xdr:sp macro="" textlink="">
      <xdr:nvSpPr>
        <xdr:cNvPr id="622" name="楕円 621"/>
        <xdr:cNvSpPr/>
      </xdr:nvSpPr>
      <xdr:spPr>
        <a:xfrm>
          <a:off x="14541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167639</xdr:rowOff>
    </xdr:from>
    <xdr:to>
      <xdr:col>81</xdr:col>
      <xdr:colOff>50800</xdr:colOff>
      <xdr:row>85</xdr:row>
      <xdr:rowOff>45720</xdr:rowOff>
    </xdr:to>
    <xdr:cxnSp macro="">
      <xdr:nvCxnSpPr>
        <xdr:cNvPr id="623" name="直線コネクタ 622"/>
        <xdr:cNvCxnSpPr/>
      </xdr:nvCxnSpPr>
      <xdr:spPr>
        <a:xfrm flipV="1">
          <a:off x="14592300" y="145694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46355</xdr:rowOff>
    </xdr:from>
    <xdr:to>
      <xdr:col>72</xdr:col>
      <xdr:colOff>38100</xdr:colOff>
      <xdr:row>85</xdr:row>
      <xdr:rowOff>147955</xdr:rowOff>
    </xdr:to>
    <xdr:sp macro="" textlink="">
      <xdr:nvSpPr>
        <xdr:cNvPr id="624" name="楕円 623"/>
        <xdr:cNvSpPr/>
      </xdr:nvSpPr>
      <xdr:spPr>
        <a:xfrm>
          <a:off x="13652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45720</xdr:rowOff>
    </xdr:from>
    <xdr:to>
      <xdr:col>76</xdr:col>
      <xdr:colOff>114300</xdr:colOff>
      <xdr:row>85</xdr:row>
      <xdr:rowOff>97155</xdr:rowOff>
    </xdr:to>
    <xdr:cxnSp macro="">
      <xdr:nvCxnSpPr>
        <xdr:cNvPr id="625" name="直線コネクタ 624"/>
        <xdr:cNvCxnSpPr/>
      </xdr:nvCxnSpPr>
      <xdr:spPr>
        <a:xfrm flipV="1">
          <a:off x="13703300" y="146189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61613</xdr:rowOff>
    </xdr:from>
    <xdr:ext cx="405111" cy="259045"/>
    <xdr:sp macro="" textlink="">
      <xdr:nvSpPr>
        <xdr:cNvPr id="626" name="n_1aveValue【児童館】&#10;有形固定資産減価償却率"/>
        <xdr:cNvSpPr txBox="1"/>
      </xdr:nvSpPr>
      <xdr:spPr>
        <a:xfrm>
          <a:off x="15266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627" name="n_2aveValue【児童館】&#10;有形固定資産減価償却率"/>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628"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38116</xdr:rowOff>
    </xdr:from>
    <xdr:ext cx="405111" cy="259045"/>
    <xdr:sp macro="" textlink="">
      <xdr:nvSpPr>
        <xdr:cNvPr id="629" name="n_1mainValue【児童館】&#10;有形固定資産減価償却率"/>
        <xdr:cNvSpPr txBox="1"/>
      </xdr:nvSpPr>
      <xdr:spPr>
        <a:xfrm>
          <a:off x="152660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87647</xdr:rowOff>
    </xdr:from>
    <xdr:ext cx="405111" cy="259045"/>
    <xdr:sp macro="" textlink="">
      <xdr:nvSpPr>
        <xdr:cNvPr id="630" name="n_2mainValue【児童館】&#10;有形固定資産減価償却率"/>
        <xdr:cNvSpPr txBox="1"/>
      </xdr:nvSpPr>
      <xdr:spPr>
        <a:xfrm>
          <a:off x="143897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139082</xdr:rowOff>
    </xdr:from>
    <xdr:ext cx="405111" cy="259045"/>
    <xdr:sp macro="" textlink="">
      <xdr:nvSpPr>
        <xdr:cNvPr id="631" name="n_3mainValue【児童館】&#10;有形固定資産減価償却率"/>
        <xdr:cNvSpPr txBox="1"/>
      </xdr:nvSpPr>
      <xdr:spPr>
        <a:xfrm>
          <a:off x="13500744"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55" name="直線コネクタ 65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57" name="直線コネクタ 65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9" name="直線コネクタ 65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60"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1" name="フローチャート: 判断 66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2" name="フローチャート: 判断 66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3" name="フローチャート: 判断 66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64" name="フローチャート: 判断 663"/>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82550</xdr:rowOff>
    </xdr:from>
    <xdr:to>
      <xdr:col>116</xdr:col>
      <xdr:colOff>114300</xdr:colOff>
      <xdr:row>81</xdr:row>
      <xdr:rowOff>12700</xdr:rowOff>
    </xdr:to>
    <xdr:sp macro="" textlink="">
      <xdr:nvSpPr>
        <xdr:cNvPr id="670" name="楕円 669"/>
        <xdr:cNvSpPr/>
      </xdr:nvSpPr>
      <xdr:spPr>
        <a:xfrm>
          <a:off x="221107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105427</xdr:rowOff>
    </xdr:from>
    <xdr:ext cx="469744" cy="259045"/>
    <xdr:sp macro="" textlink="">
      <xdr:nvSpPr>
        <xdr:cNvPr id="671" name="【児童館】&#10;一人当たり面積該当値テキスト"/>
        <xdr:cNvSpPr txBox="1"/>
      </xdr:nvSpPr>
      <xdr:spPr>
        <a:xfrm>
          <a:off x="22199600"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82550</xdr:rowOff>
    </xdr:from>
    <xdr:to>
      <xdr:col>112</xdr:col>
      <xdr:colOff>38100</xdr:colOff>
      <xdr:row>81</xdr:row>
      <xdr:rowOff>12700</xdr:rowOff>
    </xdr:to>
    <xdr:sp macro="" textlink="">
      <xdr:nvSpPr>
        <xdr:cNvPr id="672" name="楕円 671"/>
        <xdr:cNvSpPr/>
      </xdr:nvSpPr>
      <xdr:spPr>
        <a:xfrm>
          <a:off x="21272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133350</xdr:rowOff>
    </xdr:from>
    <xdr:to>
      <xdr:col>116</xdr:col>
      <xdr:colOff>63500</xdr:colOff>
      <xdr:row>80</xdr:row>
      <xdr:rowOff>133350</xdr:rowOff>
    </xdr:to>
    <xdr:cxnSp macro="">
      <xdr:nvCxnSpPr>
        <xdr:cNvPr id="673" name="直線コネクタ 672"/>
        <xdr:cNvCxnSpPr/>
      </xdr:nvCxnSpPr>
      <xdr:spPr>
        <a:xfrm>
          <a:off x="21323300" y="13849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82550</xdr:rowOff>
    </xdr:from>
    <xdr:to>
      <xdr:col>107</xdr:col>
      <xdr:colOff>101600</xdr:colOff>
      <xdr:row>81</xdr:row>
      <xdr:rowOff>12700</xdr:rowOff>
    </xdr:to>
    <xdr:sp macro="" textlink="">
      <xdr:nvSpPr>
        <xdr:cNvPr id="674" name="楕円 673"/>
        <xdr:cNvSpPr/>
      </xdr:nvSpPr>
      <xdr:spPr>
        <a:xfrm>
          <a:off x="20383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133350</xdr:rowOff>
    </xdr:from>
    <xdr:to>
      <xdr:col>111</xdr:col>
      <xdr:colOff>177800</xdr:colOff>
      <xdr:row>80</xdr:row>
      <xdr:rowOff>133350</xdr:rowOff>
    </xdr:to>
    <xdr:cxnSp macro="">
      <xdr:nvCxnSpPr>
        <xdr:cNvPr id="675" name="直線コネクタ 674"/>
        <xdr:cNvCxnSpPr/>
      </xdr:nvCxnSpPr>
      <xdr:spPr>
        <a:xfrm>
          <a:off x="20434300" y="1384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82550</xdr:rowOff>
    </xdr:from>
    <xdr:to>
      <xdr:col>102</xdr:col>
      <xdr:colOff>165100</xdr:colOff>
      <xdr:row>81</xdr:row>
      <xdr:rowOff>12700</xdr:rowOff>
    </xdr:to>
    <xdr:sp macro="" textlink="">
      <xdr:nvSpPr>
        <xdr:cNvPr id="676" name="楕円 675"/>
        <xdr:cNvSpPr/>
      </xdr:nvSpPr>
      <xdr:spPr>
        <a:xfrm>
          <a:off x="19494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133350</xdr:rowOff>
    </xdr:from>
    <xdr:to>
      <xdr:col>107</xdr:col>
      <xdr:colOff>50800</xdr:colOff>
      <xdr:row>80</xdr:row>
      <xdr:rowOff>133350</xdr:rowOff>
    </xdr:to>
    <xdr:cxnSp macro="">
      <xdr:nvCxnSpPr>
        <xdr:cNvPr id="677" name="直線コネクタ 676"/>
        <xdr:cNvCxnSpPr/>
      </xdr:nvCxnSpPr>
      <xdr:spPr>
        <a:xfrm>
          <a:off x="19545300" y="1384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78" name="n_1ave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79"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680" name="n_3aveValue【児童館】&#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29227</xdr:rowOff>
    </xdr:from>
    <xdr:ext cx="469744" cy="259045"/>
    <xdr:sp macro="" textlink="">
      <xdr:nvSpPr>
        <xdr:cNvPr id="681" name="n_1mainValue【児童館】&#10;一人当たり面積"/>
        <xdr:cNvSpPr txBox="1"/>
      </xdr:nvSpPr>
      <xdr:spPr>
        <a:xfrm>
          <a:off x="210757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29227</xdr:rowOff>
    </xdr:from>
    <xdr:ext cx="469744" cy="259045"/>
    <xdr:sp macro="" textlink="">
      <xdr:nvSpPr>
        <xdr:cNvPr id="682" name="n_2mainValue【児童館】&#10;一人当たり面積"/>
        <xdr:cNvSpPr txBox="1"/>
      </xdr:nvSpPr>
      <xdr:spPr>
        <a:xfrm>
          <a:off x="20199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29227</xdr:rowOff>
    </xdr:from>
    <xdr:ext cx="469744" cy="259045"/>
    <xdr:sp macro="" textlink="">
      <xdr:nvSpPr>
        <xdr:cNvPr id="683" name="n_3mainValue【児童館】&#10;一人当たり面積"/>
        <xdr:cNvSpPr txBox="1"/>
      </xdr:nvSpPr>
      <xdr:spPr>
        <a:xfrm>
          <a:off x="19310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08" name="直線コネクタ 707"/>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09"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10" name="直線コネクタ 709"/>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2" name="直線コネクタ 71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713" name="【公民館】&#10;有形固定資産減価償却率平均値テキスト"/>
        <xdr:cNvSpPr txBox="1"/>
      </xdr:nvSpPr>
      <xdr:spPr>
        <a:xfrm>
          <a:off x="163576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14" name="フローチャート: 判断 71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15" name="フローチャート: 判断 714"/>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16" name="フローチャート: 判断 715"/>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17" name="フローチャート: 判断 716"/>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xdr:rowOff>
    </xdr:from>
    <xdr:to>
      <xdr:col>85</xdr:col>
      <xdr:colOff>177800</xdr:colOff>
      <xdr:row>105</xdr:row>
      <xdr:rowOff>109855</xdr:rowOff>
    </xdr:to>
    <xdr:sp macro="" textlink="">
      <xdr:nvSpPr>
        <xdr:cNvPr id="723" name="楕円 722"/>
        <xdr:cNvSpPr/>
      </xdr:nvSpPr>
      <xdr:spPr>
        <a:xfrm>
          <a:off x="162687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158132</xdr:rowOff>
    </xdr:from>
    <xdr:ext cx="405111" cy="259045"/>
    <xdr:sp macro="" textlink="">
      <xdr:nvSpPr>
        <xdr:cNvPr id="724" name="【公民館】&#10;有形固定資産減価償却率該当値テキスト"/>
        <xdr:cNvSpPr txBox="1"/>
      </xdr:nvSpPr>
      <xdr:spPr>
        <a:xfrm>
          <a:off x="16357600"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50164</xdr:rowOff>
    </xdr:from>
    <xdr:to>
      <xdr:col>81</xdr:col>
      <xdr:colOff>101600</xdr:colOff>
      <xdr:row>105</xdr:row>
      <xdr:rowOff>151764</xdr:rowOff>
    </xdr:to>
    <xdr:sp macro="" textlink="">
      <xdr:nvSpPr>
        <xdr:cNvPr id="725" name="楕円 724"/>
        <xdr:cNvSpPr/>
      </xdr:nvSpPr>
      <xdr:spPr>
        <a:xfrm>
          <a:off x="15430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59055</xdr:rowOff>
    </xdr:from>
    <xdr:to>
      <xdr:col>85</xdr:col>
      <xdr:colOff>127000</xdr:colOff>
      <xdr:row>105</xdr:row>
      <xdr:rowOff>100964</xdr:rowOff>
    </xdr:to>
    <xdr:cxnSp macro="">
      <xdr:nvCxnSpPr>
        <xdr:cNvPr id="726" name="直線コネクタ 725"/>
        <xdr:cNvCxnSpPr/>
      </xdr:nvCxnSpPr>
      <xdr:spPr>
        <a:xfrm flipV="1">
          <a:off x="15481300" y="180613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74930</xdr:rowOff>
    </xdr:from>
    <xdr:to>
      <xdr:col>76</xdr:col>
      <xdr:colOff>165100</xdr:colOff>
      <xdr:row>106</xdr:row>
      <xdr:rowOff>5080</xdr:rowOff>
    </xdr:to>
    <xdr:sp macro="" textlink="">
      <xdr:nvSpPr>
        <xdr:cNvPr id="727" name="楕円 726"/>
        <xdr:cNvSpPr/>
      </xdr:nvSpPr>
      <xdr:spPr>
        <a:xfrm>
          <a:off x="14541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100964</xdr:rowOff>
    </xdr:from>
    <xdr:to>
      <xdr:col>81</xdr:col>
      <xdr:colOff>50800</xdr:colOff>
      <xdr:row>105</xdr:row>
      <xdr:rowOff>125730</xdr:rowOff>
    </xdr:to>
    <xdr:cxnSp macro="">
      <xdr:nvCxnSpPr>
        <xdr:cNvPr id="728" name="直線コネクタ 727"/>
        <xdr:cNvCxnSpPr/>
      </xdr:nvCxnSpPr>
      <xdr:spPr>
        <a:xfrm flipV="1">
          <a:off x="14592300" y="181032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44450</xdr:rowOff>
    </xdr:from>
    <xdr:to>
      <xdr:col>72</xdr:col>
      <xdr:colOff>38100</xdr:colOff>
      <xdr:row>105</xdr:row>
      <xdr:rowOff>146050</xdr:rowOff>
    </xdr:to>
    <xdr:sp macro="" textlink="">
      <xdr:nvSpPr>
        <xdr:cNvPr id="729" name="楕円 728"/>
        <xdr:cNvSpPr/>
      </xdr:nvSpPr>
      <xdr:spPr>
        <a:xfrm>
          <a:off x="1365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95250</xdr:rowOff>
    </xdr:from>
    <xdr:to>
      <xdr:col>76</xdr:col>
      <xdr:colOff>114300</xdr:colOff>
      <xdr:row>105</xdr:row>
      <xdr:rowOff>125730</xdr:rowOff>
    </xdr:to>
    <xdr:cxnSp macro="">
      <xdr:nvCxnSpPr>
        <xdr:cNvPr id="730" name="直線コネクタ 729"/>
        <xdr:cNvCxnSpPr/>
      </xdr:nvCxnSpPr>
      <xdr:spPr>
        <a:xfrm>
          <a:off x="13703300" y="18097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731"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732" name="n_2aveValue【公民館】&#10;有形固定資産減価償却率"/>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733"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142891</xdr:rowOff>
    </xdr:from>
    <xdr:ext cx="405111" cy="259045"/>
    <xdr:sp macro="" textlink="">
      <xdr:nvSpPr>
        <xdr:cNvPr id="734" name="n_1mainValue【公民館】&#10;有形固定資産減価償却率"/>
        <xdr:cNvSpPr txBox="1"/>
      </xdr:nvSpPr>
      <xdr:spPr>
        <a:xfrm>
          <a:off x="152660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167657</xdr:rowOff>
    </xdr:from>
    <xdr:ext cx="405111" cy="259045"/>
    <xdr:sp macro="" textlink="">
      <xdr:nvSpPr>
        <xdr:cNvPr id="735" name="n_2mainValue【公民館】&#10;有形固定資産減価償却率"/>
        <xdr:cNvSpPr txBox="1"/>
      </xdr:nvSpPr>
      <xdr:spPr>
        <a:xfrm>
          <a:off x="14389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137177</xdr:rowOff>
    </xdr:from>
    <xdr:ext cx="405111" cy="259045"/>
    <xdr:sp macro="" textlink="">
      <xdr:nvSpPr>
        <xdr:cNvPr id="736" name="n_3mainValue【公民館】&#10;有形固定資産減価償却率"/>
        <xdr:cNvSpPr txBox="1"/>
      </xdr:nvSpPr>
      <xdr:spPr>
        <a:xfrm>
          <a:off x="13500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7" name="直線コネクタ 7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8" name="テキスト ボックス 7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9" name="直線コネクタ 7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0" name="テキスト ボックス 7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1" name="直線コネクタ 7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2" name="テキスト ボックス 7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3" name="直線コネクタ 7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4" name="テキスト ボックス 7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5" name="直線コネクタ 7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6" name="テキスト ボックス 7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60" name="直線コネクタ 759"/>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61"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62" name="直線コネクタ 761"/>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63"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64" name="直線コネクタ 763"/>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65"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66" name="フローチャート: 判断 765"/>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67" name="フローチャート: 判断 766"/>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68" name="フローチャート: 判断 767"/>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69" name="フローチャート: 判断 76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90170</xdr:rowOff>
    </xdr:from>
    <xdr:to>
      <xdr:col>116</xdr:col>
      <xdr:colOff>114300</xdr:colOff>
      <xdr:row>103</xdr:row>
      <xdr:rowOff>20320</xdr:rowOff>
    </xdr:to>
    <xdr:sp macro="" textlink="">
      <xdr:nvSpPr>
        <xdr:cNvPr id="775" name="楕円 774"/>
        <xdr:cNvSpPr/>
      </xdr:nvSpPr>
      <xdr:spPr>
        <a:xfrm>
          <a:off x="221107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113047</xdr:rowOff>
    </xdr:from>
    <xdr:ext cx="469744" cy="259045"/>
    <xdr:sp macro="" textlink="">
      <xdr:nvSpPr>
        <xdr:cNvPr id="776" name="【公民館】&#10;一人当たり面積該当値テキスト"/>
        <xdr:cNvSpPr txBox="1"/>
      </xdr:nvSpPr>
      <xdr:spPr>
        <a:xfrm>
          <a:off x="22199600"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93980</xdr:rowOff>
    </xdr:from>
    <xdr:to>
      <xdr:col>112</xdr:col>
      <xdr:colOff>38100</xdr:colOff>
      <xdr:row>103</xdr:row>
      <xdr:rowOff>24130</xdr:rowOff>
    </xdr:to>
    <xdr:sp macro="" textlink="">
      <xdr:nvSpPr>
        <xdr:cNvPr id="777" name="楕円 776"/>
        <xdr:cNvSpPr/>
      </xdr:nvSpPr>
      <xdr:spPr>
        <a:xfrm>
          <a:off x="21272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140970</xdr:rowOff>
    </xdr:from>
    <xdr:to>
      <xdr:col>116</xdr:col>
      <xdr:colOff>63500</xdr:colOff>
      <xdr:row>102</xdr:row>
      <xdr:rowOff>144780</xdr:rowOff>
    </xdr:to>
    <xdr:cxnSp macro="">
      <xdr:nvCxnSpPr>
        <xdr:cNvPr id="778" name="直線コネクタ 777"/>
        <xdr:cNvCxnSpPr/>
      </xdr:nvCxnSpPr>
      <xdr:spPr>
        <a:xfrm flipV="1">
          <a:off x="21323300" y="17628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55880</xdr:rowOff>
    </xdr:from>
    <xdr:to>
      <xdr:col>107</xdr:col>
      <xdr:colOff>101600</xdr:colOff>
      <xdr:row>102</xdr:row>
      <xdr:rowOff>157480</xdr:rowOff>
    </xdr:to>
    <xdr:sp macro="" textlink="">
      <xdr:nvSpPr>
        <xdr:cNvPr id="779" name="楕円 778"/>
        <xdr:cNvSpPr/>
      </xdr:nvSpPr>
      <xdr:spPr>
        <a:xfrm>
          <a:off x="20383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106680</xdr:rowOff>
    </xdr:from>
    <xdr:to>
      <xdr:col>111</xdr:col>
      <xdr:colOff>177800</xdr:colOff>
      <xdr:row>102</xdr:row>
      <xdr:rowOff>144780</xdr:rowOff>
    </xdr:to>
    <xdr:cxnSp macro="">
      <xdr:nvCxnSpPr>
        <xdr:cNvPr id="780" name="直線コネクタ 779"/>
        <xdr:cNvCxnSpPr/>
      </xdr:nvCxnSpPr>
      <xdr:spPr>
        <a:xfrm>
          <a:off x="20434300" y="17594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90170</xdr:rowOff>
    </xdr:from>
    <xdr:to>
      <xdr:col>102</xdr:col>
      <xdr:colOff>165100</xdr:colOff>
      <xdr:row>103</xdr:row>
      <xdr:rowOff>20320</xdr:rowOff>
    </xdr:to>
    <xdr:sp macro="" textlink="">
      <xdr:nvSpPr>
        <xdr:cNvPr id="781" name="楕円 780"/>
        <xdr:cNvSpPr/>
      </xdr:nvSpPr>
      <xdr:spPr>
        <a:xfrm>
          <a:off x="19494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106680</xdr:rowOff>
    </xdr:from>
    <xdr:to>
      <xdr:col>107</xdr:col>
      <xdr:colOff>50800</xdr:colOff>
      <xdr:row>102</xdr:row>
      <xdr:rowOff>140970</xdr:rowOff>
    </xdr:to>
    <xdr:cxnSp macro="">
      <xdr:nvCxnSpPr>
        <xdr:cNvPr id="782" name="直線コネクタ 781"/>
        <xdr:cNvCxnSpPr/>
      </xdr:nvCxnSpPr>
      <xdr:spPr>
        <a:xfrm flipV="1">
          <a:off x="19545300" y="17594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783" name="n_1ave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784" name="n_2aveValue【公民館】&#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785" name="n_3aveValue【公民館】&#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40657</xdr:rowOff>
    </xdr:from>
    <xdr:ext cx="469744" cy="259045"/>
    <xdr:sp macro="" textlink="">
      <xdr:nvSpPr>
        <xdr:cNvPr id="786" name="n_1mainValue【公民館】&#10;一人当たり面積"/>
        <xdr:cNvSpPr txBox="1"/>
      </xdr:nvSpPr>
      <xdr:spPr>
        <a:xfrm>
          <a:off x="210757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2557</xdr:rowOff>
    </xdr:from>
    <xdr:ext cx="469744" cy="259045"/>
    <xdr:sp macro="" textlink="">
      <xdr:nvSpPr>
        <xdr:cNvPr id="787" name="n_2mainValue【公民館】&#10;一人当たり面積"/>
        <xdr:cNvSpPr txBox="1"/>
      </xdr:nvSpPr>
      <xdr:spPr>
        <a:xfrm>
          <a:off x="20199427" y="1731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36847</xdr:rowOff>
    </xdr:from>
    <xdr:ext cx="469744" cy="259045"/>
    <xdr:sp macro="" textlink="">
      <xdr:nvSpPr>
        <xdr:cNvPr id="788" name="n_3mainValue【公民館】&#10;一人当たり面積"/>
        <xdr:cNvSpPr txBox="1"/>
      </xdr:nvSpPr>
      <xdr:spPr>
        <a:xfrm>
          <a:off x="193104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有形固定資産減価償却率は、全ての項目で全国平均、類似団体内平均及び県内平均を下回っているので、本市の施設は老朽化が進んでいないと考える。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一人当たりの資産量については、橋りょう・トンネル、公営住宅、学校施設は類似団体ない平均及び長野県平均を下回っているが、認定こども園・幼稚園・保育所、児童館、公民館は大きく上回っている。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平均値を大きく上回っている施設については、個別施設計画の策定を進める中で総量適正化について検討し、それぞれの施設状況や規模を総合的に判断することで、市民サービスと財政規律のバランスが取れる市政運営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67,379
66,153
289.98
27,504,935
26,744,241
507,247
16,854,930
26,396,478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126637</xdr:rowOff>
    </xdr:from>
    <xdr:to>
      <xdr:col>24</xdr:col>
      <xdr:colOff>114300</xdr:colOff>
      <xdr:row>40</xdr:row>
      <xdr:rowOff>56787</xdr:rowOff>
    </xdr:to>
    <xdr:sp macro="" textlink="">
      <xdr:nvSpPr>
        <xdr:cNvPr id="72" name="楕円 71"/>
        <xdr:cNvSpPr/>
      </xdr:nvSpPr>
      <xdr:spPr>
        <a:xfrm>
          <a:off x="4584700" y="6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105064</xdr:rowOff>
    </xdr:from>
    <xdr:ext cx="405111" cy="259045"/>
    <xdr:sp macro="" textlink="">
      <xdr:nvSpPr>
        <xdr:cNvPr id="73" name="【図書館】&#10;有形固定資産減価償却率該当値テキスト"/>
        <xdr:cNvSpPr txBox="1"/>
      </xdr:nvSpPr>
      <xdr:spPr>
        <a:xfrm>
          <a:off x="4673600"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159294</xdr:rowOff>
    </xdr:from>
    <xdr:to>
      <xdr:col>20</xdr:col>
      <xdr:colOff>38100</xdr:colOff>
      <xdr:row>40</xdr:row>
      <xdr:rowOff>89444</xdr:rowOff>
    </xdr:to>
    <xdr:sp macro="" textlink="">
      <xdr:nvSpPr>
        <xdr:cNvPr id="74" name="楕円 73"/>
        <xdr:cNvSpPr/>
      </xdr:nvSpPr>
      <xdr:spPr>
        <a:xfrm>
          <a:off x="3746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5987</xdr:rowOff>
    </xdr:from>
    <xdr:to>
      <xdr:col>24</xdr:col>
      <xdr:colOff>63500</xdr:colOff>
      <xdr:row>40</xdr:row>
      <xdr:rowOff>38644</xdr:rowOff>
    </xdr:to>
    <xdr:cxnSp macro="">
      <xdr:nvCxnSpPr>
        <xdr:cNvPr id="75" name="直線コネクタ 74"/>
        <xdr:cNvCxnSpPr/>
      </xdr:nvCxnSpPr>
      <xdr:spPr>
        <a:xfrm flipV="1">
          <a:off x="3797300" y="68639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20501</xdr:rowOff>
    </xdr:from>
    <xdr:to>
      <xdr:col>15</xdr:col>
      <xdr:colOff>101600</xdr:colOff>
      <xdr:row>40</xdr:row>
      <xdr:rowOff>122101</xdr:rowOff>
    </xdr:to>
    <xdr:sp macro="" textlink="">
      <xdr:nvSpPr>
        <xdr:cNvPr id="76" name="楕円 75"/>
        <xdr:cNvSpPr/>
      </xdr:nvSpPr>
      <xdr:spPr>
        <a:xfrm>
          <a:off x="2857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38644</xdr:rowOff>
    </xdr:from>
    <xdr:to>
      <xdr:col>19</xdr:col>
      <xdr:colOff>177800</xdr:colOff>
      <xdr:row>40</xdr:row>
      <xdr:rowOff>71301</xdr:rowOff>
    </xdr:to>
    <xdr:cxnSp macro="">
      <xdr:nvCxnSpPr>
        <xdr:cNvPr id="77" name="直線コネクタ 76"/>
        <xdr:cNvCxnSpPr/>
      </xdr:nvCxnSpPr>
      <xdr:spPr>
        <a:xfrm flipV="1">
          <a:off x="2908300" y="68966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53159</xdr:rowOff>
    </xdr:from>
    <xdr:to>
      <xdr:col>10</xdr:col>
      <xdr:colOff>165100</xdr:colOff>
      <xdr:row>40</xdr:row>
      <xdr:rowOff>154759</xdr:rowOff>
    </xdr:to>
    <xdr:sp macro="" textlink="">
      <xdr:nvSpPr>
        <xdr:cNvPr id="78" name="楕円 77"/>
        <xdr:cNvSpPr/>
      </xdr:nvSpPr>
      <xdr:spPr>
        <a:xfrm>
          <a:off x="19685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71301</xdr:rowOff>
    </xdr:from>
    <xdr:to>
      <xdr:col>15</xdr:col>
      <xdr:colOff>50800</xdr:colOff>
      <xdr:row>40</xdr:row>
      <xdr:rowOff>103959</xdr:rowOff>
    </xdr:to>
    <xdr:cxnSp macro="">
      <xdr:nvCxnSpPr>
        <xdr:cNvPr id="79" name="直線コネクタ 78"/>
        <xdr:cNvCxnSpPr/>
      </xdr:nvCxnSpPr>
      <xdr:spPr>
        <a:xfrm flipV="1">
          <a:off x="2019300" y="69293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153324</xdr:rowOff>
    </xdr:from>
    <xdr:ext cx="405111" cy="259045"/>
    <xdr:sp macro="" textlink="">
      <xdr:nvSpPr>
        <xdr:cNvPr id="80" name="n_1aveValue【図書館】&#10;有形固定資産減価償却率"/>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4734</xdr:rowOff>
    </xdr:from>
    <xdr:ext cx="405111" cy="259045"/>
    <xdr:sp macro="" textlink="">
      <xdr:nvSpPr>
        <xdr:cNvPr id="81" name="n_2aveValue【図書館】&#10;有形固定資産減価償却率"/>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2"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80571</xdr:rowOff>
    </xdr:from>
    <xdr:ext cx="405111" cy="259045"/>
    <xdr:sp macro="" textlink="">
      <xdr:nvSpPr>
        <xdr:cNvPr id="83" name="n_1mainValue【図書館】&#10;有形固定資産減価償却率"/>
        <xdr:cNvSpPr txBox="1"/>
      </xdr:nvSpPr>
      <xdr:spPr>
        <a:xfrm>
          <a:off x="35820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113228</xdr:rowOff>
    </xdr:from>
    <xdr:ext cx="405111" cy="259045"/>
    <xdr:sp macro="" textlink="">
      <xdr:nvSpPr>
        <xdr:cNvPr id="84" name="n_2mainValue【図書館】&#10;有形固定資産減価償却率"/>
        <xdr:cNvSpPr txBox="1"/>
      </xdr:nvSpPr>
      <xdr:spPr>
        <a:xfrm>
          <a:off x="2705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145886</xdr:rowOff>
    </xdr:from>
    <xdr:ext cx="405111" cy="259045"/>
    <xdr:sp macro="" textlink="">
      <xdr:nvSpPr>
        <xdr:cNvPr id="85" name="n_3mainValue【図書館】&#10;有形固定資産減価償却率"/>
        <xdr:cNvSpPr txBox="1"/>
      </xdr:nvSpPr>
      <xdr:spPr>
        <a:xfrm>
          <a:off x="1816744" y="70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4"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24" name="楕円 123"/>
        <xdr:cNvSpPr/>
      </xdr:nvSpPr>
      <xdr:spPr>
        <a:xfrm>
          <a:off x="10426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67327</xdr:rowOff>
    </xdr:from>
    <xdr:ext cx="469744" cy="259045"/>
    <xdr:sp macro="" textlink="">
      <xdr:nvSpPr>
        <xdr:cNvPr id="125" name="【図書館】&#10;一人当たり面積該当値テキスト"/>
        <xdr:cNvSpPr txBox="1"/>
      </xdr:nvSpPr>
      <xdr:spPr>
        <a:xfrm>
          <a:off x="10515600"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44450</xdr:rowOff>
    </xdr:from>
    <xdr:to>
      <xdr:col>50</xdr:col>
      <xdr:colOff>165100</xdr:colOff>
      <xdr:row>37</xdr:row>
      <xdr:rowOff>146050</xdr:rowOff>
    </xdr:to>
    <xdr:sp macro="" textlink="">
      <xdr:nvSpPr>
        <xdr:cNvPr id="126" name="楕円 125"/>
        <xdr:cNvSpPr/>
      </xdr:nvSpPr>
      <xdr:spPr>
        <a:xfrm>
          <a:off x="958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95250</xdr:rowOff>
    </xdr:from>
    <xdr:to>
      <xdr:col>55</xdr:col>
      <xdr:colOff>0</xdr:colOff>
      <xdr:row>37</xdr:row>
      <xdr:rowOff>95250</xdr:rowOff>
    </xdr:to>
    <xdr:cxnSp macro="">
      <xdr:nvCxnSpPr>
        <xdr:cNvPr id="127" name="直線コネクタ 126"/>
        <xdr:cNvCxnSpPr/>
      </xdr:nvCxnSpPr>
      <xdr:spPr>
        <a:xfrm>
          <a:off x="9639300" y="643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44450</xdr:rowOff>
    </xdr:from>
    <xdr:to>
      <xdr:col>46</xdr:col>
      <xdr:colOff>38100</xdr:colOff>
      <xdr:row>37</xdr:row>
      <xdr:rowOff>146050</xdr:rowOff>
    </xdr:to>
    <xdr:sp macro="" textlink="">
      <xdr:nvSpPr>
        <xdr:cNvPr id="128" name="楕円 127"/>
        <xdr:cNvSpPr/>
      </xdr:nvSpPr>
      <xdr:spPr>
        <a:xfrm>
          <a:off x="8699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95250</xdr:rowOff>
    </xdr:from>
    <xdr:to>
      <xdr:col>50</xdr:col>
      <xdr:colOff>114300</xdr:colOff>
      <xdr:row>37</xdr:row>
      <xdr:rowOff>95250</xdr:rowOff>
    </xdr:to>
    <xdr:cxnSp macro="">
      <xdr:nvCxnSpPr>
        <xdr:cNvPr id="129" name="直線コネクタ 128"/>
        <xdr:cNvCxnSpPr/>
      </xdr:nvCxnSpPr>
      <xdr:spPr>
        <a:xfrm>
          <a:off x="8750300" y="643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44450</xdr:rowOff>
    </xdr:from>
    <xdr:to>
      <xdr:col>41</xdr:col>
      <xdr:colOff>101600</xdr:colOff>
      <xdr:row>37</xdr:row>
      <xdr:rowOff>146050</xdr:rowOff>
    </xdr:to>
    <xdr:sp macro="" textlink="">
      <xdr:nvSpPr>
        <xdr:cNvPr id="130" name="楕円 129"/>
        <xdr:cNvSpPr/>
      </xdr:nvSpPr>
      <xdr:spPr>
        <a:xfrm>
          <a:off x="7810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95250</xdr:rowOff>
    </xdr:from>
    <xdr:to>
      <xdr:col>45</xdr:col>
      <xdr:colOff>177800</xdr:colOff>
      <xdr:row>37</xdr:row>
      <xdr:rowOff>95250</xdr:rowOff>
    </xdr:to>
    <xdr:cxnSp macro="">
      <xdr:nvCxnSpPr>
        <xdr:cNvPr id="131" name="直線コネクタ 130"/>
        <xdr:cNvCxnSpPr/>
      </xdr:nvCxnSpPr>
      <xdr:spPr>
        <a:xfrm>
          <a:off x="7861300" y="643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32"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3"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4"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162577</xdr:rowOff>
    </xdr:from>
    <xdr:ext cx="469744" cy="259045"/>
    <xdr:sp macro="" textlink="">
      <xdr:nvSpPr>
        <xdr:cNvPr id="135" name="n_1mainValue【図書館】&#10;一人当たり面積"/>
        <xdr:cNvSpPr txBox="1"/>
      </xdr:nvSpPr>
      <xdr:spPr>
        <a:xfrm>
          <a:off x="9391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162577</xdr:rowOff>
    </xdr:from>
    <xdr:ext cx="469744" cy="259045"/>
    <xdr:sp macro="" textlink="">
      <xdr:nvSpPr>
        <xdr:cNvPr id="136" name="n_2mainValue【図書館】&#10;一人当たり面積"/>
        <xdr:cNvSpPr txBox="1"/>
      </xdr:nvSpPr>
      <xdr:spPr>
        <a:xfrm>
          <a:off x="8515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162577</xdr:rowOff>
    </xdr:from>
    <xdr:ext cx="469744" cy="259045"/>
    <xdr:sp macro="" textlink="">
      <xdr:nvSpPr>
        <xdr:cNvPr id="137" name="n_3mainValue【図書館】&#10;一人当たり面積"/>
        <xdr:cNvSpPr txBox="1"/>
      </xdr:nvSpPr>
      <xdr:spPr>
        <a:xfrm>
          <a:off x="7626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8" name="【体育館・プール】&#10;有形固定資産減価償却率平均値テキスト"/>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87993</xdr:rowOff>
    </xdr:from>
    <xdr:to>
      <xdr:col>24</xdr:col>
      <xdr:colOff>114300</xdr:colOff>
      <xdr:row>59</xdr:row>
      <xdr:rowOff>18143</xdr:rowOff>
    </xdr:to>
    <xdr:sp macro="" textlink="">
      <xdr:nvSpPr>
        <xdr:cNvPr id="178" name="楕円 177"/>
        <xdr:cNvSpPr/>
      </xdr:nvSpPr>
      <xdr:spPr>
        <a:xfrm>
          <a:off x="45847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66420</xdr:rowOff>
    </xdr:from>
    <xdr:ext cx="405111" cy="259045"/>
    <xdr:sp macro="" textlink="">
      <xdr:nvSpPr>
        <xdr:cNvPr id="179" name="【体育館・プール】&#10;有形固定資産減価償却率該当値テキスト"/>
        <xdr:cNvSpPr txBox="1"/>
      </xdr:nvSpPr>
      <xdr:spPr>
        <a:xfrm>
          <a:off x="4673600" y="10010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89626</xdr:rowOff>
    </xdr:from>
    <xdr:to>
      <xdr:col>20</xdr:col>
      <xdr:colOff>38100</xdr:colOff>
      <xdr:row>59</xdr:row>
      <xdr:rowOff>19776</xdr:rowOff>
    </xdr:to>
    <xdr:sp macro="" textlink="">
      <xdr:nvSpPr>
        <xdr:cNvPr id="180" name="楕円 179"/>
        <xdr:cNvSpPr/>
      </xdr:nvSpPr>
      <xdr:spPr>
        <a:xfrm>
          <a:off x="3746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138793</xdr:rowOff>
    </xdr:from>
    <xdr:to>
      <xdr:col>24</xdr:col>
      <xdr:colOff>63500</xdr:colOff>
      <xdr:row>58</xdr:row>
      <xdr:rowOff>140426</xdr:rowOff>
    </xdr:to>
    <xdr:cxnSp macro="">
      <xdr:nvCxnSpPr>
        <xdr:cNvPr id="181" name="直線コネクタ 180"/>
        <xdr:cNvCxnSpPr/>
      </xdr:nvCxnSpPr>
      <xdr:spPr>
        <a:xfrm flipV="1">
          <a:off x="3797300" y="1008289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82" name="楕円 181"/>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140426</xdr:rowOff>
    </xdr:from>
    <xdr:to>
      <xdr:col>19</xdr:col>
      <xdr:colOff>177800</xdr:colOff>
      <xdr:row>60</xdr:row>
      <xdr:rowOff>0</xdr:rowOff>
    </xdr:to>
    <xdr:cxnSp macro="">
      <xdr:nvCxnSpPr>
        <xdr:cNvPr id="183" name="直線コネクタ 182"/>
        <xdr:cNvCxnSpPr/>
      </xdr:nvCxnSpPr>
      <xdr:spPr>
        <a:xfrm flipV="1">
          <a:off x="2908300" y="10084526"/>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115751</xdr:rowOff>
    </xdr:from>
    <xdr:to>
      <xdr:col>10</xdr:col>
      <xdr:colOff>165100</xdr:colOff>
      <xdr:row>59</xdr:row>
      <xdr:rowOff>45901</xdr:rowOff>
    </xdr:to>
    <xdr:sp macro="" textlink="">
      <xdr:nvSpPr>
        <xdr:cNvPr id="184" name="楕円 183"/>
        <xdr:cNvSpPr/>
      </xdr:nvSpPr>
      <xdr:spPr>
        <a:xfrm>
          <a:off x="1968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166551</xdr:rowOff>
    </xdr:from>
    <xdr:to>
      <xdr:col>15</xdr:col>
      <xdr:colOff>50800</xdr:colOff>
      <xdr:row>60</xdr:row>
      <xdr:rowOff>0</xdr:rowOff>
    </xdr:to>
    <xdr:cxnSp macro="">
      <xdr:nvCxnSpPr>
        <xdr:cNvPr id="185" name="直線コネクタ 184"/>
        <xdr:cNvCxnSpPr/>
      </xdr:nvCxnSpPr>
      <xdr:spPr>
        <a:xfrm>
          <a:off x="2019300" y="10110651"/>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86"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87" name="n_2aveValue【体育館・プー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36303</xdr:rowOff>
    </xdr:from>
    <xdr:ext cx="405111" cy="259045"/>
    <xdr:sp macro="" textlink="">
      <xdr:nvSpPr>
        <xdr:cNvPr id="189" name="n_1mainValue【体育館・プール】&#10;有形固定資産減価償却率"/>
        <xdr:cNvSpPr txBox="1"/>
      </xdr:nvSpPr>
      <xdr:spPr>
        <a:xfrm>
          <a:off x="35820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90" name="n_2mainValue【体育館・プー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62428</xdr:rowOff>
    </xdr:from>
    <xdr:ext cx="405111" cy="259045"/>
    <xdr:sp macro="" textlink="">
      <xdr:nvSpPr>
        <xdr:cNvPr id="191" name="n_3mainValue【体育館・プール】&#10;有形固定資産減価償却率"/>
        <xdr:cNvSpPr txBox="1"/>
      </xdr:nvSpPr>
      <xdr:spPr>
        <a:xfrm>
          <a:off x="1816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150368</xdr:rowOff>
    </xdr:from>
    <xdr:to>
      <xdr:col>55</xdr:col>
      <xdr:colOff>50800</xdr:colOff>
      <xdr:row>64</xdr:row>
      <xdr:rowOff>80518</xdr:rowOff>
    </xdr:to>
    <xdr:sp macro="" textlink="">
      <xdr:nvSpPr>
        <xdr:cNvPr id="230" name="楕円 229"/>
        <xdr:cNvSpPr/>
      </xdr:nvSpPr>
      <xdr:spPr>
        <a:xfrm>
          <a:off x="104267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150368</xdr:rowOff>
    </xdr:from>
    <xdr:to>
      <xdr:col>50</xdr:col>
      <xdr:colOff>165100</xdr:colOff>
      <xdr:row>64</xdr:row>
      <xdr:rowOff>80518</xdr:rowOff>
    </xdr:to>
    <xdr:sp macro="" textlink="">
      <xdr:nvSpPr>
        <xdr:cNvPr id="232" name="楕円 231"/>
        <xdr:cNvSpPr/>
      </xdr:nvSpPr>
      <xdr:spPr>
        <a:xfrm>
          <a:off x="95885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29718</xdr:rowOff>
    </xdr:from>
    <xdr:to>
      <xdr:col>55</xdr:col>
      <xdr:colOff>0</xdr:colOff>
      <xdr:row>64</xdr:row>
      <xdr:rowOff>29718</xdr:rowOff>
    </xdr:to>
    <xdr:cxnSp macro="">
      <xdr:nvCxnSpPr>
        <xdr:cNvPr id="233" name="直線コネクタ 232"/>
        <xdr:cNvCxnSpPr/>
      </xdr:nvCxnSpPr>
      <xdr:spPr>
        <a:xfrm>
          <a:off x="9639300" y="110025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162179</xdr:rowOff>
    </xdr:from>
    <xdr:to>
      <xdr:col>46</xdr:col>
      <xdr:colOff>38100</xdr:colOff>
      <xdr:row>64</xdr:row>
      <xdr:rowOff>92329</xdr:rowOff>
    </xdr:to>
    <xdr:sp macro="" textlink="">
      <xdr:nvSpPr>
        <xdr:cNvPr id="234" name="楕円 233"/>
        <xdr:cNvSpPr/>
      </xdr:nvSpPr>
      <xdr:spPr>
        <a:xfrm>
          <a:off x="8699500" y="1096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29718</xdr:rowOff>
    </xdr:from>
    <xdr:to>
      <xdr:col>50</xdr:col>
      <xdr:colOff>114300</xdr:colOff>
      <xdr:row>64</xdr:row>
      <xdr:rowOff>41529</xdr:rowOff>
    </xdr:to>
    <xdr:cxnSp macro="">
      <xdr:nvCxnSpPr>
        <xdr:cNvPr id="235" name="直線コネクタ 234"/>
        <xdr:cNvCxnSpPr/>
      </xdr:nvCxnSpPr>
      <xdr:spPr>
        <a:xfrm flipV="1">
          <a:off x="8750300" y="1100251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156083</xdr:rowOff>
    </xdr:from>
    <xdr:to>
      <xdr:col>41</xdr:col>
      <xdr:colOff>101600</xdr:colOff>
      <xdr:row>64</xdr:row>
      <xdr:rowOff>86233</xdr:rowOff>
    </xdr:to>
    <xdr:sp macro="" textlink="">
      <xdr:nvSpPr>
        <xdr:cNvPr id="236" name="楕円 235"/>
        <xdr:cNvSpPr/>
      </xdr:nvSpPr>
      <xdr:spPr>
        <a:xfrm>
          <a:off x="7810500" y="109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35433</xdr:rowOff>
    </xdr:from>
    <xdr:to>
      <xdr:col>45</xdr:col>
      <xdr:colOff>177800</xdr:colOff>
      <xdr:row>64</xdr:row>
      <xdr:rowOff>41529</xdr:rowOff>
    </xdr:to>
    <xdr:cxnSp macro="">
      <xdr:nvCxnSpPr>
        <xdr:cNvPr id="237" name="直線コネクタ 236"/>
        <xdr:cNvCxnSpPr/>
      </xdr:nvCxnSpPr>
      <xdr:spPr>
        <a:xfrm>
          <a:off x="7861300" y="1100823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40"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71645</xdr:rowOff>
    </xdr:from>
    <xdr:ext cx="469744" cy="259045"/>
    <xdr:sp macro="" textlink="">
      <xdr:nvSpPr>
        <xdr:cNvPr id="241" name="n_1mainValue【体育館・プール】&#10;一人当たり面積"/>
        <xdr:cNvSpPr txBox="1"/>
      </xdr:nvSpPr>
      <xdr:spPr>
        <a:xfrm>
          <a:off x="9391727"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83456</xdr:rowOff>
    </xdr:from>
    <xdr:ext cx="469744" cy="259045"/>
    <xdr:sp macro="" textlink="">
      <xdr:nvSpPr>
        <xdr:cNvPr id="242" name="n_2mainValue【体育館・プール】&#10;一人当たり面積"/>
        <xdr:cNvSpPr txBox="1"/>
      </xdr:nvSpPr>
      <xdr:spPr>
        <a:xfrm>
          <a:off x="8515427" y="1105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77360</xdr:rowOff>
    </xdr:from>
    <xdr:ext cx="469744" cy="259045"/>
    <xdr:sp macro="" textlink="">
      <xdr:nvSpPr>
        <xdr:cNvPr id="243" name="n_3mainValue【体育館・プール】&#10;一人当たり面積"/>
        <xdr:cNvSpPr txBox="1"/>
      </xdr:nvSpPr>
      <xdr:spPr>
        <a:xfrm>
          <a:off x="7626427" y="1105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2539</xdr:rowOff>
    </xdr:from>
    <xdr:to>
      <xdr:col>24</xdr:col>
      <xdr:colOff>114300</xdr:colOff>
      <xdr:row>81</xdr:row>
      <xdr:rowOff>104139</xdr:rowOff>
    </xdr:to>
    <xdr:sp macro="" textlink="">
      <xdr:nvSpPr>
        <xdr:cNvPr id="283" name="楕円 282"/>
        <xdr:cNvSpPr/>
      </xdr:nvSpPr>
      <xdr:spPr>
        <a:xfrm>
          <a:off x="45847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25416</xdr:rowOff>
    </xdr:from>
    <xdr:ext cx="405111" cy="259045"/>
    <xdr:sp macro="" textlink="">
      <xdr:nvSpPr>
        <xdr:cNvPr id="284" name="【福祉施設】&#10;有形固定資産減価償却率該当値テキスト"/>
        <xdr:cNvSpPr txBox="1"/>
      </xdr:nvSpPr>
      <xdr:spPr>
        <a:xfrm>
          <a:off x="4673600"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285" name="楕円 284"/>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53339</xdr:rowOff>
    </xdr:from>
    <xdr:to>
      <xdr:col>24</xdr:col>
      <xdr:colOff>63500</xdr:colOff>
      <xdr:row>81</xdr:row>
      <xdr:rowOff>106680</xdr:rowOff>
    </xdr:to>
    <xdr:cxnSp macro="">
      <xdr:nvCxnSpPr>
        <xdr:cNvPr id="286" name="直線コネクタ 285"/>
        <xdr:cNvCxnSpPr/>
      </xdr:nvCxnSpPr>
      <xdr:spPr>
        <a:xfrm flipV="1">
          <a:off x="3797300" y="139407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111125</xdr:rowOff>
    </xdr:from>
    <xdr:to>
      <xdr:col>15</xdr:col>
      <xdr:colOff>101600</xdr:colOff>
      <xdr:row>82</xdr:row>
      <xdr:rowOff>41275</xdr:rowOff>
    </xdr:to>
    <xdr:sp macro="" textlink="">
      <xdr:nvSpPr>
        <xdr:cNvPr id="287" name="楕円 286"/>
        <xdr:cNvSpPr/>
      </xdr:nvSpPr>
      <xdr:spPr>
        <a:xfrm>
          <a:off x="2857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161925</xdr:rowOff>
    </xdr:to>
    <xdr:cxnSp macro="">
      <xdr:nvCxnSpPr>
        <xdr:cNvPr id="288" name="直線コネクタ 287"/>
        <xdr:cNvCxnSpPr/>
      </xdr:nvCxnSpPr>
      <xdr:spPr>
        <a:xfrm flipV="1">
          <a:off x="2908300" y="139941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29211</xdr:rowOff>
    </xdr:from>
    <xdr:to>
      <xdr:col>10</xdr:col>
      <xdr:colOff>165100</xdr:colOff>
      <xdr:row>82</xdr:row>
      <xdr:rowOff>130811</xdr:rowOff>
    </xdr:to>
    <xdr:sp macro="" textlink="">
      <xdr:nvSpPr>
        <xdr:cNvPr id="289" name="楕円 288"/>
        <xdr:cNvSpPr/>
      </xdr:nvSpPr>
      <xdr:spPr>
        <a:xfrm>
          <a:off x="1968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161925</xdr:rowOff>
    </xdr:from>
    <xdr:to>
      <xdr:col>15</xdr:col>
      <xdr:colOff>50800</xdr:colOff>
      <xdr:row>82</xdr:row>
      <xdr:rowOff>80011</xdr:rowOff>
    </xdr:to>
    <xdr:cxnSp macro="">
      <xdr:nvCxnSpPr>
        <xdr:cNvPr id="290" name="直線コネクタ 289"/>
        <xdr:cNvCxnSpPr/>
      </xdr:nvCxnSpPr>
      <xdr:spPr>
        <a:xfrm flipV="1">
          <a:off x="2019300" y="14049375"/>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2"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3" name="n_3ave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2557</xdr:rowOff>
    </xdr:from>
    <xdr:ext cx="405111" cy="259045"/>
    <xdr:sp macro="" textlink="">
      <xdr:nvSpPr>
        <xdr:cNvPr id="294" name="n_1mainValue【福祉施設】&#10;有形固定資産減価償却率"/>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295" name="n_2mainValue【福祉施設】&#10;有形固定資産減価償却率"/>
        <xdr:cNvSpPr txBox="1"/>
      </xdr:nvSpPr>
      <xdr:spPr>
        <a:xfrm>
          <a:off x="2705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147338</xdr:rowOff>
    </xdr:from>
    <xdr:ext cx="405111" cy="259045"/>
    <xdr:sp macro="" textlink="">
      <xdr:nvSpPr>
        <xdr:cNvPr id="296" name="n_3mainValue【福祉施設】&#10;有形固定資産減価償却率"/>
        <xdr:cNvSpPr txBox="1"/>
      </xdr:nvSpPr>
      <xdr:spPr>
        <a:xfrm>
          <a:off x="1816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103232</xdr:rowOff>
    </xdr:from>
    <xdr:to>
      <xdr:col>55</xdr:col>
      <xdr:colOff>50800</xdr:colOff>
      <xdr:row>86</xdr:row>
      <xdr:rowOff>33382</xdr:rowOff>
    </xdr:to>
    <xdr:sp macro="" textlink="">
      <xdr:nvSpPr>
        <xdr:cNvPr id="337" name="楕円 336"/>
        <xdr:cNvSpPr/>
      </xdr:nvSpPr>
      <xdr:spPr>
        <a:xfrm>
          <a:off x="104267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81659</xdr:rowOff>
    </xdr:from>
    <xdr:ext cx="469744" cy="259045"/>
    <xdr:sp macro="" textlink="">
      <xdr:nvSpPr>
        <xdr:cNvPr id="338" name="【福祉施設】&#10;一人当たり面積該当値テキスト"/>
        <xdr:cNvSpPr txBox="1"/>
      </xdr:nvSpPr>
      <xdr:spPr>
        <a:xfrm>
          <a:off x="10515600" y="146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103232</xdr:rowOff>
    </xdr:from>
    <xdr:to>
      <xdr:col>50</xdr:col>
      <xdr:colOff>165100</xdr:colOff>
      <xdr:row>86</xdr:row>
      <xdr:rowOff>33382</xdr:rowOff>
    </xdr:to>
    <xdr:sp macro="" textlink="">
      <xdr:nvSpPr>
        <xdr:cNvPr id="339" name="楕円 338"/>
        <xdr:cNvSpPr/>
      </xdr:nvSpPr>
      <xdr:spPr>
        <a:xfrm>
          <a:off x="9588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154032</xdr:rowOff>
    </xdr:from>
    <xdr:to>
      <xdr:col>55</xdr:col>
      <xdr:colOff>0</xdr:colOff>
      <xdr:row>85</xdr:row>
      <xdr:rowOff>154032</xdr:rowOff>
    </xdr:to>
    <xdr:cxnSp macro="">
      <xdr:nvCxnSpPr>
        <xdr:cNvPr id="340" name="直線コネクタ 339"/>
        <xdr:cNvCxnSpPr/>
      </xdr:nvCxnSpPr>
      <xdr:spPr>
        <a:xfrm>
          <a:off x="9639300" y="147272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103232</xdr:rowOff>
    </xdr:from>
    <xdr:to>
      <xdr:col>46</xdr:col>
      <xdr:colOff>38100</xdr:colOff>
      <xdr:row>86</xdr:row>
      <xdr:rowOff>33382</xdr:rowOff>
    </xdr:to>
    <xdr:sp macro="" textlink="">
      <xdr:nvSpPr>
        <xdr:cNvPr id="341" name="楕円 340"/>
        <xdr:cNvSpPr/>
      </xdr:nvSpPr>
      <xdr:spPr>
        <a:xfrm>
          <a:off x="8699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154032</xdr:rowOff>
    </xdr:from>
    <xdr:to>
      <xdr:col>50</xdr:col>
      <xdr:colOff>114300</xdr:colOff>
      <xdr:row>85</xdr:row>
      <xdr:rowOff>154032</xdr:rowOff>
    </xdr:to>
    <xdr:cxnSp macro="">
      <xdr:nvCxnSpPr>
        <xdr:cNvPr id="342" name="直線コネクタ 341"/>
        <xdr:cNvCxnSpPr/>
      </xdr:nvCxnSpPr>
      <xdr:spPr>
        <a:xfrm>
          <a:off x="8750300" y="1472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34652</xdr:rowOff>
    </xdr:from>
    <xdr:to>
      <xdr:col>41</xdr:col>
      <xdr:colOff>101600</xdr:colOff>
      <xdr:row>85</xdr:row>
      <xdr:rowOff>136252</xdr:rowOff>
    </xdr:to>
    <xdr:sp macro="" textlink="">
      <xdr:nvSpPr>
        <xdr:cNvPr id="343" name="楕円 342"/>
        <xdr:cNvSpPr/>
      </xdr:nvSpPr>
      <xdr:spPr>
        <a:xfrm>
          <a:off x="7810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85452</xdr:rowOff>
    </xdr:from>
    <xdr:to>
      <xdr:col>45</xdr:col>
      <xdr:colOff>177800</xdr:colOff>
      <xdr:row>85</xdr:row>
      <xdr:rowOff>154032</xdr:rowOff>
    </xdr:to>
    <xdr:cxnSp macro="">
      <xdr:nvCxnSpPr>
        <xdr:cNvPr id="344" name="直線コネクタ 343"/>
        <xdr:cNvCxnSpPr/>
      </xdr:nvCxnSpPr>
      <xdr:spPr>
        <a:xfrm>
          <a:off x="7861300" y="1465870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6"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47"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24509</xdr:rowOff>
    </xdr:from>
    <xdr:ext cx="469744" cy="259045"/>
    <xdr:sp macro="" textlink="">
      <xdr:nvSpPr>
        <xdr:cNvPr id="348" name="n_1mainValue【福祉施設】&#10;一人当たり面積"/>
        <xdr:cNvSpPr txBox="1"/>
      </xdr:nvSpPr>
      <xdr:spPr>
        <a:xfrm>
          <a:off x="93917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24509</xdr:rowOff>
    </xdr:from>
    <xdr:ext cx="469744" cy="259045"/>
    <xdr:sp macro="" textlink="">
      <xdr:nvSpPr>
        <xdr:cNvPr id="349" name="n_2mainValue【福祉施設】&#10;一人当たり面積"/>
        <xdr:cNvSpPr txBox="1"/>
      </xdr:nvSpPr>
      <xdr:spPr>
        <a:xfrm>
          <a:off x="85154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50" name="n_3mainValue【福祉施設】&#10;一人当たり面積"/>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81" name="【市民会館】&#10;有形固定資産減価償却率平均値テキスト"/>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53158</xdr:rowOff>
    </xdr:from>
    <xdr:to>
      <xdr:col>24</xdr:col>
      <xdr:colOff>114300</xdr:colOff>
      <xdr:row>104</xdr:row>
      <xdr:rowOff>154758</xdr:rowOff>
    </xdr:to>
    <xdr:sp macro="" textlink="">
      <xdr:nvSpPr>
        <xdr:cNvPr id="391" name="楕円 390"/>
        <xdr:cNvSpPr/>
      </xdr:nvSpPr>
      <xdr:spPr>
        <a:xfrm>
          <a:off x="45847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31585</xdr:rowOff>
    </xdr:from>
    <xdr:ext cx="405111" cy="259045"/>
    <xdr:sp macro="" textlink="">
      <xdr:nvSpPr>
        <xdr:cNvPr id="392" name="【市民会館】&#10;有形固定資産減価償却率該当値テキスト"/>
        <xdr:cNvSpPr txBox="1"/>
      </xdr:nvSpPr>
      <xdr:spPr>
        <a:xfrm>
          <a:off x="4673600" y="1786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89081</xdr:rowOff>
    </xdr:from>
    <xdr:to>
      <xdr:col>20</xdr:col>
      <xdr:colOff>38100</xdr:colOff>
      <xdr:row>105</xdr:row>
      <xdr:rowOff>19231</xdr:rowOff>
    </xdr:to>
    <xdr:sp macro="" textlink="">
      <xdr:nvSpPr>
        <xdr:cNvPr id="393" name="楕円 392"/>
        <xdr:cNvSpPr/>
      </xdr:nvSpPr>
      <xdr:spPr>
        <a:xfrm>
          <a:off x="3746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103958</xdr:rowOff>
    </xdr:from>
    <xdr:to>
      <xdr:col>24</xdr:col>
      <xdr:colOff>63500</xdr:colOff>
      <xdr:row>104</xdr:row>
      <xdr:rowOff>139881</xdr:rowOff>
    </xdr:to>
    <xdr:cxnSp macro="">
      <xdr:nvCxnSpPr>
        <xdr:cNvPr id="394" name="直線コネクタ 393"/>
        <xdr:cNvCxnSpPr/>
      </xdr:nvCxnSpPr>
      <xdr:spPr>
        <a:xfrm flipV="1">
          <a:off x="3797300" y="1793475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125005</xdr:rowOff>
    </xdr:from>
    <xdr:to>
      <xdr:col>15</xdr:col>
      <xdr:colOff>101600</xdr:colOff>
      <xdr:row>105</xdr:row>
      <xdr:rowOff>55155</xdr:rowOff>
    </xdr:to>
    <xdr:sp macro="" textlink="">
      <xdr:nvSpPr>
        <xdr:cNvPr id="395" name="楕円 394"/>
        <xdr:cNvSpPr/>
      </xdr:nvSpPr>
      <xdr:spPr>
        <a:xfrm>
          <a:off x="2857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139881</xdr:rowOff>
    </xdr:from>
    <xdr:to>
      <xdr:col>19</xdr:col>
      <xdr:colOff>177800</xdr:colOff>
      <xdr:row>105</xdr:row>
      <xdr:rowOff>4355</xdr:rowOff>
    </xdr:to>
    <xdr:cxnSp macro="">
      <xdr:nvCxnSpPr>
        <xdr:cNvPr id="396" name="直線コネクタ 395"/>
        <xdr:cNvCxnSpPr/>
      </xdr:nvCxnSpPr>
      <xdr:spPr>
        <a:xfrm flipV="1">
          <a:off x="2908300" y="1797068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160927</xdr:rowOff>
    </xdr:from>
    <xdr:to>
      <xdr:col>10</xdr:col>
      <xdr:colOff>165100</xdr:colOff>
      <xdr:row>105</xdr:row>
      <xdr:rowOff>91077</xdr:rowOff>
    </xdr:to>
    <xdr:sp macro="" textlink="">
      <xdr:nvSpPr>
        <xdr:cNvPr id="397" name="楕円 396"/>
        <xdr:cNvSpPr/>
      </xdr:nvSpPr>
      <xdr:spPr>
        <a:xfrm>
          <a:off x="1968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4355</xdr:rowOff>
    </xdr:from>
    <xdr:to>
      <xdr:col>15</xdr:col>
      <xdr:colOff>50800</xdr:colOff>
      <xdr:row>105</xdr:row>
      <xdr:rowOff>40277</xdr:rowOff>
    </xdr:to>
    <xdr:cxnSp macro="">
      <xdr:nvCxnSpPr>
        <xdr:cNvPr id="398" name="直線コネクタ 397"/>
        <xdr:cNvCxnSpPr/>
      </xdr:nvCxnSpPr>
      <xdr:spPr>
        <a:xfrm flipV="1">
          <a:off x="2019300" y="1800660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99"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400"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0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10358</xdr:rowOff>
    </xdr:from>
    <xdr:ext cx="405111" cy="259045"/>
    <xdr:sp macro="" textlink="">
      <xdr:nvSpPr>
        <xdr:cNvPr id="402" name="n_1mainValue【市民会館】&#10;有形固定資産減価償却率"/>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46282</xdr:rowOff>
    </xdr:from>
    <xdr:ext cx="405111" cy="259045"/>
    <xdr:sp macro="" textlink="">
      <xdr:nvSpPr>
        <xdr:cNvPr id="403" name="n_2mainValue【市民会館】&#10;有形固定資産減価償却率"/>
        <xdr:cNvSpPr txBox="1"/>
      </xdr:nvSpPr>
      <xdr:spPr>
        <a:xfrm>
          <a:off x="2705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82204</xdr:rowOff>
    </xdr:from>
    <xdr:ext cx="405111" cy="259045"/>
    <xdr:sp macro="" textlink="">
      <xdr:nvSpPr>
        <xdr:cNvPr id="404" name="n_3mainValue【市民会館】&#10;有形固定資産減価償却率"/>
        <xdr:cNvSpPr txBox="1"/>
      </xdr:nvSpPr>
      <xdr:spPr>
        <a:xfrm>
          <a:off x="1816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35"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120106</xdr:rowOff>
    </xdr:from>
    <xdr:to>
      <xdr:col>55</xdr:col>
      <xdr:colOff>50800</xdr:colOff>
      <xdr:row>107</xdr:row>
      <xdr:rowOff>50256</xdr:rowOff>
    </xdr:to>
    <xdr:sp macro="" textlink="">
      <xdr:nvSpPr>
        <xdr:cNvPr id="445" name="楕円 444"/>
        <xdr:cNvSpPr/>
      </xdr:nvSpPr>
      <xdr:spPr>
        <a:xfrm>
          <a:off x="10426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98533</xdr:rowOff>
    </xdr:from>
    <xdr:ext cx="469744" cy="259045"/>
    <xdr:sp macro="" textlink="">
      <xdr:nvSpPr>
        <xdr:cNvPr id="446" name="【市民会館】&#10;一人当たり面積該当値テキスト"/>
        <xdr:cNvSpPr txBox="1"/>
      </xdr:nvSpPr>
      <xdr:spPr>
        <a:xfrm>
          <a:off x="10515600"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120106</xdr:rowOff>
    </xdr:from>
    <xdr:to>
      <xdr:col>50</xdr:col>
      <xdr:colOff>165100</xdr:colOff>
      <xdr:row>107</xdr:row>
      <xdr:rowOff>50256</xdr:rowOff>
    </xdr:to>
    <xdr:sp macro="" textlink="">
      <xdr:nvSpPr>
        <xdr:cNvPr id="447" name="楕円 446"/>
        <xdr:cNvSpPr/>
      </xdr:nvSpPr>
      <xdr:spPr>
        <a:xfrm>
          <a:off x="9588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170906</xdr:rowOff>
    </xdr:from>
    <xdr:to>
      <xdr:col>55</xdr:col>
      <xdr:colOff>0</xdr:colOff>
      <xdr:row>106</xdr:row>
      <xdr:rowOff>170906</xdr:rowOff>
    </xdr:to>
    <xdr:cxnSp macro="">
      <xdr:nvCxnSpPr>
        <xdr:cNvPr id="448" name="直線コネクタ 447"/>
        <xdr:cNvCxnSpPr/>
      </xdr:nvCxnSpPr>
      <xdr:spPr>
        <a:xfrm>
          <a:off x="9639300" y="183446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120106</xdr:rowOff>
    </xdr:from>
    <xdr:to>
      <xdr:col>46</xdr:col>
      <xdr:colOff>38100</xdr:colOff>
      <xdr:row>107</xdr:row>
      <xdr:rowOff>50256</xdr:rowOff>
    </xdr:to>
    <xdr:sp macro="" textlink="">
      <xdr:nvSpPr>
        <xdr:cNvPr id="449" name="楕円 448"/>
        <xdr:cNvSpPr/>
      </xdr:nvSpPr>
      <xdr:spPr>
        <a:xfrm>
          <a:off x="8699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170906</xdr:rowOff>
    </xdr:from>
    <xdr:to>
      <xdr:col>50</xdr:col>
      <xdr:colOff>114300</xdr:colOff>
      <xdr:row>106</xdr:row>
      <xdr:rowOff>170906</xdr:rowOff>
    </xdr:to>
    <xdr:cxnSp macro="">
      <xdr:nvCxnSpPr>
        <xdr:cNvPr id="450" name="直線コネクタ 449"/>
        <xdr:cNvCxnSpPr/>
      </xdr:nvCxnSpPr>
      <xdr:spPr>
        <a:xfrm>
          <a:off x="8750300" y="18344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120106</xdr:rowOff>
    </xdr:from>
    <xdr:to>
      <xdr:col>41</xdr:col>
      <xdr:colOff>101600</xdr:colOff>
      <xdr:row>107</xdr:row>
      <xdr:rowOff>50256</xdr:rowOff>
    </xdr:to>
    <xdr:sp macro="" textlink="">
      <xdr:nvSpPr>
        <xdr:cNvPr id="451" name="楕円 450"/>
        <xdr:cNvSpPr/>
      </xdr:nvSpPr>
      <xdr:spPr>
        <a:xfrm>
          <a:off x="7810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170906</xdr:rowOff>
    </xdr:from>
    <xdr:to>
      <xdr:col>45</xdr:col>
      <xdr:colOff>177800</xdr:colOff>
      <xdr:row>106</xdr:row>
      <xdr:rowOff>170906</xdr:rowOff>
    </xdr:to>
    <xdr:cxnSp macro="">
      <xdr:nvCxnSpPr>
        <xdr:cNvPr id="452" name="直線コネクタ 451"/>
        <xdr:cNvCxnSpPr/>
      </xdr:nvCxnSpPr>
      <xdr:spPr>
        <a:xfrm>
          <a:off x="7861300" y="18344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53"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4"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55"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41383</xdr:rowOff>
    </xdr:from>
    <xdr:ext cx="469744" cy="259045"/>
    <xdr:sp macro="" textlink="">
      <xdr:nvSpPr>
        <xdr:cNvPr id="456" name="n_1mainValue【市民会館】&#10;一人当たり面積"/>
        <xdr:cNvSpPr txBox="1"/>
      </xdr:nvSpPr>
      <xdr:spPr>
        <a:xfrm>
          <a:off x="9391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41383</xdr:rowOff>
    </xdr:from>
    <xdr:ext cx="469744" cy="259045"/>
    <xdr:sp macro="" textlink="">
      <xdr:nvSpPr>
        <xdr:cNvPr id="457" name="n_2mainValue【市民会館】&#10;一人当たり面積"/>
        <xdr:cNvSpPr txBox="1"/>
      </xdr:nvSpPr>
      <xdr:spPr>
        <a:xfrm>
          <a:off x="8515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41383</xdr:rowOff>
    </xdr:from>
    <xdr:ext cx="469744" cy="259045"/>
    <xdr:sp macro="" textlink="">
      <xdr:nvSpPr>
        <xdr:cNvPr id="458" name="n_3mainValue【市民会館】&#10;一人当たり面積"/>
        <xdr:cNvSpPr txBox="1"/>
      </xdr:nvSpPr>
      <xdr:spPr>
        <a:xfrm>
          <a:off x="7626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89"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162560</xdr:rowOff>
    </xdr:from>
    <xdr:to>
      <xdr:col>85</xdr:col>
      <xdr:colOff>177800</xdr:colOff>
      <xdr:row>35</xdr:row>
      <xdr:rowOff>92710</xdr:rowOff>
    </xdr:to>
    <xdr:sp macro="" textlink="">
      <xdr:nvSpPr>
        <xdr:cNvPr id="499" name="楕円 498"/>
        <xdr:cNvSpPr/>
      </xdr:nvSpPr>
      <xdr:spPr>
        <a:xfrm>
          <a:off x="16268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13987</xdr:rowOff>
    </xdr:from>
    <xdr:ext cx="405111" cy="259045"/>
    <xdr:sp macro="" textlink="">
      <xdr:nvSpPr>
        <xdr:cNvPr id="500" name="【一般廃棄物処理施設】&#10;有形固定資産減価償却率該当値テキスト"/>
        <xdr:cNvSpPr txBox="1"/>
      </xdr:nvSpPr>
      <xdr:spPr>
        <a:xfrm>
          <a:off x="16357600"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4173</xdr:rowOff>
    </xdr:from>
    <xdr:to>
      <xdr:col>81</xdr:col>
      <xdr:colOff>101600</xdr:colOff>
      <xdr:row>35</xdr:row>
      <xdr:rowOff>105773</xdr:rowOff>
    </xdr:to>
    <xdr:sp macro="" textlink="">
      <xdr:nvSpPr>
        <xdr:cNvPr id="501" name="楕円 500"/>
        <xdr:cNvSpPr/>
      </xdr:nvSpPr>
      <xdr:spPr>
        <a:xfrm>
          <a:off x="15430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41910</xdr:rowOff>
    </xdr:from>
    <xdr:to>
      <xdr:col>85</xdr:col>
      <xdr:colOff>127000</xdr:colOff>
      <xdr:row>35</xdr:row>
      <xdr:rowOff>54973</xdr:rowOff>
    </xdr:to>
    <xdr:cxnSp macro="">
      <xdr:nvCxnSpPr>
        <xdr:cNvPr id="502" name="直線コネクタ 501"/>
        <xdr:cNvCxnSpPr/>
      </xdr:nvCxnSpPr>
      <xdr:spPr>
        <a:xfrm flipV="1">
          <a:off x="15481300" y="604266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5806</xdr:rowOff>
    </xdr:from>
    <xdr:to>
      <xdr:col>76</xdr:col>
      <xdr:colOff>165100</xdr:colOff>
      <xdr:row>35</xdr:row>
      <xdr:rowOff>107406</xdr:rowOff>
    </xdr:to>
    <xdr:sp macro="" textlink="">
      <xdr:nvSpPr>
        <xdr:cNvPr id="503" name="楕円 502"/>
        <xdr:cNvSpPr/>
      </xdr:nvSpPr>
      <xdr:spPr>
        <a:xfrm>
          <a:off x="14541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54973</xdr:rowOff>
    </xdr:from>
    <xdr:to>
      <xdr:col>81</xdr:col>
      <xdr:colOff>50800</xdr:colOff>
      <xdr:row>35</xdr:row>
      <xdr:rowOff>56606</xdr:rowOff>
    </xdr:to>
    <xdr:cxnSp macro="">
      <xdr:nvCxnSpPr>
        <xdr:cNvPr id="504" name="直線コネクタ 503"/>
        <xdr:cNvCxnSpPr/>
      </xdr:nvCxnSpPr>
      <xdr:spPr>
        <a:xfrm flipV="1">
          <a:off x="14592300" y="605572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505" name="n_1aveValue【一般廃棄物処理施設】&#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506" name="n_2aveValue【一般廃棄物処理施設】&#10;有形固定資産減価償却率"/>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507"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122300</xdr:rowOff>
    </xdr:from>
    <xdr:ext cx="405111" cy="259045"/>
    <xdr:sp macro="" textlink="">
      <xdr:nvSpPr>
        <xdr:cNvPr id="508" name="n_1mainValue【一般廃棄物処理施設】&#10;有形固定資産減価償却率"/>
        <xdr:cNvSpPr txBox="1"/>
      </xdr:nvSpPr>
      <xdr:spPr>
        <a:xfrm>
          <a:off x="152660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123933</xdr:rowOff>
    </xdr:from>
    <xdr:ext cx="405111" cy="259045"/>
    <xdr:sp macro="" textlink="">
      <xdr:nvSpPr>
        <xdr:cNvPr id="509" name="n_2mainValue【一般廃棄物処理施設】&#10;有形固定資産減価償却率"/>
        <xdr:cNvSpPr txBox="1"/>
      </xdr:nvSpPr>
      <xdr:spPr>
        <a:xfrm>
          <a:off x="143897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0" name="正方形/長方形 5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1" name="正方形/長方形 5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2" name="正方形/長方形 5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3" name="正方形/長方形 5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4" name="正方形/長方形 5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5" name="正方形/長方形 5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6" name="正方形/長方形 5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7" name="正方形/長方形 5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8" name="テキスト ボックス 5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9" name="直線コネクタ 5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0" name="直線コネクタ 5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1" name="テキスト ボックス 52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2" name="直線コネクタ 5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3" name="テキスト ボックス 52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4" name="直線コネクタ 5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5" name="テキスト ボックス 5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6" name="直線コネクタ 5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7" name="テキスト ボックス 52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8" name="直線コネクタ 5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9" name="テキスト ボックス 52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1" name="テキスト ボックス 53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3" name="直線コネクタ 532"/>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4"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5" name="直線コネクタ 534"/>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6"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37" name="直線コネクタ 536"/>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38"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39" name="フローチャート: 判断 538"/>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0" name="フローチャート: 判断 539"/>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1" name="フローチャート: 判断 540"/>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2" name="フローチャート: 判断 541"/>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3" name="テキスト ボックス 5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4" name="テキスト ボックス 5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5" name="テキスト ボックス 5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6" name="テキスト ボックス 5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7" name="テキスト ボックス 5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59690</xdr:rowOff>
    </xdr:from>
    <xdr:to>
      <xdr:col>116</xdr:col>
      <xdr:colOff>114300</xdr:colOff>
      <xdr:row>40</xdr:row>
      <xdr:rowOff>161290</xdr:rowOff>
    </xdr:to>
    <xdr:sp macro="" textlink="">
      <xdr:nvSpPr>
        <xdr:cNvPr id="548" name="楕円 547"/>
        <xdr:cNvSpPr/>
      </xdr:nvSpPr>
      <xdr:spPr>
        <a:xfrm>
          <a:off x="22110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82567</xdr:rowOff>
    </xdr:from>
    <xdr:ext cx="599010" cy="259045"/>
    <xdr:sp macro="" textlink="">
      <xdr:nvSpPr>
        <xdr:cNvPr id="549" name="【一般廃棄物処理施設】&#10;一人当たり有形固定資産（償却資産）額該当値テキスト"/>
        <xdr:cNvSpPr txBox="1"/>
      </xdr:nvSpPr>
      <xdr:spPr>
        <a:xfrm>
          <a:off x="22199600" y="676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70091</xdr:rowOff>
    </xdr:from>
    <xdr:to>
      <xdr:col>112</xdr:col>
      <xdr:colOff>38100</xdr:colOff>
      <xdr:row>41</xdr:row>
      <xdr:rowOff>241</xdr:rowOff>
    </xdr:to>
    <xdr:sp macro="" textlink="">
      <xdr:nvSpPr>
        <xdr:cNvPr id="550" name="楕円 549"/>
        <xdr:cNvSpPr/>
      </xdr:nvSpPr>
      <xdr:spPr>
        <a:xfrm>
          <a:off x="21272500" y="692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110490</xdr:rowOff>
    </xdr:from>
    <xdr:to>
      <xdr:col>116</xdr:col>
      <xdr:colOff>63500</xdr:colOff>
      <xdr:row>40</xdr:row>
      <xdr:rowOff>120891</xdr:rowOff>
    </xdr:to>
    <xdr:cxnSp macro="">
      <xdr:nvCxnSpPr>
        <xdr:cNvPr id="551" name="直線コネクタ 550"/>
        <xdr:cNvCxnSpPr/>
      </xdr:nvCxnSpPr>
      <xdr:spPr>
        <a:xfrm flipV="1">
          <a:off x="21323300" y="6968490"/>
          <a:ext cx="8382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70379</xdr:rowOff>
    </xdr:from>
    <xdr:to>
      <xdr:col>107</xdr:col>
      <xdr:colOff>101600</xdr:colOff>
      <xdr:row>41</xdr:row>
      <xdr:rowOff>529</xdr:rowOff>
    </xdr:to>
    <xdr:sp macro="" textlink="">
      <xdr:nvSpPr>
        <xdr:cNvPr id="552" name="楕円 551"/>
        <xdr:cNvSpPr/>
      </xdr:nvSpPr>
      <xdr:spPr>
        <a:xfrm>
          <a:off x="20383500" y="692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120891</xdr:rowOff>
    </xdr:from>
    <xdr:to>
      <xdr:col>111</xdr:col>
      <xdr:colOff>177800</xdr:colOff>
      <xdr:row>40</xdr:row>
      <xdr:rowOff>121179</xdr:rowOff>
    </xdr:to>
    <xdr:cxnSp macro="">
      <xdr:nvCxnSpPr>
        <xdr:cNvPr id="553" name="直線コネクタ 552"/>
        <xdr:cNvCxnSpPr/>
      </xdr:nvCxnSpPr>
      <xdr:spPr>
        <a:xfrm flipV="1">
          <a:off x="20434300" y="6978891"/>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54" name="n_1aveValue【一般廃棄物処理施設】&#10;一人当たり有形固定資産（償却資産）額"/>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55" name="n_2aveValue【一般廃棄物処理施設】&#10;一人当たり有形固定資産（償却資産）額"/>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56"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16768</xdr:rowOff>
    </xdr:from>
    <xdr:ext cx="599010" cy="259045"/>
    <xdr:sp macro="" textlink="">
      <xdr:nvSpPr>
        <xdr:cNvPr id="557" name="n_1mainValue【一般廃棄物処理施設】&#10;一人当たり有形固定資産（償却資産）額"/>
        <xdr:cNvSpPr txBox="1"/>
      </xdr:nvSpPr>
      <xdr:spPr>
        <a:xfrm>
          <a:off x="21011095" y="670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17056</xdr:rowOff>
    </xdr:from>
    <xdr:ext cx="599010" cy="259045"/>
    <xdr:sp macro="" textlink="">
      <xdr:nvSpPr>
        <xdr:cNvPr id="558" name="n_2mainValue【一般廃棄物処理施設】&#10;一人当たり有形固定資産（償却資産）額"/>
        <xdr:cNvSpPr txBox="1"/>
      </xdr:nvSpPr>
      <xdr:spPr>
        <a:xfrm>
          <a:off x="20134795" y="670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0" name="テキスト ボックス 56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0" name="テキスト ボックス 57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84" name="直線コネクタ 583"/>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85"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86" name="直線コネクタ 585"/>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8" name="直線コネクタ 58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89"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0" name="フローチャート: 判断 589"/>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1" name="フローチャート: 判断 590"/>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2" name="フローチャート: 判断 591"/>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3" name="フローチャート: 判断 592"/>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11249</xdr:rowOff>
    </xdr:from>
    <xdr:to>
      <xdr:col>85</xdr:col>
      <xdr:colOff>177800</xdr:colOff>
      <xdr:row>59</xdr:row>
      <xdr:rowOff>112849</xdr:rowOff>
    </xdr:to>
    <xdr:sp macro="" textlink="">
      <xdr:nvSpPr>
        <xdr:cNvPr id="599" name="楕円 598"/>
        <xdr:cNvSpPr/>
      </xdr:nvSpPr>
      <xdr:spPr>
        <a:xfrm>
          <a:off x="162687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34126</xdr:rowOff>
    </xdr:from>
    <xdr:ext cx="405111" cy="259045"/>
    <xdr:sp macro="" textlink="">
      <xdr:nvSpPr>
        <xdr:cNvPr id="600" name="【保健センター・保健所】&#10;有形固定資産減価償却率該当値テキスト"/>
        <xdr:cNvSpPr txBox="1"/>
      </xdr:nvSpPr>
      <xdr:spPr>
        <a:xfrm>
          <a:off x="16357600" y="997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60234</xdr:rowOff>
    </xdr:from>
    <xdr:to>
      <xdr:col>81</xdr:col>
      <xdr:colOff>101600</xdr:colOff>
      <xdr:row>59</xdr:row>
      <xdr:rowOff>161834</xdr:rowOff>
    </xdr:to>
    <xdr:sp macro="" textlink="">
      <xdr:nvSpPr>
        <xdr:cNvPr id="601" name="楕円 600"/>
        <xdr:cNvSpPr/>
      </xdr:nvSpPr>
      <xdr:spPr>
        <a:xfrm>
          <a:off x="15430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62049</xdr:rowOff>
    </xdr:from>
    <xdr:to>
      <xdr:col>85</xdr:col>
      <xdr:colOff>127000</xdr:colOff>
      <xdr:row>59</xdr:row>
      <xdr:rowOff>111034</xdr:rowOff>
    </xdr:to>
    <xdr:cxnSp macro="">
      <xdr:nvCxnSpPr>
        <xdr:cNvPr id="602" name="直線コネクタ 601"/>
        <xdr:cNvCxnSpPr/>
      </xdr:nvCxnSpPr>
      <xdr:spPr>
        <a:xfrm flipV="1">
          <a:off x="15481300" y="1017759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110853</xdr:rowOff>
    </xdr:from>
    <xdr:to>
      <xdr:col>76</xdr:col>
      <xdr:colOff>165100</xdr:colOff>
      <xdr:row>60</xdr:row>
      <xdr:rowOff>41003</xdr:rowOff>
    </xdr:to>
    <xdr:sp macro="" textlink="">
      <xdr:nvSpPr>
        <xdr:cNvPr id="603" name="楕円 602"/>
        <xdr:cNvSpPr/>
      </xdr:nvSpPr>
      <xdr:spPr>
        <a:xfrm>
          <a:off x="14541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111034</xdr:rowOff>
    </xdr:from>
    <xdr:to>
      <xdr:col>81</xdr:col>
      <xdr:colOff>50800</xdr:colOff>
      <xdr:row>59</xdr:row>
      <xdr:rowOff>161653</xdr:rowOff>
    </xdr:to>
    <xdr:cxnSp macro="">
      <xdr:nvCxnSpPr>
        <xdr:cNvPr id="604" name="直線コネクタ 603"/>
        <xdr:cNvCxnSpPr/>
      </xdr:nvCxnSpPr>
      <xdr:spPr>
        <a:xfrm flipV="1">
          <a:off x="14592300" y="1022658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159838</xdr:rowOff>
    </xdr:from>
    <xdr:to>
      <xdr:col>72</xdr:col>
      <xdr:colOff>38100</xdr:colOff>
      <xdr:row>60</xdr:row>
      <xdr:rowOff>89988</xdr:rowOff>
    </xdr:to>
    <xdr:sp macro="" textlink="">
      <xdr:nvSpPr>
        <xdr:cNvPr id="605" name="楕円 604"/>
        <xdr:cNvSpPr/>
      </xdr:nvSpPr>
      <xdr:spPr>
        <a:xfrm>
          <a:off x="13652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161653</xdr:rowOff>
    </xdr:from>
    <xdr:to>
      <xdr:col>76</xdr:col>
      <xdr:colOff>114300</xdr:colOff>
      <xdr:row>60</xdr:row>
      <xdr:rowOff>39188</xdr:rowOff>
    </xdr:to>
    <xdr:cxnSp macro="">
      <xdr:nvCxnSpPr>
        <xdr:cNvPr id="606" name="直線コネクタ 605"/>
        <xdr:cNvCxnSpPr/>
      </xdr:nvCxnSpPr>
      <xdr:spPr>
        <a:xfrm flipV="1">
          <a:off x="13703300" y="1027720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07"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08"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609"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6911</xdr:rowOff>
    </xdr:from>
    <xdr:ext cx="405111" cy="259045"/>
    <xdr:sp macro="" textlink="">
      <xdr:nvSpPr>
        <xdr:cNvPr id="610" name="n_1mainValue【保健センター・保健所】&#10;有形固定資産減価償却率"/>
        <xdr:cNvSpPr txBox="1"/>
      </xdr:nvSpPr>
      <xdr:spPr>
        <a:xfrm>
          <a:off x="15266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57530</xdr:rowOff>
    </xdr:from>
    <xdr:ext cx="405111" cy="259045"/>
    <xdr:sp macro="" textlink="">
      <xdr:nvSpPr>
        <xdr:cNvPr id="611" name="n_2mainValue【保健センター・保健所】&#10;有形固定資産減価償却率"/>
        <xdr:cNvSpPr txBox="1"/>
      </xdr:nvSpPr>
      <xdr:spPr>
        <a:xfrm>
          <a:off x="14389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81115</xdr:rowOff>
    </xdr:from>
    <xdr:ext cx="405111" cy="259045"/>
    <xdr:sp macro="" textlink="">
      <xdr:nvSpPr>
        <xdr:cNvPr id="612" name="n_3mainValue【保健センター・保健所】&#10;有形固定資産減価償却率"/>
        <xdr:cNvSpPr txBox="1"/>
      </xdr:nvSpPr>
      <xdr:spPr>
        <a:xfrm>
          <a:off x="135007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3" name="直線コネクタ 62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4" name="テキスト ボックス 62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5" name="直線コネクタ 62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6" name="テキスト ボックス 62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7" name="直線コネクタ 62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8" name="テキスト ボックス 62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9" name="直線コネクタ 62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0" name="テキスト ボックス 62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1" name="直線コネクタ 63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2" name="テキスト ボックス 63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3" name="直線コネクタ 63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4" name="テキスト ボックス 63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38" name="直線コネクタ 637"/>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39"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0" name="直線コネクタ 639"/>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1"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2" name="直線コネクタ 641"/>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43"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44" name="フローチャート: 判断 643"/>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45" name="フローチャート: 判断 644"/>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46" name="フローチャート: 判断 645"/>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47" name="フローチャート: 判断 646"/>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142422</xdr:rowOff>
    </xdr:from>
    <xdr:to>
      <xdr:col>116</xdr:col>
      <xdr:colOff>114300</xdr:colOff>
      <xdr:row>60</xdr:row>
      <xdr:rowOff>72572</xdr:rowOff>
    </xdr:to>
    <xdr:sp macro="" textlink="">
      <xdr:nvSpPr>
        <xdr:cNvPr id="653" name="楕円 652"/>
        <xdr:cNvSpPr/>
      </xdr:nvSpPr>
      <xdr:spPr>
        <a:xfrm>
          <a:off x="22110700" y="102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165299</xdr:rowOff>
    </xdr:from>
    <xdr:ext cx="469744" cy="259045"/>
    <xdr:sp macro="" textlink="">
      <xdr:nvSpPr>
        <xdr:cNvPr id="654" name="【保健センター・保健所】&#10;一人当たり面積該当値テキスト"/>
        <xdr:cNvSpPr txBox="1"/>
      </xdr:nvSpPr>
      <xdr:spPr>
        <a:xfrm>
          <a:off x="22199600"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142422</xdr:rowOff>
    </xdr:from>
    <xdr:to>
      <xdr:col>112</xdr:col>
      <xdr:colOff>38100</xdr:colOff>
      <xdr:row>60</xdr:row>
      <xdr:rowOff>72572</xdr:rowOff>
    </xdr:to>
    <xdr:sp macro="" textlink="">
      <xdr:nvSpPr>
        <xdr:cNvPr id="655" name="楕円 654"/>
        <xdr:cNvSpPr/>
      </xdr:nvSpPr>
      <xdr:spPr>
        <a:xfrm>
          <a:off x="21272500" y="102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21772</xdr:rowOff>
    </xdr:from>
    <xdr:to>
      <xdr:col>116</xdr:col>
      <xdr:colOff>63500</xdr:colOff>
      <xdr:row>60</xdr:row>
      <xdr:rowOff>21772</xdr:rowOff>
    </xdr:to>
    <xdr:cxnSp macro="">
      <xdr:nvCxnSpPr>
        <xdr:cNvPr id="656" name="直線コネクタ 655"/>
        <xdr:cNvCxnSpPr/>
      </xdr:nvCxnSpPr>
      <xdr:spPr>
        <a:xfrm>
          <a:off x="21323300" y="1030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142422</xdr:rowOff>
    </xdr:from>
    <xdr:to>
      <xdr:col>107</xdr:col>
      <xdr:colOff>101600</xdr:colOff>
      <xdr:row>60</xdr:row>
      <xdr:rowOff>72572</xdr:rowOff>
    </xdr:to>
    <xdr:sp macro="" textlink="">
      <xdr:nvSpPr>
        <xdr:cNvPr id="657" name="楕円 656"/>
        <xdr:cNvSpPr/>
      </xdr:nvSpPr>
      <xdr:spPr>
        <a:xfrm>
          <a:off x="20383500" y="102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21772</xdr:rowOff>
    </xdr:from>
    <xdr:to>
      <xdr:col>111</xdr:col>
      <xdr:colOff>177800</xdr:colOff>
      <xdr:row>60</xdr:row>
      <xdr:rowOff>21772</xdr:rowOff>
    </xdr:to>
    <xdr:cxnSp macro="">
      <xdr:nvCxnSpPr>
        <xdr:cNvPr id="658" name="直線コネクタ 657"/>
        <xdr:cNvCxnSpPr/>
      </xdr:nvCxnSpPr>
      <xdr:spPr>
        <a:xfrm>
          <a:off x="20434300" y="1030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142422</xdr:rowOff>
    </xdr:from>
    <xdr:to>
      <xdr:col>102</xdr:col>
      <xdr:colOff>165100</xdr:colOff>
      <xdr:row>60</xdr:row>
      <xdr:rowOff>72572</xdr:rowOff>
    </xdr:to>
    <xdr:sp macro="" textlink="">
      <xdr:nvSpPr>
        <xdr:cNvPr id="659" name="楕円 658"/>
        <xdr:cNvSpPr/>
      </xdr:nvSpPr>
      <xdr:spPr>
        <a:xfrm>
          <a:off x="19494500" y="102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21772</xdr:rowOff>
    </xdr:from>
    <xdr:to>
      <xdr:col>107</xdr:col>
      <xdr:colOff>50800</xdr:colOff>
      <xdr:row>60</xdr:row>
      <xdr:rowOff>21772</xdr:rowOff>
    </xdr:to>
    <xdr:cxnSp macro="">
      <xdr:nvCxnSpPr>
        <xdr:cNvPr id="660" name="直線コネクタ 659"/>
        <xdr:cNvCxnSpPr/>
      </xdr:nvCxnSpPr>
      <xdr:spPr>
        <a:xfrm>
          <a:off x="19545300" y="1030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661"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62" name="n_2ave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69142</xdr:rowOff>
    </xdr:from>
    <xdr:ext cx="469744" cy="259045"/>
    <xdr:sp macro="" textlink="">
      <xdr:nvSpPr>
        <xdr:cNvPr id="663" name="n_3aveValue【保健センター・保健所】&#10;一人当たり面積"/>
        <xdr:cNvSpPr txBox="1"/>
      </xdr:nvSpPr>
      <xdr:spPr>
        <a:xfrm>
          <a:off x="19310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89099</xdr:rowOff>
    </xdr:from>
    <xdr:ext cx="469744" cy="259045"/>
    <xdr:sp macro="" textlink="">
      <xdr:nvSpPr>
        <xdr:cNvPr id="664" name="n_1mainValue【保健センター・保健所】&#10;一人当たり面積"/>
        <xdr:cNvSpPr txBox="1"/>
      </xdr:nvSpPr>
      <xdr:spPr>
        <a:xfrm>
          <a:off x="21075727" y="100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89099</xdr:rowOff>
    </xdr:from>
    <xdr:ext cx="469744" cy="259045"/>
    <xdr:sp macro="" textlink="">
      <xdr:nvSpPr>
        <xdr:cNvPr id="665" name="n_2mainValue【保健センター・保健所】&#10;一人当たり面積"/>
        <xdr:cNvSpPr txBox="1"/>
      </xdr:nvSpPr>
      <xdr:spPr>
        <a:xfrm>
          <a:off x="20199427" y="100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89099</xdr:rowOff>
    </xdr:from>
    <xdr:ext cx="469744" cy="259045"/>
    <xdr:sp macro="" textlink="">
      <xdr:nvSpPr>
        <xdr:cNvPr id="666" name="n_3mainValue【保健センター・保健所】&#10;一人当たり面積"/>
        <xdr:cNvSpPr txBox="1"/>
      </xdr:nvSpPr>
      <xdr:spPr>
        <a:xfrm>
          <a:off x="19310427" y="100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7" name="直線コネクタ 6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8" name="テキスト ボックス 6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9" name="直線コネクタ 6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0" name="テキスト ボックス 6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1" name="直線コネクタ 6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2" name="テキスト ボックス 6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3" name="直線コネクタ 6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4" name="テキスト ボックス 6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5" name="直線コネクタ 6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6" name="テキスト ボックス 6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7" name="直線コネクタ 6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8" name="テキスト ボックス 6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9" name="直線コネクタ 6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0" name="テキスト ボックス 6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2" name="直線コネクタ 69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94" name="直線コネクタ 69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9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96" name="直線コネクタ 69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97"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98" name="フローチャート: 判断 69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99" name="フローチャート: 判断 69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0" name="フローチャート: 判断 699"/>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1" name="フローチャート: 判断 700"/>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2" name="テキスト ボックス 7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3" name="テキスト ボックス 7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4" name="テキスト ボックス 7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5" name="テキスト ボックス 7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6" name="テキスト ボックス 7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707" name="楕円 706"/>
        <xdr:cNvSpPr/>
      </xdr:nvSpPr>
      <xdr:spPr>
        <a:xfrm>
          <a:off x="162687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55534</xdr:rowOff>
    </xdr:from>
    <xdr:ext cx="405111" cy="259045"/>
    <xdr:sp macro="" textlink="">
      <xdr:nvSpPr>
        <xdr:cNvPr id="708" name="【消防施設】&#10;有形固定資産減価償却率該当値テキスト"/>
        <xdr:cNvSpPr txBox="1"/>
      </xdr:nvSpPr>
      <xdr:spPr>
        <a:xfrm>
          <a:off x="16357600"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117929</xdr:rowOff>
    </xdr:from>
    <xdr:to>
      <xdr:col>81</xdr:col>
      <xdr:colOff>101600</xdr:colOff>
      <xdr:row>82</xdr:row>
      <xdr:rowOff>48079</xdr:rowOff>
    </xdr:to>
    <xdr:sp macro="" textlink="">
      <xdr:nvSpPr>
        <xdr:cNvPr id="709" name="楕円 708"/>
        <xdr:cNvSpPr/>
      </xdr:nvSpPr>
      <xdr:spPr>
        <a:xfrm>
          <a:off x="15430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127907</xdr:rowOff>
    </xdr:from>
    <xdr:to>
      <xdr:col>85</xdr:col>
      <xdr:colOff>127000</xdr:colOff>
      <xdr:row>81</xdr:row>
      <xdr:rowOff>168729</xdr:rowOff>
    </xdr:to>
    <xdr:cxnSp macro="">
      <xdr:nvCxnSpPr>
        <xdr:cNvPr id="710" name="直線コネクタ 709"/>
        <xdr:cNvCxnSpPr/>
      </xdr:nvCxnSpPr>
      <xdr:spPr>
        <a:xfrm flipV="1">
          <a:off x="15481300" y="1401535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150586</xdr:rowOff>
    </xdr:from>
    <xdr:to>
      <xdr:col>76</xdr:col>
      <xdr:colOff>165100</xdr:colOff>
      <xdr:row>82</xdr:row>
      <xdr:rowOff>80736</xdr:rowOff>
    </xdr:to>
    <xdr:sp macro="" textlink="">
      <xdr:nvSpPr>
        <xdr:cNvPr id="711" name="楕円 710"/>
        <xdr:cNvSpPr/>
      </xdr:nvSpPr>
      <xdr:spPr>
        <a:xfrm>
          <a:off x="14541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168729</xdr:rowOff>
    </xdr:from>
    <xdr:to>
      <xdr:col>81</xdr:col>
      <xdr:colOff>50800</xdr:colOff>
      <xdr:row>82</xdr:row>
      <xdr:rowOff>29936</xdr:rowOff>
    </xdr:to>
    <xdr:cxnSp macro="">
      <xdr:nvCxnSpPr>
        <xdr:cNvPr id="712" name="直線コネクタ 711"/>
        <xdr:cNvCxnSpPr/>
      </xdr:nvCxnSpPr>
      <xdr:spPr>
        <a:xfrm flipV="1">
          <a:off x="14592300" y="140561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713"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714"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15"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39206</xdr:rowOff>
    </xdr:from>
    <xdr:ext cx="405111" cy="259045"/>
    <xdr:sp macro="" textlink="">
      <xdr:nvSpPr>
        <xdr:cNvPr id="716" name="n_1mainValue【消防施設】&#10;有形固定資産減価償却率"/>
        <xdr:cNvSpPr txBox="1"/>
      </xdr:nvSpPr>
      <xdr:spPr>
        <a:xfrm>
          <a:off x="15266044" y="1409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71863</xdr:rowOff>
    </xdr:from>
    <xdr:ext cx="405111" cy="259045"/>
    <xdr:sp macro="" textlink="">
      <xdr:nvSpPr>
        <xdr:cNvPr id="717" name="n_2mainValue【消防施設】&#10;有形固定資産減価償却率"/>
        <xdr:cNvSpPr txBox="1"/>
      </xdr:nvSpPr>
      <xdr:spPr>
        <a:xfrm>
          <a:off x="14389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8" name="正方形/長方形 7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9" name="正方形/長方形 7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0" name="正方形/長方形 7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1" name="正方形/長方形 7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2" name="正方形/長方形 7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3" name="正方形/長方形 7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4" name="正方形/長方形 7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5" name="正方形/長方形 7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6" name="テキスト ボックス 7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7" name="直線コネクタ 7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8" name="直線コネクタ 72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9" name="テキスト ボックス 72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0" name="直線コネクタ 72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1" name="テキスト ボックス 73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2" name="直線コネクタ 73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3" name="テキスト ボックス 73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4" name="直線コネクタ 73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5" name="テキスト ボックス 73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39" name="直線コネクタ 738"/>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0"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41" name="直線コネクタ 74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42"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43" name="直線コネクタ 742"/>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44"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45" name="フローチャート: 判断 744"/>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46" name="フローチャート: 判断 745"/>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47" name="フローチャート: 判断 746"/>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48" name="フローチャート: 判断 747"/>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54" name="楕円 753"/>
        <xdr:cNvSpPr/>
      </xdr:nvSpPr>
      <xdr:spPr>
        <a:xfrm>
          <a:off x="22110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2303</xdr:rowOff>
    </xdr:from>
    <xdr:ext cx="469744" cy="259045"/>
    <xdr:sp macro="" textlink="">
      <xdr:nvSpPr>
        <xdr:cNvPr id="755" name="【消防施設】&#10;一人当たり面積該当値テキスト"/>
        <xdr:cNvSpPr txBox="1"/>
      </xdr:nvSpPr>
      <xdr:spPr>
        <a:xfrm>
          <a:off x="221996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756" name="楕円 755"/>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74676</xdr:rowOff>
    </xdr:from>
    <xdr:to>
      <xdr:col>116</xdr:col>
      <xdr:colOff>63500</xdr:colOff>
      <xdr:row>84</xdr:row>
      <xdr:rowOff>74676</xdr:rowOff>
    </xdr:to>
    <xdr:cxnSp macro="">
      <xdr:nvCxnSpPr>
        <xdr:cNvPr id="757" name="直線コネクタ 756"/>
        <xdr:cNvCxnSpPr/>
      </xdr:nvCxnSpPr>
      <xdr:spPr>
        <a:xfrm>
          <a:off x="21323300" y="14476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758" name="楕円 757"/>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74676</xdr:rowOff>
    </xdr:to>
    <xdr:cxnSp macro="">
      <xdr:nvCxnSpPr>
        <xdr:cNvPr id="759" name="直線コネクタ 758"/>
        <xdr:cNvCxnSpPr/>
      </xdr:nvCxnSpPr>
      <xdr:spPr>
        <a:xfrm>
          <a:off x="20434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60"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61"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62"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116603</xdr:rowOff>
    </xdr:from>
    <xdr:ext cx="469744" cy="259045"/>
    <xdr:sp macro="" textlink="">
      <xdr:nvSpPr>
        <xdr:cNvPr id="763" name="n_1main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764" name="n_2main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6" name="正方形/長方形 7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7" name="正方形/長方形 7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8" name="正方形/長方形 7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9" name="正方形/長方形 7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0" name="正方形/長方形 7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1" name="正方形/長方形 7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正方形/長方形 7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3" name="テキスト ボックス 7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4" name="直線コネクタ 7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5" name="直線コネクタ 7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6" name="テキスト ボックス 77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7" name="直線コネクタ 7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8" name="テキスト ボックス 7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9" name="直線コネクタ 7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0" name="テキスト ボックス 7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1" name="直線コネクタ 7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2" name="テキスト ボックス 7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3" name="直線コネクタ 7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4" name="テキスト ボックス 7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5" name="直線コネクタ 7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6" name="テキスト ボックス 78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8" name="テキスト ボックス 7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90" name="直線コネクタ 789"/>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91"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92" name="直線コネクタ 791"/>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4" name="直線コネクタ 79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95"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96" name="フローチャート: 判断 795"/>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97" name="フローチャート: 判断 796"/>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98" name="フローチャート: 判断 797"/>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99" name="フローチャート: 判断 798"/>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0" name="テキスト ボックス 7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1" name="テキスト ボックス 8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2" name="テキスト ボックス 8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3" name="テキスト ボックス 8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4" name="テキスト ボックス 8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805" name="楕円 804"/>
        <xdr:cNvSpPr/>
      </xdr:nvSpPr>
      <xdr:spPr>
        <a:xfrm>
          <a:off x="162687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49909</xdr:rowOff>
    </xdr:from>
    <xdr:ext cx="405111" cy="259045"/>
    <xdr:sp macro="" textlink="">
      <xdr:nvSpPr>
        <xdr:cNvPr id="806" name="【庁舎】&#10;有形固定資産減価償却率該当値テキスト"/>
        <xdr:cNvSpPr txBox="1"/>
      </xdr:nvSpPr>
      <xdr:spPr>
        <a:xfrm>
          <a:off x="16357600" y="1753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59689</xdr:rowOff>
    </xdr:from>
    <xdr:to>
      <xdr:col>81</xdr:col>
      <xdr:colOff>101600</xdr:colOff>
      <xdr:row>103</xdr:row>
      <xdr:rowOff>161289</xdr:rowOff>
    </xdr:to>
    <xdr:sp macro="" textlink="">
      <xdr:nvSpPr>
        <xdr:cNvPr id="807" name="楕円 806"/>
        <xdr:cNvSpPr/>
      </xdr:nvSpPr>
      <xdr:spPr>
        <a:xfrm>
          <a:off x="15430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77832</xdr:rowOff>
    </xdr:from>
    <xdr:to>
      <xdr:col>85</xdr:col>
      <xdr:colOff>127000</xdr:colOff>
      <xdr:row>103</xdr:row>
      <xdr:rowOff>110489</xdr:rowOff>
    </xdr:to>
    <xdr:cxnSp macro="">
      <xdr:nvCxnSpPr>
        <xdr:cNvPr id="808" name="直線コネクタ 807"/>
        <xdr:cNvCxnSpPr/>
      </xdr:nvCxnSpPr>
      <xdr:spPr>
        <a:xfrm flipV="1">
          <a:off x="15481300" y="1773718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92348</xdr:rowOff>
    </xdr:from>
    <xdr:to>
      <xdr:col>76</xdr:col>
      <xdr:colOff>165100</xdr:colOff>
      <xdr:row>104</xdr:row>
      <xdr:rowOff>22498</xdr:rowOff>
    </xdr:to>
    <xdr:sp macro="" textlink="">
      <xdr:nvSpPr>
        <xdr:cNvPr id="809" name="楕円 808"/>
        <xdr:cNvSpPr/>
      </xdr:nvSpPr>
      <xdr:spPr>
        <a:xfrm>
          <a:off x="14541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110489</xdr:rowOff>
    </xdr:from>
    <xdr:to>
      <xdr:col>81</xdr:col>
      <xdr:colOff>50800</xdr:colOff>
      <xdr:row>103</xdr:row>
      <xdr:rowOff>143148</xdr:rowOff>
    </xdr:to>
    <xdr:cxnSp macro="">
      <xdr:nvCxnSpPr>
        <xdr:cNvPr id="810" name="直線コネクタ 809"/>
        <xdr:cNvCxnSpPr/>
      </xdr:nvCxnSpPr>
      <xdr:spPr>
        <a:xfrm flipV="1">
          <a:off x="14592300" y="177698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125005</xdr:rowOff>
    </xdr:from>
    <xdr:to>
      <xdr:col>72</xdr:col>
      <xdr:colOff>38100</xdr:colOff>
      <xdr:row>104</xdr:row>
      <xdr:rowOff>55155</xdr:rowOff>
    </xdr:to>
    <xdr:sp macro="" textlink="">
      <xdr:nvSpPr>
        <xdr:cNvPr id="811" name="楕円 810"/>
        <xdr:cNvSpPr/>
      </xdr:nvSpPr>
      <xdr:spPr>
        <a:xfrm>
          <a:off x="13652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143148</xdr:rowOff>
    </xdr:from>
    <xdr:to>
      <xdr:col>76</xdr:col>
      <xdr:colOff>114300</xdr:colOff>
      <xdr:row>104</xdr:row>
      <xdr:rowOff>4355</xdr:rowOff>
    </xdr:to>
    <xdr:cxnSp macro="">
      <xdr:nvCxnSpPr>
        <xdr:cNvPr id="812" name="直線コネクタ 811"/>
        <xdr:cNvCxnSpPr/>
      </xdr:nvCxnSpPr>
      <xdr:spPr>
        <a:xfrm flipV="1">
          <a:off x="13703300" y="178024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13"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814"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815"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6366</xdr:rowOff>
    </xdr:from>
    <xdr:ext cx="405111" cy="259045"/>
    <xdr:sp macro="" textlink="">
      <xdr:nvSpPr>
        <xdr:cNvPr id="816" name="n_1mainValue【庁舎】&#10;有形固定資産減価償却率"/>
        <xdr:cNvSpPr txBox="1"/>
      </xdr:nvSpPr>
      <xdr:spPr>
        <a:xfrm>
          <a:off x="15266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13625</xdr:rowOff>
    </xdr:from>
    <xdr:ext cx="405111" cy="259045"/>
    <xdr:sp macro="" textlink="">
      <xdr:nvSpPr>
        <xdr:cNvPr id="817" name="n_2mainValue【庁舎】&#10;有形固定資産減価償却率"/>
        <xdr:cNvSpPr txBox="1"/>
      </xdr:nvSpPr>
      <xdr:spPr>
        <a:xfrm>
          <a:off x="14389744" y="1784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46282</xdr:rowOff>
    </xdr:from>
    <xdr:ext cx="405111" cy="259045"/>
    <xdr:sp macro="" textlink="">
      <xdr:nvSpPr>
        <xdr:cNvPr id="818" name="n_3mainValue【庁舎】&#10;有形固定資産減価償却率"/>
        <xdr:cNvSpPr txBox="1"/>
      </xdr:nvSpPr>
      <xdr:spPr>
        <a:xfrm>
          <a:off x="135007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7" name="テキスト ボックス 8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29" name="テキスト ボックス 82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45" name="直線コネクタ 844"/>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46"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47" name="直線コネクタ 846"/>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48"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49" name="直線コネクタ 848"/>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50"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51" name="フローチャート: 判断 850"/>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52" name="フローチャート: 判断 851"/>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53" name="フローチャート: 判断 852"/>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54" name="フローチャート: 判断 853"/>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136434</xdr:rowOff>
    </xdr:from>
    <xdr:to>
      <xdr:col>116</xdr:col>
      <xdr:colOff>114300</xdr:colOff>
      <xdr:row>107</xdr:row>
      <xdr:rowOff>66584</xdr:rowOff>
    </xdr:to>
    <xdr:sp macro="" textlink="">
      <xdr:nvSpPr>
        <xdr:cNvPr id="860" name="楕円 859"/>
        <xdr:cNvSpPr/>
      </xdr:nvSpPr>
      <xdr:spPr>
        <a:xfrm>
          <a:off x="221107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114861</xdr:rowOff>
    </xdr:from>
    <xdr:ext cx="469744" cy="259045"/>
    <xdr:sp macro="" textlink="">
      <xdr:nvSpPr>
        <xdr:cNvPr id="861" name="【庁舎】&#10;一人当たり面積該当値テキスト"/>
        <xdr:cNvSpPr txBox="1"/>
      </xdr:nvSpPr>
      <xdr:spPr>
        <a:xfrm>
          <a:off x="22199600"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862" name="楕円 861"/>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15784</xdr:rowOff>
    </xdr:from>
    <xdr:to>
      <xdr:col>116</xdr:col>
      <xdr:colOff>63500</xdr:colOff>
      <xdr:row>107</xdr:row>
      <xdr:rowOff>15784</xdr:rowOff>
    </xdr:to>
    <xdr:cxnSp macro="">
      <xdr:nvCxnSpPr>
        <xdr:cNvPr id="863" name="直線コネクタ 862"/>
        <xdr:cNvCxnSpPr/>
      </xdr:nvCxnSpPr>
      <xdr:spPr>
        <a:xfrm>
          <a:off x="21323300" y="183609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136434</xdr:rowOff>
    </xdr:from>
    <xdr:to>
      <xdr:col>107</xdr:col>
      <xdr:colOff>101600</xdr:colOff>
      <xdr:row>107</xdr:row>
      <xdr:rowOff>66584</xdr:rowOff>
    </xdr:to>
    <xdr:sp macro="" textlink="">
      <xdr:nvSpPr>
        <xdr:cNvPr id="864" name="楕円 863"/>
        <xdr:cNvSpPr/>
      </xdr:nvSpPr>
      <xdr:spPr>
        <a:xfrm>
          <a:off x="20383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15784</xdr:rowOff>
    </xdr:to>
    <xdr:cxnSp macro="">
      <xdr:nvCxnSpPr>
        <xdr:cNvPr id="865" name="直線コネクタ 864"/>
        <xdr:cNvCxnSpPr/>
      </xdr:nvCxnSpPr>
      <xdr:spPr>
        <a:xfrm>
          <a:off x="20434300" y="18360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66" name="楕円 865"/>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15784</xdr:rowOff>
    </xdr:from>
    <xdr:to>
      <xdr:col>107</xdr:col>
      <xdr:colOff>50800</xdr:colOff>
      <xdr:row>107</xdr:row>
      <xdr:rowOff>19050</xdr:rowOff>
    </xdr:to>
    <xdr:cxnSp macro="">
      <xdr:nvCxnSpPr>
        <xdr:cNvPr id="867" name="直線コネクタ 866"/>
        <xdr:cNvCxnSpPr/>
      </xdr:nvCxnSpPr>
      <xdr:spPr>
        <a:xfrm flipV="1">
          <a:off x="19545300" y="183609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68"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69" name="n_2ave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70"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83111</xdr:rowOff>
    </xdr:from>
    <xdr:ext cx="469744" cy="259045"/>
    <xdr:sp macro="" textlink="">
      <xdr:nvSpPr>
        <xdr:cNvPr id="871" name="n_1mainValue【庁舎】&#10;一人当たり面積"/>
        <xdr:cNvSpPr txBox="1"/>
      </xdr:nvSpPr>
      <xdr:spPr>
        <a:xfrm>
          <a:off x="210757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83111</xdr:rowOff>
    </xdr:from>
    <xdr:ext cx="469744" cy="259045"/>
    <xdr:sp macro="" textlink="">
      <xdr:nvSpPr>
        <xdr:cNvPr id="872" name="n_2mainValue【庁舎】&#10;一人当たり面積"/>
        <xdr:cNvSpPr txBox="1"/>
      </xdr:nvSpPr>
      <xdr:spPr>
        <a:xfrm>
          <a:off x="20199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873" name="n_3mainValue【庁舎】&#10;一人当たり面積"/>
        <xdr:cNvSpPr txBox="1"/>
      </xdr:nvSpPr>
      <xdr:spPr>
        <a:xfrm>
          <a:off x="19310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有形固定資産減価償却率が類似団体を上回っている項目は、福祉施設、一般廃棄物処理施設、保健センター・保健所で、特に一般廃棄物処理施設は</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を超えているため、今後、修繕等で多額の負担が予想される。なお、福祉施設については個別施設計画に基づく老朽化施設の民間譲渡や公共施設等適正管理推進事業債を活用した施設の複合化等の対策を実施していることから、今後、有形固定資産減価償却率の改善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の面積は、体育館・プール、福祉施設、市民会館、消防施設、庁舎で類似団体内平均を下回っているが、図書館、一般廃棄物処理施設、保健センター・保健所が類似団体内平均を上回っている。なお、保健センター・保健所については、合併した旧村部にある保健センターの複合施設化が予定されており、総面積の減少が見込まれる。一般廃棄物処理施設については、一般廃棄物を共同処理している一部事務組合の保有施設の総面積を各構成市町村の負担額で案分し計上しているため、単純比較により総量が過大であるとは言え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平均値を大きく上回っている施設については、個別施設計画の策定を進める中で総量適正化について検討し、それぞれの施設状況や規模を総合的に判断することで、市民サービスと財政規律のバランスが取れる市政運営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67,379
66,153
289.98
27,504,935
26,744,241
507,247
16,854,930
26,396,478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財政力指数は、前年度から０．０１ポイント減って０．６６となった。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これは、基準財政収入額のうち、市町村民税の法人税割額が大きく減少（△４９７百万円）したことで、単年度の財政力指数が下がったためであり、４年連続で類似団体内平均値を下回った。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本市では、今後も市税などの自主財源が減少傾向で推移することに加え、扶助費などの義務的経費が増加傾向で推移する厳しい財政状況が見込まれることから、第五次塩尻市総合計画に掲げる「持続可能な財政運営」を推進するべく、行政の効率化などによる財政基盤の強化を図る。</a:t>
          </a:r>
          <a:endParaRPr kumimoji="1" lang="en-US" altLang="ja-JP" sz="12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9" name="直線コネクタ 68"/>
        <xdr:cNvCxnSpPr/>
      </xdr:nvCxnSpPr>
      <xdr:spPr>
        <a:xfrm>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92428</xdr:rowOff>
    </xdr:to>
    <xdr:cxnSp macro="">
      <xdr:nvCxnSpPr>
        <xdr:cNvPr id="72" name="直線コネクタ 71"/>
        <xdr:cNvCxnSpPr/>
      </xdr:nvCxnSpPr>
      <xdr:spPr>
        <a:xfrm>
          <a:off x="3225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119239</xdr:rowOff>
    </xdr:to>
    <xdr:cxnSp macro="">
      <xdr:nvCxnSpPr>
        <xdr:cNvPr id="75" name="直線コネクタ 74"/>
        <xdr:cNvCxnSpPr/>
      </xdr:nvCxnSpPr>
      <xdr:spPr>
        <a:xfrm flipV="1">
          <a:off x="2336800" y="729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8" name="直線コネクタ 77"/>
        <xdr:cNvCxnSpPr/>
      </xdr:nvCxnSpPr>
      <xdr:spPr>
        <a:xfrm flipV="1">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2" name="楕円 91"/>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93" name="テキスト ボックス 92"/>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22172</xdr:rowOff>
    </xdr:from>
    <xdr:ext cx="762000" cy="259045"/>
    <xdr:sp macro="" textlink="">
      <xdr:nvSpPr>
        <xdr:cNvPr id="97" name="テキスト ボックス 96"/>
        <xdr:cNvSpPr txBox="1"/>
      </xdr:nvSpPr>
      <xdr:spPr>
        <a:xfrm>
          <a:off x="1066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経常収支比率は、前年度から１．８ポイント改善して８９．５％となった。</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これは、地方交付税などの経常一般財源が大きく増加（＋４２７百万円）したためであり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、２年連続で類似団体内平均値を下回った。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今後は、義務的経費の増加に加え、総合体育館運営費など物件費の増加も見込まれることから、事務事業の見直しや業務の効率化により、経常収支比率の改善を図る。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126238</xdr:rowOff>
    </xdr:to>
    <xdr:cxnSp macro="">
      <xdr:nvCxnSpPr>
        <xdr:cNvPr id="130" name="直線コネクタ 129"/>
        <xdr:cNvCxnSpPr/>
      </xdr:nvCxnSpPr>
      <xdr:spPr>
        <a:xfrm flipV="1">
          <a:off x="4114800" y="1101217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126238</xdr:rowOff>
    </xdr:from>
    <xdr:to>
      <xdr:col>19</xdr:col>
      <xdr:colOff>133350</xdr:colOff>
      <xdr:row>64</xdr:row>
      <xdr:rowOff>145542</xdr:rowOff>
    </xdr:to>
    <xdr:cxnSp macro="">
      <xdr:nvCxnSpPr>
        <xdr:cNvPr id="133" name="直線コネクタ 132"/>
        <xdr:cNvCxnSpPr/>
      </xdr:nvCxnSpPr>
      <xdr:spPr>
        <a:xfrm flipV="1">
          <a:off x="3225800" y="1109903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140716</xdr:rowOff>
    </xdr:from>
    <xdr:to>
      <xdr:col>15</xdr:col>
      <xdr:colOff>82550</xdr:colOff>
      <xdr:row>64</xdr:row>
      <xdr:rowOff>145542</xdr:rowOff>
    </xdr:to>
    <xdr:cxnSp macro="">
      <xdr:nvCxnSpPr>
        <xdr:cNvPr id="136" name="直線コネクタ 135"/>
        <xdr:cNvCxnSpPr/>
      </xdr:nvCxnSpPr>
      <xdr:spPr>
        <a:xfrm>
          <a:off x="2336800" y="111135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80518</xdr:rowOff>
    </xdr:from>
    <xdr:to>
      <xdr:col>11</xdr:col>
      <xdr:colOff>31750</xdr:colOff>
      <xdr:row>64</xdr:row>
      <xdr:rowOff>140716</xdr:rowOff>
    </xdr:to>
    <xdr:cxnSp macro="">
      <xdr:nvCxnSpPr>
        <xdr:cNvPr id="139" name="直線コネクタ 138"/>
        <xdr:cNvCxnSpPr/>
      </xdr:nvCxnSpPr>
      <xdr:spPr>
        <a:xfrm>
          <a:off x="1447800" y="1088186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49" name="楕円 148"/>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5097</xdr:rowOff>
    </xdr:from>
    <xdr:ext cx="762000" cy="259045"/>
    <xdr:sp macro="" textlink="">
      <xdr:nvSpPr>
        <xdr:cNvPr id="150" name="財政構造の弾力性該当値テキスト"/>
        <xdr:cNvSpPr txBox="1"/>
      </xdr:nvSpPr>
      <xdr:spPr>
        <a:xfrm>
          <a:off x="50419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75438</xdr:rowOff>
    </xdr:from>
    <xdr:to>
      <xdr:col>19</xdr:col>
      <xdr:colOff>184150</xdr:colOff>
      <xdr:row>65</xdr:row>
      <xdr:rowOff>5588</xdr:rowOff>
    </xdr:to>
    <xdr:sp macro="" textlink="">
      <xdr:nvSpPr>
        <xdr:cNvPr id="151" name="楕円 150"/>
        <xdr:cNvSpPr/>
      </xdr:nvSpPr>
      <xdr:spPr>
        <a:xfrm>
          <a:off x="4064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15765</xdr:rowOff>
    </xdr:from>
    <xdr:ext cx="736600" cy="259045"/>
    <xdr:sp macro="" textlink="">
      <xdr:nvSpPr>
        <xdr:cNvPr id="152" name="テキスト ボックス 151"/>
        <xdr:cNvSpPr txBox="1"/>
      </xdr:nvSpPr>
      <xdr:spPr>
        <a:xfrm>
          <a:off x="3733800" y="1081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94742</xdr:rowOff>
    </xdr:from>
    <xdr:to>
      <xdr:col>15</xdr:col>
      <xdr:colOff>133350</xdr:colOff>
      <xdr:row>65</xdr:row>
      <xdr:rowOff>24892</xdr:rowOff>
    </xdr:to>
    <xdr:sp macro="" textlink="">
      <xdr:nvSpPr>
        <xdr:cNvPr id="153" name="楕円 152"/>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9669</xdr:rowOff>
    </xdr:from>
    <xdr:ext cx="762000" cy="259045"/>
    <xdr:sp macro="" textlink="">
      <xdr:nvSpPr>
        <xdr:cNvPr id="154" name="テキスト ボックス 153"/>
        <xdr:cNvSpPr txBox="1"/>
      </xdr:nvSpPr>
      <xdr:spPr>
        <a:xfrm>
          <a:off x="2844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5" name="楕円 154"/>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4843</xdr:rowOff>
    </xdr:from>
    <xdr:ext cx="762000" cy="259045"/>
    <xdr:sp macro="" textlink="">
      <xdr:nvSpPr>
        <xdr:cNvPr id="156" name="テキスト ボックス 155"/>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29718</xdr:rowOff>
    </xdr:from>
    <xdr:to>
      <xdr:col>7</xdr:col>
      <xdr:colOff>31750</xdr:colOff>
      <xdr:row>63</xdr:row>
      <xdr:rowOff>131318</xdr:rowOff>
    </xdr:to>
    <xdr:sp macro="" textlink="">
      <xdr:nvSpPr>
        <xdr:cNvPr id="157" name="楕円 156"/>
        <xdr:cNvSpPr/>
      </xdr:nvSpPr>
      <xdr:spPr>
        <a:xfrm>
          <a:off x="1397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141495</xdr:rowOff>
    </xdr:from>
    <xdr:ext cx="762000" cy="259045"/>
    <xdr:sp macro="" textlink="">
      <xdr:nvSpPr>
        <xdr:cNvPr id="158" name="テキスト ボックス 157"/>
        <xdr:cNvSpPr txBox="1"/>
      </xdr:nvSpPr>
      <xdr:spPr>
        <a:xfrm>
          <a:off x="1066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人口１人当たり人件費・物件費等決算額は、前年度より減少し１４０，１０７円となった。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これは、物件費決算額が前年度より２．９％減少したためであるが、小中学校の給食費を公会計化した平成２５年度以降、類似団体内平均値を上回る水準で推移している。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特に、人件費コストが類似団体内平均値に比べかなり高い水準で推移していることから、引き続き業務プロセスの見直しやスマート自治体化による生産性向上に努める。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37863</xdr:rowOff>
    </xdr:from>
    <xdr:to>
      <xdr:col>23</xdr:col>
      <xdr:colOff>133350</xdr:colOff>
      <xdr:row>83</xdr:row>
      <xdr:rowOff>43943</xdr:rowOff>
    </xdr:to>
    <xdr:cxnSp macro="">
      <xdr:nvCxnSpPr>
        <xdr:cNvPr id="191" name="直線コネクタ 190"/>
        <xdr:cNvCxnSpPr/>
      </xdr:nvCxnSpPr>
      <xdr:spPr>
        <a:xfrm flipV="1">
          <a:off x="4114800" y="14268213"/>
          <a:ext cx="8382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13732</xdr:rowOff>
    </xdr:from>
    <xdr:to>
      <xdr:col>19</xdr:col>
      <xdr:colOff>133350</xdr:colOff>
      <xdr:row>83</xdr:row>
      <xdr:rowOff>43943</xdr:rowOff>
    </xdr:to>
    <xdr:cxnSp macro="">
      <xdr:nvCxnSpPr>
        <xdr:cNvPr id="194" name="直線コネクタ 193"/>
        <xdr:cNvCxnSpPr/>
      </xdr:nvCxnSpPr>
      <xdr:spPr>
        <a:xfrm>
          <a:off x="3225800" y="14244082"/>
          <a:ext cx="889000" cy="3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13732</xdr:rowOff>
    </xdr:from>
    <xdr:to>
      <xdr:col>15</xdr:col>
      <xdr:colOff>82550</xdr:colOff>
      <xdr:row>83</xdr:row>
      <xdr:rowOff>43480</xdr:rowOff>
    </xdr:to>
    <xdr:cxnSp macro="">
      <xdr:nvCxnSpPr>
        <xdr:cNvPr id="197" name="直線コネクタ 196"/>
        <xdr:cNvCxnSpPr/>
      </xdr:nvCxnSpPr>
      <xdr:spPr>
        <a:xfrm flipV="1">
          <a:off x="2336800" y="14244082"/>
          <a:ext cx="889000" cy="2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2942</xdr:rowOff>
    </xdr:from>
    <xdr:to>
      <xdr:col>11</xdr:col>
      <xdr:colOff>31750</xdr:colOff>
      <xdr:row>83</xdr:row>
      <xdr:rowOff>43480</xdr:rowOff>
    </xdr:to>
    <xdr:cxnSp macro="">
      <xdr:nvCxnSpPr>
        <xdr:cNvPr id="200" name="直線コネクタ 199"/>
        <xdr:cNvCxnSpPr/>
      </xdr:nvCxnSpPr>
      <xdr:spPr>
        <a:xfrm>
          <a:off x="1447800" y="14233292"/>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4" name="テキスト ボックス 203"/>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158513</xdr:rowOff>
    </xdr:from>
    <xdr:to>
      <xdr:col>23</xdr:col>
      <xdr:colOff>184150</xdr:colOff>
      <xdr:row>83</xdr:row>
      <xdr:rowOff>88663</xdr:rowOff>
    </xdr:to>
    <xdr:sp macro="" textlink="">
      <xdr:nvSpPr>
        <xdr:cNvPr id="210" name="楕円 209"/>
        <xdr:cNvSpPr/>
      </xdr:nvSpPr>
      <xdr:spPr>
        <a:xfrm>
          <a:off x="4902200" y="142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130590</xdr:rowOff>
    </xdr:from>
    <xdr:ext cx="762000" cy="259045"/>
    <xdr:sp macro="" textlink="">
      <xdr:nvSpPr>
        <xdr:cNvPr id="211" name="人件費・物件費等の状況該当値テキスト"/>
        <xdr:cNvSpPr txBox="1"/>
      </xdr:nvSpPr>
      <xdr:spPr>
        <a:xfrm>
          <a:off x="5041900" y="1418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164593</xdr:rowOff>
    </xdr:from>
    <xdr:to>
      <xdr:col>19</xdr:col>
      <xdr:colOff>184150</xdr:colOff>
      <xdr:row>83</xdr:row>
      <xdr:rowOff>94743</xdr:rowOff>
    </xdr:to>
    <xdr:sp macro="" textlink="">
      <xdr:nvSpPr>
        <xdr:cNvPr id="212" name="楕円 211"/>
        <xdr:cNvSpPr/>
      </xdr:nvSpPr>
      <xdr:spPr>
        <a:xfrm>
          <a:off x="4064000" y="142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79520</xdr:rowOff>
    </xdr:from>
    <xdr:ext cx="736600" cy="259045"/>
    <xdr:sp macro="" textlink="">
      <xdr:nvSpPr>
        <xdr:cNvPr id="213" name="テキスト ボックス 212"/>
        <xdr:cNvSpPr txBox="1"/>
      </xdr:nvSpPr>
      <xdr:spPr>
        <a:xfrm>
          <a:off x="3733800" y="14309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134382</xdr:rowOff>
    </xdr:from>
    <xdr:to>
      <xdr:col>15</xdr:col>
      <xdr:colOff>133350</xdr:colOff>
      <xdr:row>83</xdr:row>
      <xdr:rowOff>64532</xdr:rowOff>
    </xdr:to>
    <xdr:sp macro="" textlink="">
      <xdr:nvSpPr>
        <xdr:cNvPr id="214" name="楕円 213"/>
        <xdr:cNvSpPr/>
      </xdr:nvSpPr>
      <xdr:spPr>
        <a:xfrm>
          <a:off x="3175000" y="14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49309</xdr:rowOff>
    </xdr:from>
    <xdr:ext cx="762000" cy="259045"/>
    <xdr:sp macro="" textlink="">
      <xdr:nvSpPr>
        <xdr:cNvPr id="215" name="テキスト ボックス 214"/>
        <xdr:cNvSpPr txBox="1"/>
      </xdr:nvSpPr>
      <xdr:spPr>
        <a:xfrm>
          <a:off x="2844800" y="1427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164130</xdr:rowOff>
    </xdr:from>
    <xdr:to>
      <xdr:col>11</xdr:col>
      <xdr:colOff>82550</xdr:colOff>
      <xdr:row>83</xdr:row>
      <xdr:rowOff>94280</xdr:rowOff>
    </xdr:to>
    <xdr:sp macro="" textlink="">
      <xdr:nvSpPr>
        <xdr:cNvPr id="216" name="楕円 215"/>
        <xdr:cNvSpPr/>
      </xdr:nvSpPr>
      <xdr:spPr>
        <a:xfrm>
          <a:off x="2286000" y="142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79057</xdr:rowOff>
    </xdr:from>
    <xdr:ext cx="762000" cy="259045"/>
    <xdr:sp macro="" textlink="">
      <xdr:nvSpPr>
        <xdr:cNvPr id="217" name="テキスト ボックス 216"/>
        <xdr:cNvSpPr txBox="1"/>
      </xdr:nvSpPr>
      <xdr:spPr>
        <a:xfrm>
          <a:off x="1955800" y="1430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123592</xdr:rowOff>
    </xdr:from>
    <xdr:to>
      <xdr:col>7</xdr:col>
      <xdr:colOff>31750</xdr:colOff>
      <xdr:row>83</xdr:row>
      <xdr:rowOff>53742</xdr:rowOff>
    </xdr:to>
    <xdr:sp macro="" textlink="">
      <xdr:nvSpPr>
        <xdr:cNvPr id="218" name="楕円 217"/>
        <xdr:cNvSpPr/>
      </xdr:nvSpPr>
      <xdr:spPr>
        <a:xfrm>
          <a:off x="1397000" y="1418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38519</xdr:rowOff>
    </xdr:from>
    <xdr:ext cx="762000" cy="259045"/>
    <xdr:sp macro="" textlink="">
      <xdr:nvSpPr>
        <xdr:cNvPr id="219" name="テキスト ボックス 218"/>
        <xdr:cNvSpPr txBox="1"/>
      </xdr:nvSpPr>
      <xdr:spPr>
        <a:xfrm>
          <a:off x="1066800" y="1426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ラスパイレス指数は、前年度から０．８ポイント下がって９７．７となり、類似団体内平均値を下回った。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全国市平均も下回っていることから、引き続き適正な給与水準の維持に努める。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84</xdr:row>
      <xdr:rowOff>117021</xdr:rowOff>
    </xdr:to>
    <xdr:cxnSp macro="">
      <xdr:nvCxnSpPr>
        <xdr:cNvPr id="255" name="直線コネクタ 254"/>
        <xdr:cNvCxnSpPr/>
      </xdr:nvCxnSpPr>
      <xdr:spPr>
        <a:xfrm flipV="1">
          <a:off x="16179800" y="14380936"/>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117021</xdr:rowOff>
    </xdr:to>
    <xdr:cxnSp macro="">
      <xdr:nvCxnSpPr>
        <xdr:cNvPr id="258" name="直線コネクタ 257"/>
        <xdr:cNvCxnSpPr/>
      </xdr:nvCxnSpPr>
      <xdr:spPr>
        <a:xfrm>
          <a:off x="15290800" y="145015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99786</xdr:rowOff>
    </xdr:to>
    <xdr:cxnSp macro="">
      <xdr:nvCxnSpPr>
        <xdr:cNvPr id="261" name="直線コネクタ 260"/>
        <xdr:cNvCxnSpPr/>
      </xdr:nvCxnSpPr>
      <xdr:spPr>
        <a:xfrm>
          <a:off x="14401800" y="143981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167821</xdr:rowOff>
    </xdr:to>
    <xdr:cxnSp macro="">
      <xdr:nvCxnSpPr>
        <xdr:cNvPr id="264" name="直線コネクタ 263"/>
        <xdr:cNvCxnSpPr/>
      </xdr:nvCxnSpPr>
      <xdr:spPr>
        <a:xfrm>
          <a:off x="13512800" y="143119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74" name="楕円 273"/>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75" name="給与水準   （国との比較）該当値テキスト"/>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76" name="楕円 275"/>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77" name="テキスト ボックス 276"/>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78" name="楕円 277"/>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79" name="テキスト ボックス 278"/>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0" name="楕円 279"/>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1" name="テキスト ボックス 280"/>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2" name="楕円 281"/>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3" name="テキスト ボックス 282"/>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人口１，０００人当たり職員数は、前年度から０．０６人減って７．６６人となったが、依然として類似団体内平均値を上回る水準で推移している。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引き続き業務の見直しによる効率化を図るとともに、策定予定の人的資源総合管理計画に基づき、業務量を考慮した適正な定員管理に努める。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96731</xdr:rowOff>
    </xdr:from>
    <xdr:to>
      <xdr:col>81</xdr:col>
      <xdr:colOff>44450</xdr:colOff>
      <xdr:row>62</xdr:row>
      <xdr:rowOff>108796</xdr:rowOff>
    </xdr:to>
    <xdr:cxnSp macro="">
      <xdr:nvCxnSpPr>
        <xdr:cNvPr id="318" name="直線コネクタ 317"/>
        <xdr:cNvCxnSpPr/>
      </xdr:nvCxnSpPr>
      <xdr:spPr>
        <a:xfrm flipV="1">
          <a:off x="16179800" y="1072663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106786</xdr:rowOff>
    </xdr:from>
    <xdr:to>
      <xdr:col>77</xdr:col>
      <xdr:colOff>44450</xdr:colOff>
      <xdr:row>62</xdr:row>
      <xdr:rowOff>108796</xdr:rowOff>
    </xdr:to>
    <xdr:cxnSp macro="">
      <xdr:nvCxnSpPr>
        <xdr:cNvPr id="321" name="直線コネクタ 320"/>
        <xdr:cNvCxnSpPr/>
      </xdr:nvCxnSpPr>
      <xdr:spPr>
        <a:xfrm>
          <a:off x="15290800" y="1073668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70591</xdr:rowOff>
    </xdr:from>
    <xdr:to>
      <xdr:col>72</xdr:col>
      <xdr:colOff>203200</xdr:colOff>
      <xdr:row>62</xdr:row>
      <xdr:rowOff>106786</xdr:rowOff>
    </xdr:to>
    <xdr:cxnSp macro="">
      <xdr:nvCxnSpPr>
        <xdr:cNvPr id="324" name="直線コネクタ 323"/>
        <xdr:cNvCxnSpPr/>
      </xdr:nvCxnSpPr>
      <xdr:spPr>
        <a:xfrm>
          <a:off x="14401800" y="1070049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24342</xdr:rowOff>
    </xdr:from>
    <xdr:to>
      <xdr:col>68</xdr:col>
      <xdr:colOff>152400</xdr:colOff>
      <xdr:row>62</xdr:row>
      <xdr:rowOff>70591</xdr:rowOff>
    </xdr:to>
    <xdr:cxnSp macro="">
      <xdr:nvCxnSpPr>
        <xdr:cNvPr id="327" name="直線コネクタ 326"/>
        <xdr:cNvCxnSpPr/>
      </xdr:nvCxnSpPr>
      <xdr:spPr>
        <a:xfrm>
          <a:off x="13512800" y="10654242"/>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1" name="テキスト ボックス 330"/>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45931</xdr:rowOff>
    </xdr:from>
    <xdr:to>
      <xdr:col>81</xdr:col>
      <xdr:colOff>95250</xdr:colOff>
      <xdr:row>62</xdr:row>
      <xdr:rowOff>147531</xdr:rowOff>
    </xdr:to>
    <xdr:sp macro="" textlink="">
      <xdr:nvSpPr>
        <xdr:cNvPr id="337" name="楕円 336"/>
        <xdr:cNvSpPr/>
      </xdr:nvSpPr>
      <xdr:spPr>
        <a:xfrm>
          <a:off x="169672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18008</xdr:rowOff>
    </xdr:from>
    <xdr:ext cx="762000" cy="259045"/>
    <xdr:sp macro="" textlink="">
      <xdr:nvSpPr>
        <xdr:cNvPr id="338" name="定員管理の状況該当値テキスト"/>
        <xdr:cNvSpPr txBox="1"/>
      </xdr:nvSpPr>
      <xdr:spPr>
        <a:xfrm>
          <a:off x="17106900" y="106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57996</xdr:rowOff>
    </xdr:from>
    <xdr:to>
      <xdr:col>77</xdr:col>
      <xdr:colOff>95250</xdr:colOff>
      <xdr:row>62</xdr:row>
      <xdr:rowOff>159596</xdr:rowOff>
    </xdr:to>
    <xdr:sp macro="" textlink="">
      <xdr:nvSpPr>
        <xdr:cNvPr id="339" name="楕円 338"/>
        <xdr:cNvSpPr/>
      </xdr:nvSpPr>
      <xdr:spPr>
        <a:xfrm>
          <a:off x="16129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144373</xdr:rowOff>
    </xdr:from>
    <xdr:ext cx="736600" cy="259045"/>
    <xdr:sp macro="" textlink="">
      <xdr:nvSpPr>
        <xdr:cNvPr id="340" name="テキスト ボックス 339"/>
        <xdr:cNvSpPr txBox="1"/>
      </xdr:nvSpPr>
      <xdr:spPr>
        <a:xfrm>
          <a:off x="15798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55986</xdr:rowOff>
    </xdr:from>
    <xdr:to>
      <xdr:col>73</xdr:col>
      <xdr:colOff>44450</xdr:colOff>
      <xdr:row>62</xdr:row>
      <xdr:rowOff>157586</xdr:rowOff>
    </xdr:to>
    <xdr:sp macro="" textlink="">
      <xdr:nvSpPr>
        <xdr:cNvPr id="341" name="楕円 340"/>
        <xdr:cNvSpPr/>
      </xdr:nvSpPr>
      <xdr:spPr>
        <a:xfrm>
          <a:off x="15240000" y="106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142363</xdr:rowOff>
    </xdr:from>
    <xdr:ext cx="762000" cy="259045"/>
    <xdr:sp macro="" textlink="">
      <xdr:nvSpPr>
        <xdr:cNvPr id="342" name="テキスト ボックス 341"/>
        <xdr:cNvSpPr txBox="1"/>
      </xdr:nvSpPr>
      <xdr:spPr>
        <a:xfrm>
          <a:off x="14909800" y="1077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19791</xdr:rowOff>
    </xdr:from>
    <xdr:to>
      <xdr:col>68</xdr:col>
      <xdr:colOff>203200</xdr:colOff>
      <xdr:row>62</xdr:row>
      <xdr:rowOff>121391</xdr:rowOff>
    </xdr:to>
    <xdr:sp macro="" textlink="">
      <xdr:nvSpPr>
        <xdr:cNvPr id="343" name="楕円 342"/>
        <xdr:cNvSpPr/>
      </xdr:nvSpPr>
      <xdr:spPr>
        <a:xfrm>
          <a:off x="14351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106168</xdr:rowOff>
    </xdr:from>
    <xdr:ext cx="762000" cy="259045"/>
    <xdr:sp macro="" textlink="">
      <xdr:nvSpPr>
        <xdr:cNvPr id="344" name="テキスト ボックス 343"/>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144992</xdr:rowOff>
    </xdr:from>
    <xdr:to>
      <xdr:col>64</xdr:col>
      <xdr:colOff>152400</xdr:colOff>
      <xdr:row>62</xdr:row>
      <xdr:rowOff>75142</xdr:rowOff>
    </xdr:to>
    <xdr:sp macro="" textlink="">
      <xdr:nvSpPr>
        <xdr:cNvPr id="345" name="楕円 344"/>
        <xdr:cNvSpPr/>
      </xdr:nvSpPr>
      <xdr:spPr>
        <a:xfrm>
          <a:off x="13462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59919</xdr:rowOff>
    </xdr:from>
    <xdr:ext cx="762000" cy="259045"/>
    <xdr:sp macro="" textlink="">
      <xdr:nvSpPr>
        <xdr:cNvPr id="346" name="テキスト ボックス 345"/>
        <xdr:cNvSpPr txBox="1"/>
      </xdr:nvSpPr>
      <xdr:spPr>
        <a:xfrm>
          <a:off x="13131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実質公債費比率は、前年度から０．５ポイント改善して６．７となった。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これは、公債費決算額の減少などにより、単年度の実質公債費比率が２年連続で減少したためで、類似団体内平均値を下回ることとなった。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今後は、総合体育館建設事業に係る地方債の償還などによる公債費の増加が見込まれていることから、交付税算入率の高い地方債の活用などにより、健全財政の堅持に努める。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71846</xdr:rowOff>
    </xdr:from>
    <xdr:to>
      <xdr:col>81</xdr:col>
      <xdr:colOff>44450</xdr:colOff>
      <xdr:row>40</xdr:row>
      <xdr:rowOff>106317</xdr:rowOff>
    </xdr:to>
    <xdr:cxnSp macro="">
      <xdr:nvCxnSpPr>
        <xdr:cNvPr id="381" name="直線コネクタ 380"/>
        <xdr:cNvCxnSpPr/>
      </xdr:nvCxnSpPr>
      <xdr:spPr>
        <a:xfrm flipV="1">
          <a:off x="16179800" y="692984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106317</xdr:rowOff>
    </xdr:from>
    <xdr:to>
      <xdr:col>77</xdr:col>
      <xdr:colOff>44450</xdr:colOff>
      <xdr:row>40</xdr:row>
      <xdr:rowOff>113212</xdr:rowOff>
    </xdr:to>
    <xdr:cxnSp macro="">
      <xdr:nvCxnSpPr>
        <xdr:cNvPr id="384" name="直線コネクタ 383"/>
        <xdr:cNvCxnSpPr/>
      </xdr:nvCxnSpPr>
      <xdr:spPr>
        <a:xfrm flipV="1">
          <a:off x="15290800" y="696431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106317</xdr:rowOff>
    </xdr:from>
    <xdr:to>
      <xdr:col>72</xdr:col>
      <xdr:colOff>203200</xdr:colOff>
      <xdr:row>40</xdr:row>
      <xdr:rowOff>113212</xdr:rowOff>
    </xdr:to>
    <xdr:cxnSp macro="">
      <xdr:nvCxnSpPr>
        <xdr:cNvPr id="387" name="直線コネクタ 386"/>
        <xdr:cNvCxnSpPr/>
      </xdr:nvCxnSpPr>
      <xdr:spPr>
        <a:xfrm>
          <a:off x="14401800" y="696431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85634</xdr:rowOff>
    </xdr:from>
    <xdr:to>
      <xdr:col>68</xdr:col>
      <xdr:colOff>152400</xdr:colOff>
      <xdr:row>40</xdr:row>
      <xdr:rowOff>106317</xdr:rowOff>
    </xdr:to>
    <xdr:cxnSp macro="">
      <xdr:nvCxnSpPr>
        <xdr:cNvPr id="390" name="直線コネクタ 389"/>
        <xdr:cNvCxnSpPr/>
      </xdr:nvCxnSpPr>
      <xdr:spPr>
        <a:xfrm>
          <a:off x="13512800" y="69436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400" name="楕円 399"/>
        <xdr:cNvSpPr/>
      </xdr:nvSpPr>
      <xdr:spPr>
        <a:xfrm>
          <a:off x="169672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37573</xdr:rowOff>
    </xdr:from>
    <xdr:ext cx="762000" cy="259045"/>
    <xdr:sp macro="" textlink="">
      <xdr:nvSpPr>
        <xdr:cNvPr id="401" name="公債費負担の状況該当値テキスト"/>
        <xdr:cNvSpPr txBox="1"/>
      </xdr:nvSpPr>
      <xdr:spPr>
        <a:xfrm>
          <a:off x="17106900" y="672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55517</xdr:rowOff>
    </xdr:from>
    <xdr:to>
      <xdr:col>77</xdr:col>
      <xdr:colOff>95250</xdr:colOff>
      <xdr:row>40</xdr:row>
      <xdr:rowOff>157117</xdr:rowOff>
    </xdr:to>
    <xdr:sp macro="" textlink="">
      <xdr:nvSpPr>
        <xdr:cNvPr id="402" name="楕円 401"/>
        <xdr:cNvSpPr/>
      </xdr:nvSpPr>
      <xdr:spPr>
        <a:xfrm>
          <a:off x="16129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403" name="テキスト ボックス 402"/>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62412</xdr:rowOff>
    </xdr:from>
    <xdr:to>
      <xdr:col>73</xdr:col>
      <xdr:colOff>44450</xdr:colOff>
      <xdr:row>40</xdr:row>
      <xdr:rowOff>164012</xdr:rowOff>
    </xdr:to>
    <xdr:sp macro="" textlink="">
      <xdr:nvSpPr>
        <xdr:cNvPr id="404" name="楕円 403"/>
        <xdr:cNvSpPr/>
      </xdr:nvSpPr>
      <xdr:spPr>
        <a:xfrm>
          <a:off x="15240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2739</xdr:rowOff>
    </xdr:from>
    <xdr:ext cx="762000" cy="259045"/>
    <xdr:sp macro="" textlink="">
      <xdr:nvSpPr>
        <xdr:cNvPr id="405" name="テキスト ボックス 404"/>
        <xdr:cNvSpPr txBox="1"/>
      </xdr:nvSpPr>
      <xdr:spPr>
        <a:xfrm>
          <a:off x="14909800" y="668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55517</xdr:rowOff>
    </xdr:from>
    <xdr:to>
      <xdr:col>68</xdr:col>
      <xdr:colOff>203200</xdr:colOff>
      <xdr:row>40</xdr:row>
      <xdr:rowOff>157117</xdr:rowOff>
    </xdr:to>
    <xdr:sp macro="" textlink="">
      <xdr:nvSpPr>
        <xdr:cNvPr id="406" name="楕円 405"/>
        <xdr:cNvSpPr/>
      </xdr:nvSpPr>
      <xdr:spPr>
        <a:xfrm>
          <a:off x="14351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167294</xdr:rowOff>
    </xdr:from>
    <xdr:ext cx="762000" cy="259045"/>
    <xdr:sp macro="" textlink="">
      <xdr:nvSpPr>
        <xdr:cNvPr id="407" name="テキスト ボックス 406"/>
        <xdr:cNvSpPr txBox="1"/>
      </xdr:nvSpPr>
      <xdr:spPr>
        <a:xfrm>
          <a:off x="140208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34834</xdr:rowOff>
    </xdr:from>
    <xdr:to>
      <xdr:col>64</xdr:col>
      <xdr:colOff>152400</xdr:colOff>
      <xdr:row>40</xdr:row>
      <xdr:rowOff>136434</xdr:rowOff>
    </xdr:to>
    <xdr:sp macro="" textlink="">
      <xdr:nvSpPr>
        <xdr:cNvPr id="408" name="楕円 407"/>
        <xdr:cNvSpPr/>
      </xdr:nvSpPr>
      <xdr:spPr>
        <a:xfrm>
          <a:off x="13462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146611</xdr:rowOff>
    </xdr:from>
    <xdr:ext cx="762000" cy="259045"/>
    <xdr:sp macro="" textlink="">
      <xdr:nvSpPr>
        <xdr:cNvPr id="409" name="テキスト ボックス 408"/>
        <xdr:cNvSpPr txBox="1"/>
      </xdr:nvSpPr>
      <xdr:spPr>
        <a:xfrm>
          <a:off x="13131800" y="666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将来負担比率は、前年度から１１．５ポイント改善して２６．８％となった。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これは、一般会計や公営企業会計の地方債残高が減少したためである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が、依然として類似団体内平均値を下回る水準で推移している。</a:t>
          </a:r>
          <a:endParaRPr kumimoji="1" lang="ja-JP" altLang="en-US"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ついても、総合体育館建設に係る借り入れなどによる地方債残高の増加や、第三セクターに対する損失補償付債務の増加などが見込まれていることから、計画的な地方債の償還などにより、将来負担比率の改善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14478</xdr:rowOff>
    </xdr:from>
    <xdr:to>
      <xdr:col>81</xdr:col>
      <xdr:colOff>44450</xdr:colOff>
      <xdr:row>15</xdr:row>
      <xdr:rowOff>106976</xdr:rowOff>
    </xdr:to>
    <xdr:cxnSp macro="">
      <xdr:nvCxnSpPr>
        <xdr:cNvPr id="443" name="直線コネクタ 442"/>
        <xdr:cNvCxnSpPr/>
      </xdr:nvCxnSpPr>
      <xdr:spPr>
        <a:xfrm flipV="1">
          <a:off x="16179800" y="2586228"/>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106976</xdr:rowOff>
    </xdr:from>
    <xdr:to>
      <xdr:col>77</xdr:col>
      <xdr:colOff>44450</xdr:colOff>
      <xdr:row>15</xdr:row>
      <xdr:rowOff>135128</xdr:rowOff>
    </xdr:to>
    <xdr:cxnSp macro="">
      <xdr:nvCxnSpPr>
        <xdr:cNvPr id="446" name="直線コネクタ 445"/>
        <xdr:cNvCxnSpPr/>
      </xdr:nvCxnSpPr>
      <xdr:spPr>
        <a:xfrm flipV="1">
          <a:off x="15290800" y="267872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135128</xdr:rowOff>
    </xdr:from>
    <xdr:to>
      <xdr:col>72</xdr:col>
      <xdr:colOff>203200</xdr:colOff>
      <xdr:row>15</xdr:row>
      <xdr:rowOff>150410</xdr:rowOff>
    </xdr:to>
    <xdr:cxnSp macro="">
      <xdr:nvCxnSpPr>
        <xdr:cNvPr id="449" name="直線コネクタ 448"/>
        <xdr:cNvCxnSpPr/>
      </xdr:nvCxnSpPr>
      <xdr:spPr>
        <a:xfrm flipV="1">
          <a:off x="14401800" y="2706878"/>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131911</xdr:rowOff>
    </xdr:from>
    <xdr:to>
      <xdr:col>68</xdr:col>
      <xdr:colOff>152400</xdr:colOff>
      <xdr:row>15</xdr:row>
      <xdr:rowOff>150410</xdr:rowOff>
    </xdr:to>
    <xdr:cxnSp macro="">
      <xdr:nvCxnSpPr>
        <xdr:cNvPr id="452" name="直線コネクタ 451"/>
        <xdr:cNvCxnSpPr/>
      </xdr:nvCxnSpPr>
      <xdr:spPr>
        <a:xfrm>
          <a:off x="13512800" y="2703661"/>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6" name="テキスト ボックス 455"/>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135128</xdr:rowOff>
    </xdr:from>
    <xdr:to>
      <xdr:col>81</xdr:col>
      <xdr:colOff>95250</xdr:colOff>
      <xdr:row>15</xdr:row>
      <xdr:rowOff>65278</xdr:rowOff>
    </xdr:to>
    <xdr:sp macro="" textlink="">
      <xdr:nvSpPr>
        <xdr:cNvPr id="462" name="楕円 461"/>
        <xdr:cNvSpPr/>
      </xdr:nvSpPr>
      <xdr:spPr>
        <a:xfrm>
          <a:off x="169672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107205</xdr:rowOff>
    </xdr:from>
    <xdr:ext cx="762000" cy="259045"/>
    <xdr:sp macro="" textlink="">
      <xdr:nvSpPr>
        <xdr:cNvPr id="463" name="将来負担の状況該当値テキスト"/>
        <xdr:cNvSpPr txBox="1"/>
      </xdr:nvSpPr>
      <xdr:spPr>
        <a:xfrm>
          <a:off x="17106900" y="25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56176</xdr:rowOff>
    </xdr:from>
    <xdr:to>
      <xdr:col>77</xdr:col>
      <xdr:colOff>95250</xdr:colOff>
      <xdr:row>15</xdr:row>
      <xdr:rowOff>157776</xdr:rowOff>
    </xdr:to>
    <xdr:sp macro="" textlink="">
      <xdr:nvSpPr>
        <xdr:cNvPr id="464" name="楕円 463"/>
        <xdr:cNvSpPr/>
      </xdr:nvSpPr>
      <xdr:spPr>
        <a:xfrm>
          <a:off x="16129000" y="26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142553</xdr:rowOff>
    </xdr:from>
    <xdr:ext cx="736600" cy="259045"/>
    <xdr:sp macro="" textlink="">
      <xdr:nvSpPr>
        <xdr:cNvPr id="465" name="テキスト ボックス 464"/>
        <xdr:cNvSpPr txBox="1"/>
      </xdr:nvSpPr>
      <xdr:spPr>
        <a:xfrm>
          <a:off x="15798800" y="271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84328</xdr:rowOff>
    </xdr:from>
    <xdr:to>
      <xdr:col>73</xdr:col>
      <xdr:colOff>44450</xdr:colOff>
      <xdr:row>16</xdr:row>
      <xdr:rowOff>14478</xdr:rowOff>
    </xdr:to>
    <xdr:sp macro="" textlink="">
      <xdr:nvSpPr>
        <xdr:cNvPr id="466" name="楕円 465"/>
        <xdr:cNvSpPr/>
      </xdr:nvSpPr>
      <xdr:spPr>
        <a:xfrm>
          <a:off x="152400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170705</xdr:rowOff>
    </xdr:from>
    <xdr:ext cx="762000" cy="259045"/>
    <xdr:sp macro="" textlink="">
      <xdr:nvSpPr>
        <xdr:cNvPr id="467" name="テキスト ボックス 466"/>
        <xdr:cNvSpPr txBox="1"/>
      </xdr:nvSpPr>
      <xdr:spPr>
        <a:xfrm>
          <a:off x="14909800" y="27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99610</xdr:rowOff>
    </xdr:from>
    <xdr:to>
      <xdr:col>68</xdr:col>
      <xdr:colOff>203200</xdr:colOff>
      <xdr:row>16</xdr:row>
      <xdr:rowOff>29760</xdr:rowOff>
    </xdr:to>
    <xdr:sp macro="" textlink="">
      <xdr:nvSpPr>
        <xdr:cNvPr id="468" name="楕円 467"/>
        <xdr:cNvSpPr/>
      </xdr:nvSpPr>
      <xdr:spPr>
        <a:xfrm>
          <a:off x="14351000" y="26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14537</xdr:rowOff>
    </xdr:from>
    <xdr:ext cx="762000" cy="259045"/>
    <xdr:sp macro="" textlink="">
      <xdr:nvSpPr>
        <xdr:cNvPr id="469" name="テキスト ボックス 468"/>
        <xdr:cNvSpPr txBox="1"/>
      </xdr:nvSpPr>
      <xdr:spPr>
        <a:xfrm>
          <a:off x="14020800" y="27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70" name="楕円 469"/>
        <xdr:cNvSpPr/>
      </xdr:nvSpPr>
      <xdr:spPr>
        <a:xfrm>
          <a:off x="13462000" y="26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71" name="テキスト ボックス 470"/>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67,379
66,153
289.98
27,504,935
26,744,241
507,247
16,854,930
26,396,478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人件費に係る経常収支比率は、前年度から０．８ポイント増加して２７．２％となった。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これは、定年退職者数の増加に伴い退職手当が増加したためであり、依然として類似団体内平均値より高い水準で推移している。</a:t>
          </a:r>
        </a:p>
        <a:p>
          <a:r>
            <a:rPr kumimoji="1" lang="ja-JP" altLang="en-US" sz="1200">
              <a:latin typeface="ＭＳ Ｐゴシック" panose="020B0600070205080204" pitchFamily="50" charset="-128"/>
              <a:ea typeface="ＭＳ Ｐゴシック" panose="020B0600070205080204" pitchFamily="50" charset="-128"/>
            </a:rPr>
            <a:t>　今後は、策定予定の人的資源総合管理計画に基づく定員管理の適正化や超過勤務の削減により、人件費の抑制を図る。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66040</xdr:rowOff>
    </xdr:to>
    <xdr:cxnSp macro="">
      <xdr:nvCxnSpPr>
        <xdr:cNvPr id="66" name="直線コネクタ 65"/>
        <xdr:cNvCxnSpPr/>
      </xdr:nvCxnSpPr>
      <xdr:spPr>
        <a:xfrm>
          <a:off x="3987800" y="65201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43180</xdr:rowOff>
    </xdr:to>
    <xdr:cxnSp macro="">
      <xdr:nvCxnSpPr>
        <xdr:cNvPr id="69" name="直線コネクタ 68"/>
        <xdr:cNvCxnSpPr/>
      </xdr:nvCxnSpPr>
      <xdr:spPr>
        <a:xfrm flipV="1">
          <a:off x="3098800" y="6520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43180</xdr:rowOff>
    </xdr:to>
    <xdr:cxnSp macro="">
      <xdr:nvCxnSpPr>
        <xdr:cNvPr id="72" name="直線コネクタ 71"/>
        <xdr:cNvCxnSpPr/>
      </xdr:nvCxnSpPr>
      <xdr:spPr>
        <a:xfrm>
          <a:off x="2209800" y="6504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161290</xdr:rowOff>
    </xdr:to>
    <xdr:cxnSp macro="">
      <xdr:nvCxnSpPr>
        <xdr:cNvPr id="75" name="直線コネクタ 74"/>
        <xdr:cNvCxnSpPr/>
      </xdr:nvCxnSpPr>
      <xdr:spPr>
        <a:xfrm>
          <a:off x="1320800" y="6375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物件費に係る経常収支比率は、前年度から０</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２ポイント減少して１５</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１％となった。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引き続き類似団体内平均値を下回る水準で推移しているが、今後、総合体育館の開館などにより増加傾向で推移する見込みであることから、業務効率化の推進に努め、コスト削減を図る。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92710</xdr:rowOff>
    </xdr:to>
    <xdr:cxnSp macro="">
      <xdr:nvCxnSpPr>
        <xdr:cNvPr id="127" name="直線コネクタ 126"/>
        <xdr:cNvCxnSpPr/>
      </xdr:nvCxnSpPr>
      <xdr:spPr>
        <a:xfrm flipV="1">
          <a:off x="15671800" y="2992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17</xdr:row>
      <xdr:rowOff>107950</xdr:rowOff>
    </xdr:to>
    <xdr:cxnSp macro="">
      <xdr:nvCxnSpPr>
        <xdr:cNvPr id="130" name="直線コネクタ 129"/>
        <xdr:cNvCxnSpPr/>
      </xdr:nvCxnSpPr>
      <xdr:spPr>
        <a:xfrm flipV="1">
          <a:off x="14782800" y="3007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168910</xdr:rowOff>
    </xdr:to>
    <xdr:cxnSp macro="">
      <xdr:nvCxnSpPr>
        <xdr:cNvPr id="133" name="直線コネクタ 132"/>
        <xdr:cNvCxnSpPr/>
      </xdr:nvCxnSpPr>
      <xdr:spPr>
        <a:xfrm flipV="1">
          <a:off x="13893800" y="3022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168910</xdr:rowOff>
    </xdr:to>
    <xdr:cxnSp macro="">
      <xdr:nvCxnSpPr>
        <xdr:cNvPr id="136" name="直線コネクタ 135"/>
        <xdr:cNvCxnSpPr/>
      </xdr:nvCxnSpPr>
      <xdr:spPr>
        <a:xfrm>
          <a:off x="13004800" y="2984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6" name="楕円 145"/>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43197</xdr:rowOff>
    </xdr:from>
    <xdr:ext cx="762000" cy="259045"/>
    <xdr:sp macro="" textlink="">
      <xdr:nvSpPr>
        <xdr:cNvPr id="147" name="物件費該当値テキスト"/>
        <xdr:cNvSpPr txBox="1"/>
      </xdr:nvSpPr>
      <xdr:spPr>
        <a:xfrm>
          <a:off x="165989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8" name="楕円 147"/>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49" name="テキスト ボックス 148"/>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50" name="楕円 149"/>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51" name="テキスト ボックス 150"/>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118110</xdr:rowOff>
    </xdr:from>
    <xdr:to>
      <xdr:col>69</xdr:col>
      <xdr:colOff>142875</xdr:colOff>
      <xdr:row>18</xdr:row>
      <xdr:rowOff>48260</xdr:rowOff>
    </xdr:to>
    <xdr:sp macro="" textlink="">
      <xdr:nvSpPr>
        <xdr:cNvPr id="152" name="楕円 151"/>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53" name="テキスト ボックス 152"/>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5" name="テキスト ボックス 15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扶助費に係る経常収支比率は、前年度から０．１ポイント減少して８．６％となった。</a:t>
          </a:r>
        </a:p>
        <a:p>
          <a:r>
            <a:rPr kumimoji="1" lang="ja-JP" altLang="en-US" sz="1200">
              <a:latin typeface="ＭＳ Ｐゴシック" panose="020B0600070205080204" pitchFamily="50" charset="-128"/>
              <a:ea typeface="ＭＳ Ｐゴシック" panose="020B0600070205080204" pitchFamily="50" charset="-128"/>
            </a:rPr>
            <a:t>　これは、平成２９年度に実施された臨時福祉給付金の減によるものであり、依然として類似団体内平均値より低い水準で推移している。</a:t>
          </a:r>
        </a:p>
        <a:p>
          <a:r>
            <a:rPr kumimoji="1" lang="ja-JP" altLang="en-US" sz="1200">
              <a:latin typeface="ＭＳ Ｐゴシック" panose="020B0600070205080204" pitchFamily="50" charset="-128"/>
              <a:ea typeface="ＭＳ Ｐゴシック" panose="020B0600070205080204" pitchFamily="50" charset="-128"/>
            </a:rPr>
            <a:t>　近年、本市の扶助費は生活保護費のうち医療扶助の増などにより増加傾向で推移していることから、被保護者健康管理支援事業などを推進し、扶助費の増加傾向に歯止めをかけるよう努める。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56134</xdr:rowOff>
    </xdr:from>
    <xdr:to>
      <xdr:col>24</xdr:col>
      <xdr:colOff>25400</xdr:colOff>
      <xdr:row>55</xdr:row>
      <xdr:rowOff>65278</xdr:rowOff>
    </xdr:to>
    <xdr:cxnSp macro="">
      <xdr:nvCxnSpPr>
        <xdr:cNvPr id="186" name="直線コネクタ 185"/>
        <xdr:cNvCxnSpPr/>
      </xdr:nvCxnSpPr>
      <xdr:spPr>
        <a:xfrm flipV="1">
          <a:off x="3987800" y="94858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145288</xdr:rowOff>
    </xdr:from>
    <xdr:to>
      <xdr:col>19</xdr:col>
      <xdr:colOff>187325</xdr:colOff>
      <xdr:row>55</xdr:row>
      <xdr:rowOff>65278</xdr:rowOff>
    </xdr:to>
    <xdr:cxnSp macro="">
      <xdr:nvCxnSpPr>
        <xdr:cNvPr id="189" name="直線コネクタ 188"/>
        <xdr:cNvCxnSpPr/>
      </xdr:nvCxnSpPr>
      <xdr:spPr>
        <a:xfrm>
          <a:off x="3098800" y="94035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145288</xdr:rowOff>
    </xdr:to>
    <xdr:cxnSp macro="">
      <xdr:nvCxnSpPr>
        <xdr:cNvPr id="192" name="直線コネクタ 191"/>
        <xdr:cNvCxnSpPr/>
      </xdr:nvCxnSpPr>
      <xdr:spPr>
        <a:xfrm>
          <a:off x="2209800" y="93853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99568</xdr:rowOff>
    </xdr:from>
    <xdr:to>
      <xdr:col>11</xdr:col>
      <xdr:colOff>9525</xdr:colOff>
      <xdr:row>54</xdr:row>
      <xdr:rowOff>127000</xdr:rowOff>
    </xdr:to>
    <xdr:cxnSp macro="">
      <xdr:nvCxnSpPr>
        <xdr:cNvPr id="195" name="直線コネクタ 194"/>
        <xdr:cNvCxnSpPr/>
      </xdr:nvCxnSpPr>
      <xdr:spPr>
        <a:xfrm>
          <a:off x="1320800" y="9357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57421</xdr:rowOff>
    </xdr:from>
    <xdr:ext cx="762000" cy="259045"/>
    <xdr:sp macro="" textlink="">
      <xdr:nvSpPr>
        <xdr:cNvPr id="199" name="テキスト ボックス 198"/>
        <xdr:cNvSpPr txBox="1"/>
      </xdr:nvSpPr>
      <xdr:spPr>
        <a:xfrm>
          <a:off x="939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5334</xdr:rowOff>
    </xdr:from>
    <xdr:to>
      <xdr:col>24</xdr:col>
      <xdr:colOff>76200</xdr:colOff>
      <xdr:row>55</xdr:row>
      <xdr:rowOff>106934</xdr:rowOff>
    </xdr:to>
    <xdr:sp macro="" textlink="">
      <xdr:nvSpPr>
        <xdr:cNvPr id="205" name="楕円 204"/>
        <xdr:cNvSpPr/>
      </xdr:nvSpPr>
      <xdr:spPr>
        <a:xfrm>
          <a:off x="47752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21861</xdr:rowOff>
    </xdr:from>
    <xdr:ext cx="762000" cy="259045"/>
    <xdr:sp macro="" textlink="">
      <xdr:nvSpPr>
        <xdr:cNvPr id="206" name="扶助費該当値テキスト"/>
        <xdr:cNvSpPr txBox="1"/>
      </xdr:nvSpPr>
      <xdr:spPr>
        <a:xfrm>
          <a:off x="4914900" y="928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14478</xdr:rowOff>
    </xdr:from>
    <xdr:to>
      <xdr:col>20</xdr:col>
      <xdr:colOff>38100</xdr:colOff>
      <xdr:row>55</xdr:row>
      <xdr:rowOff>116078</xdr:rowOff>
    </xdr:to>
    <xdr:sp macro="" textlink="">
      <xdr:nvSpPr>
        <xdr:cNvPr id="207" name="楕円 206"/>
        <xdr:cNvSpPr/>
      </xdr:nvSpPr>
      <xdr:spPr>
        <a:xfrm>
          <a:off x="3937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126255</xdr:rowOff>
    </xdr:from>
    <xdr:ext cx="736600" cy="259045"/>
    <xdr:sp macro="" textlink="">
      <xdr:nvSpPr>
        <xdr:cNvPr id="208" name="テキスト ボックス 207"/>
        <xdr:cNvSpPr txBox="1"/>
      </xdr:nvSpPr>
      <xdr:spPr>
        <a:xfrm>
          <a:off x="3606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94488</xdr:rowOff>
    </xdr:from>
    <xdr:to>
      <xdr:col>15</xdr:col>
      <xdr:colOff>149225</xdr:colOff>
      <xdr:row>55</xdr:row>
      <xdr:rowOff>24638</xdr:rowOff>
    </xdr:to>
    <xdr:sp macro="" textlink="">
      <xdr:nvSpPr>
        <xdr:cNvPr id="209" name="楕円 208"/>
        <xdr:cNvSpPr/>
      </xdr:nvSpPr>
      <xdr:spPr>
        <a:xfrm>
          <a:off x="3048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34815</xdr:rowOff>
    </xdr:from>
    <xdr:ext cx="762000" cy="259045"/>
    <xdr:sp macro="" textlink="">
      <xdr:nvSpPr>
        <xdr:cNvPr id="210" name="テキスト ボックス 209"/>
        <xdr:cNvSpPr txBox="1"/>
      </xdr:nvSpPr>
      <xdr:spPr>
        <a:xfrm>
          <a:off x="2717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1" name="楕円 210"/>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2" name="テキスト ボックス 21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48768</xdr:rowOff>
    </xdr:from>
    <xdr:to>
      <xdr:col>6</xdr:col>
      <xdr:colOff>171450</xdr:colOff>
      <xdr:row>54</xdr:row>
      <xdr:rowOff>150368</xdr:rowOff>
    </xdr:to>
    <xdr:sp macro="" textlink="">
      <xdr:nvSpPr>
        <xdr:cNvPr id="213" name="楕円 212"/>
        <xdr:cNvSpPr/>
      </xdr:nvSpPr>
      <xdr:spPr>
        <a:xfrm>
          <a:off x="1270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160545</xdr:rowOff>
    </xdr:from>
    <xdr:ext cx="762000" cy="259045"/>
    <xdr:sp macro="" textlink="">
      <xdr:nvSpPr>
        <xdr:cNvPr id="214" name="テキスト ボックス 213"/>
        <xdr:cNvSpPr txBox="1"/>
      </xdr:nvSpPr>
      <xdr:spPr>
        <a:xfrm>
          <a:off x="939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その他の経常収支比率は、前年度から０．５ポイント減少して９．６％となった。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中小企業融資あっせん資金預託金などの減少によるものであり、依然として類似団体内平均値を下回る水準で推移していることから、引き続き預託状況に応じた支出に努めるとともに、特別会計の経営状況などを注視し、繰出金の適正支出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39370</xdr:rowOff>
    </xdr:to>
    <xdr:cxnSp macro="">
      <xdr:nvCxnSpPr>
        <xdr:cNvPr id="247" name="直線コネクタ 246"/>
        <xdr:cNvCxnSpPr/>
      </xdr:nvCxnSpPr>
      <xdr:spPr>
        <a:xfrm flipV="1">
          <a:off x="15671800" y="9431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39370</xdr:rowOff>
    </xdr:to>
    <xdr:cxnSp macro="">
      <xdr:nvCxnSpPr>
        <xdr:cNvPr id="250" name="直線コネクタ 249"/>
        <xdr:cNvCxnSpPr/>
      </xdr:nvCxnSpPr>
      <xdr:spPr>
        <a:xfrm>
          <a:off x="14782800" y="946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xdr:rowOff>
    </xdr:from>
    <xdr:to>
      <xdr:col>73</xdr:col>
      <xdr:colOff>180975</xdr:colOff>
      <xdr:row>55</xdr:row>
      <xdr:rowOff>39370</xdr:rowOff>
    </xdr:to>
    <xdr:cxnSp macro="">
      <xdr:nvCxnSpPr>
        <xdr:cNvPr id="253" name="直線コネクタ 252"/>
        <xdr:cNvCxnSpPr/>
      </xdr:nvCxnSpPr>
      <xdr:spPr>
        <a:xfrm>
          <a:off x="13893800" y="9438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149860</xdr:rowOff>
    </xdr:from>
    <xdr:to>
      <xdr:col>69</xdr:col>
      <xdr:colOff>92075</xdr:colOff>
      <xdr:row>55</xdr:row>
      <xdr:rowOff>8890</xdr:rowOff>
    </xdr:to>
    <xdr:cxnSp macro="">
      <xdr:nvCxnSpPr>
        <xdr:cNvPr id="256" name="直線コネクタ 255"/>
        <xdr:cNvCxnSpPr/>
      </xdr:nvCxnSpPr>
      <xdr:spPr>
        <a:xfrm>
          <a:off x="13004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6" name="楕円 265"/>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7"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68" name="楕円 267"/>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69" name="テキスト ボックス 268"/>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70" name="楕円 269"/>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71" name="テキスト ボックス 270"/>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129540</xdr:rowOff>
    </xdr:from>
    <xdr:to>
      <xdr:col>69</xdr:col>
      <xdr:colOff>142875</xdr:colOff>
      <xdr:row>55</xdr:row>
      <xdr:rowOff>59690</xdr:rowOff>
    </xdr:to>
    <xdr:sp macro="" textlink="">
      <xdr:nvSpPr>
        <xdr:cNvPr id="272" name="楕円 271"/>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69867</xdr:rowOff>
    </xdr:from>
    <xdr:ext cx="762000" cy="259045"/>
    <xdr:sp macro="" textlink="">
      <xdr:nvSpPr>
        <xdr:cNvPr id="273" name="テキスト ボックス 272"/>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99060</xdr:rowOff>
    </xdr:from>
    <xdr:to>
      <xdr:col>65</xdr:col>
      <xdr:colOff>53975</xdr:colOff>
      <xdr:row>55</xdr:row>
      <xdr:rowOff>29210</xdr:rowOff>
    </xdr:to>
    <xdr:sp macro="" textlink="">
      <xdr:nvSpPr>
        <xdr:cNvPr id="274" name="楕円 273"/>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39387</xdr:rowOff>
    </xdr:from>
    <xdr:ext cx="762000" cy="259045"/>
    <xdr:sp macro="" textlink="">
      <xdr:nvSpPr>
        <xdr:cNvPr id="275" name="テキスト ボックス 274"/>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補助費等に係る経常収支比率は、前年度から０</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９ポイント減少して１２</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５％となった。</a:t>
          </a:r>
        </a:p>
        <a:p>
          <a:r>
            <a:rPr kumimoji="1" lang="ja-JP" altLang="en-US" sz="1200">
              <a:latin typeface="ＭＳ Ｐゴシック" panose="020B0600070205080204" pitchFamily="50" charset="-128"/>
              <a:ea typeface="ＭＳ Ｐゴシック" panose="020B0600070205080204" pitchFamily="50" charset="-128"/>
            </a:rPr>
            <a:t>　これは、平成２９年度に支出した組合の解散に伴う負担金の皆減などによるものであるが、依然として類似団体内平均値を下回る水準で推移している。</a:t>
          </a:r>
        </a:p>
        <a:p>
          <a:r>
            <a:rPr kumimoji="1" lang="ja-JP" altLang="en-US" sz="1200">
              <a:latin typeface="ＭＳ Ｐゴシック" panose="020B0600070205080204" pitchFamily="50" charset="-128"/>
              <a:ea typeface="ＭＳ Ｐゴシック" panose="020B0600070205080204" pitchFamily="50" charset="-128"/>
            </a:rPr>
            <a:t>　本市では、３年毎に補助金・負担金の全庁的な見直しを実施していることから、引き続き適正な補助金・負担金の交付に努める。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168148</xdr:rowOff>
    </xdr:to>
    <xdr:cxnSp macro="">
      <xdr:nvCxnSpPr>
        <xdr:cNvPr id="305" name="直線コネクタ 304"/>
        <xdr:cNvCxnSpPr/>
      </xdr:nvCxnSpPr>
      <xdr:spPr>
        <a:xfrm flipV="1">
          <a:off x="15671800" y="62992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1270</xdr:rowOff>
    </xdr:to>
    <xdr:cxnSp macro="">
      <xdr:nvCxnSpPr>
        <xdr:cNvPr id="308" name="直線コネクタ 307"/>
        <xdr:cNvCxnSpPr/>
      </xdr:nvCxnSpPr>
      <xdr:spPr>
        <a:xfrm flipV="1">
          <a:off x="14782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5842</xdr:rowOff>
    </xdr:to>
    <xdr:cxnSp macro="">
      <xdr:nvCxnSpPr>
        <xdr:cNvPr id="311" name="直線コネクタ 310"/>
        <xdr:cNvCxnSpPr/>
      </xdr:nvCxnSpPr>
      <xdr:spPr>
        <a:xfrm flipV="1">
          <a:off x="13893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5842</xdr:rowOff>
    </xdr:to>
    <xdr:cxnSp macro="">
      <xdr:nvCxnSpPr>
        <xdr:cNvPr id="314" name="直線コネクタ 313"/>
        <xdr:cNvCxnSpPr/>
      </xdr:nvCxnSpPr>
      <xdr:spPr>
        <a:xfrm>
          <a:off x="13004800" y="6312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4" name="楕円 323"/>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25"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6" name="楕円 325"/>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27" name="テキスト ボックス 32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8" name="楕円 327"/>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29" name="テキスト ボックス 328"/>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0" name="楕円 329"/>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1" name="テキスト ボックス 330"/>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2" name="楕円 331"/>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33" name="テキスト ボックス 332"/>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公債費に係る経常収支比率は、前年度から０</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９ポイント減少して１６</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５％となった。</a:t>
          </a:r>
        </a:p>
        <a:p>
          <a:r>
            <a:rPr kumimoji="1" lang="ja-JP" altLang="en-US" sz="1200">
              <a:latin typeface="ＭＳ Ｐゴシック" panose="020B0600070205080204" pitchFamily="50" charset="-128"/>
              <a:ea typeface="ＭＳ Ｐゴシック" panose="020B0600070205080204" pitchFamily="50" charset="-128"/>
            </a:rPr>
            <a:t>　これは、プライマリーバランスの黒字確保を図り、計画的に地方債残高を減らしてきたことによるものであるが、今後、総合体育館建設事業などにより地方債残高が一時的に増加する見込みであることから、引き続きプライマリーバランスの黒字確保に努め、地方債残高の減少を図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8128</xdr:rowOff>
    </xdr:to>
    <xdr:cxnSp macro="">
      <xdr:nvCxnSpPr>
        <xdr:cNvPr id="363" name="直線コネクタ 362"/>
        <xdr:cNvCxnSpPr/>
      </xdr:nvCxnSpPr>
      <xdr:spPr>
        <a:xfrm flipV="1">
          <a:off x="3987800" y="133400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35561</xdr:rowOff>
    </xdr:to>
    <xdr:cxnSp macro="">
      <xdr:nvCxnSpPr>
        <xdr:cNvPr id="366" name="直線コネクタ 365"/>
        <xdr:cNvCxnSpPr/>
      </xdr:nvCxnSpPr>
      <xdr:spPr>
        <a:xfrm flipV="1">
          <a:off x="3098800" y="133812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49276</xdr:rowOff>
    </xdr:to>
    <xdr:cxnSp macro="">
      <xdr:nvCxnSpPr>
        <xdr:cNvPr id="369" name="直線コネクタ 368"/>
        <xdr:cNvCxnSpPr/>
      </xdr:nvCxnSpPr>
      <xdr:spPr>
        <a:xfrm flipV="1">
          <a:off x="2209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49276</xdr:rowOff>
    </xdr:to>
    <xdr:cxnSp macro="">
      <xdr:nvCxnSpPr>
        <xdr:cNvPr id="372" name="直線コネクタ 371"/>
        <xdr:cNvCxnSpPr/>
      </xdr:nvCxnSpPr>
      <xdr:spPr>
        <a:xfrm>
          <a:off x="1320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2" name="楕円 381"/>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3"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84" name="楕円 383"/>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43705</xdr:rowOff>
    </xdr:from>
    <xdr:ext cx="736600" cy="259045"/>
    <xdr:sp macro="" textlink="">
      <xdr:nvSpPr>
        <xdr:cNvPr id="385" name="テキスト ボックス 384"/>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86" name="楕円 385"/>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87" name="テキスト ボックス 386"/>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169926</xdr:rowOff>
    </xdr:from>
    <xdr:to>
      <xdr:col>11</xdr:col>
      <xdr:colOff>60325</xdr:colOff>
      <xdr:row>78</xdr:row>
      <xdr:rowOff>100076</xdr:rowOff>
    </xdr:to>
    <xdr:sp macro="" textlink="">
      <xdr:nvSpPr>
        <xdr:cNvPr id="388" name="楕円 387"/>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9" name="テキスト ボックス 388"/>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0" name="楕円 389"/>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1" name="テキスト ボックス 390"/>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公債費以外の経常収支比率は、前年度から０</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９ポイント減少し７３．０％となった。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これは、補助費等の減少が主な要因であると考えられる。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ここ数年、類似団体内平均値を下回る水準で推移していることから、引き続き経常収支比率の抑制に努める。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19558</xdr:rowOff>
    </xdr:to>
    <xdr:cxnSp macro="">
      <xdr:nvCxnSpPr>
        <xdr:cNvPr id="422" name="直線コネクタ 421"/>
        <xdr:cNvCxnSpPr/>
      </xdr:nvCxnSpPr>
      <xdr:spPr>
        <a:xfrm flipV="1">
          <a:off x="15671800" y="1318006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19558</xdr:rowOff>
    </xdr:to>
    <xdr:cxnSp macro="">
      <xdr:nvCxnSpPr>
        <xdr:cNvPr id="425" name="直線コネクタ 424"/>
        <xdr:cNvCxnSpPr/>
      </xdr:nvCxnSpPr>
      <xdr:spPr>
        <a:xfrm>
          <a:off x="14782800" y="132120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10413</xdr:rowOff>
    </xdr:to>
    <xdr:cxnSp macro="">
      <xdr:nvCxnSpPr>
        <xdr:cNvPr id="428" name="直線コネクタ 427"/>
        <xdr:cNvCxnSpPr/>
      </xdr:nvCxnSpPr>
      <xdr:spPr>
        <a:xfrm>
          <a:off x="13893800" y="131937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76</xdr:row>
      <xdr:rowOff>163576</xdr:rowOff>
    </xdr:to>
    <xdr:cxnSp macro="">
      <xdr:nvCxnSpPr>
        <xdr:cNvPr id="431" name="直線コネクタ 430"/>
        <xdr:cNvCxnSpPr/>
      </xdr:nvCxnSpPr>
      <xdr:spPr>
        <a:xfrm>
          <a:off x="13004800" y="1298803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1" name="楕円 440"/>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2"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43" name="楕円 442"/>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44" name="テキスト ボックス 44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45" name="楕円 444"/>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71391</xdr:rowOff>
    </xdr:from>
    <xdr:ext cx="762000" cy="259045"/>
    <xdr:sp macro="" textlink="">
      <xdr:nvSpPr>
        <xdr:cNvPr id="446" name="テキスト ボックス 445"/>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47" name="楕円 446"/>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27703</xdr:rowOff>
    </xdr:from>
    <xdr:ext cx="762000" cy="259045"/>
    <xdr:sp macro="" textlink="">
      <xdr:nvSpPr>
        <xdr:cNvPr id="448" name="テキスト ボックス 447"/>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49" name="楕円 448"/>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50" name="テキスト ボックス 449"/>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139731</xdr:rowOff>
    </xdr:from>
    <xdr:to>
      <xdr:col>29</xdr:col>
      <xdr:colOff>127000</xdr:colOff>
      <xdr:row>15</xdr:row>
      <xdr:rowOff>167195</xdr:rowOff>
    </xdr:to>
    <xdr:cxnSp macro="">
      <xdr:nvCxnSpPr>
        <xdr:cNvPr id="52" name="直線コネクタ 51"/>
        <xdr:cNvCxnSpPr/>
      </xdr:nvCxnSpPr>
      <xdr:spPr bwMode="auto">
        <a:xfrm flipV="1">
          <a:off x="5003800" y="2759106"/>
          <a:ext cx="647700" cy="27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167195</xdr:rowOff>
    </xdr:from>
    <xdr:to>
      <xdr:col>26</xdr:col>
      <xdr:colOff>50800</xdr:colOff>
      <xdr:row>16</xdr:row>
      <xdr:rowOff>39800</xdr:rowOff>
    </xdr:to>
    <xdr:cxnSp macro="">
      <xdr:nvCxnSpPr>
        <xdr:cNvPr id="55" name="直線コネクタ 54"/>
        <xdr:cNvCxnSpPr/>
      </xdr:nvCxnSpPr>
      <xdr:spPr bwMode="auto">
        <a:xfrm flipV="1">
          <a:off x="4305300" y="2786570"/>
          <a:ext cx="698500" cy="44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39800</xdr:rowOff>
    </xdr:from>
    <xdr:to>
      <xdr:col>22</xdr:col>
      <xdr:colOff>114300</xdr:colOff>
      <xdr:row>16</xdr:row>
      <xdr:rowOff>50169</xdr:rowOff>
    </xdr:to>
    <xdr:cxnSp macro="">
      <xdr:nvCxnSpPr>
        <xdr:cNvPr id="58" name="直線コネクタ 57"/>
        <xdr:cNvCxnSpPr/>
      </xdr:nvCxnSpPr>
      <xdr:spPr bwMode="auto">
        <a:xfrm flipV="1">
          <a:off x="3606800" y="2830625"/>
          <a:ext cx="698500" cy="10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50169</xdr:rowOff>
    </xdr:from>
    <xdr:to>
      <xdr:col>18</xdr:col>
      <xdr:colOff>177800</xdr:colOff>
      <xdr:row>16</xdr:row>
      <xdr:rowOff>72457</xdr:rowOff>
    </xdr:to>
    <xdr:cxnSp macro="">
      <xdr:nvCxnSpPr>
        <xdr:cNvPr id="61" name="直線コネクタ 60"/>
        <xdr:cNvCxnSpPr/>
      </xdr:nvCxnSpPr>
      <xdr:spPr bwMode="auto">
        <a:xfrm flipV="1">
          <a:off x="2908300" y="2840994"/>
          <a:ext cx="698500" cy="2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88931</xdr:rowOff>
    </xdr:from>
    <xdr:to>
      <xdr:col>29</xdr:col>
      <xdr:colOff>177800</xdr:colOff>
      <xdr:row>16</xdr:row>
      <xdr:rowOff>19081</xdr:rowOff>
    </xdr:to>
    <xdr:sp macro="" textlink="">
      <xdr:nvSpPr>
        <xdr:cNvPr id="71" name="楕円 70"/>
        <xdr:cNvSpPr/>
      </xdr:nvSpPr>
      <xdr:spPr bwMode="auto">
        <a:xfrm>
          <a:off x="5600700" y="2708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105458</xdr:rowOff>
    </xdr:from>
    <xdr:ext cx="762000" cy="259045"/>
    <xdr:sp macro="" textlink="">
      <xdr:nvSpPr>
        <xdr:cNvPr id="72" name="人口1人当たり決算額の推移該当値テキスト130"/>
        <xdr:cNvSpPr txBox="1"/>
      </xdr:nvSpPr>
      <xdr:spPr>
        <a:xfrm>
          <a:off x="5740400" y="255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116395</xdr:rowOff>
    </xdr:from>
    <xdr:to>
      <xdr:col>26</xdr:col>
      <xdr:colOff>101600</xdr:colOff>
      <xdr:row>16</xdr:row>
      <xdr:rowOff>46545</xdr:rowOff>
    </xdr:to>
    <xdr:sp macro="" textlink="">
      <xdr:nvSpPr>
        <xdr:cNvPr id="73" name="楕円 72"/>
        <xdr:cNvSpPr/>
      </xdr:nvSpPr>
      <xdr:spPr bwMode="auto">
        <a:xfrm>
          <a:off x="4953000" y="273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56722</xdr:rowOff>
    </xdr:from>
    <xdr:ext cx="736600" cy="259045"/>
    <xdr:sp macro="" textlink="">
      <xdr:nvSpPr>
        <xdr:cNvPr id="74" name="テキスト ボックス 73"/>
        <xdr:cNvSpPr txBox="1"/>
      </xdr:nvSpPr>
      <xdr:spPr>
        <a:xfrm>
          <a:off x="4622800" y="250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160450</xdr:rowOff>
    </xdr:from>
    <xdr:to>
      <xdr:col>22</xdr:col>
      <xdr:colOff>165100</xdr:colOff>
      <xdr:row>16</xdr:row>
      <xdr:rowOff>90600</xdr:rowOff>
    </xdr:to>
    <xdr:sp macro="" textlink="">
      <xdr:nvSpPr>
        <xdr:cNvPr id="75" name="楕円 74"/>
        <xdr:cNvSpPr/>
      </xdr:nvSpPr>
      <xdr:spPr bwMode="auto">
        <a:xfrm>
          <a:off x="4254500" y="2779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100777</xdr:rowOff>
    </xdr:from>
    <xdr:ext cx="762000" cy="259045"/>
    <xdr:sp macro="" textlink="">
      <xdr:nvSpPr>
        <xdr:cNvPr id="76" name="テキスト ボックス 75"/>
        <xdr:cNvSpPr txBox="1"/>
      </xdr:nvSpPr>
      <xdr:spPr>
        <a:xfrm>
          <a:off x="3924300" y="254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170819</xdr:rowOff>
    </xdr:from>
    <xdr:to>
      <xdr:col>19</xdr:col>
      <xdr:colOff>38100</xdr:colOff>
      <xdr:row>16</xdr:row>
      <xdr:rowOff>100969</xdr:rowOff>
    </xdr:to>
    <xdr:sp macro="" textlink="">
      <xdr:nvSpPr>
        <xdr:cNvPr id="77" name="楕円 76"/>
        <xdr:cNvSpPr/>
      </xdr:nvSpPr>
      <xdr:spPr bwMode="auto">
        <a:xfrm>
          <a:off x="3556000" y="279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111146</xdr:rowOff>
    </xdr:from>
    <xdr:ext cx="762000" cy="259045"/>
    <xdr:sp macro="" textlink="">
      <xdr:nvSpPr>
        <xdr:cNvPr id="78" name="テキスト ボックス 77"/>
        <xdr:cNvSpPr txBox="1"/>
      </xdr:nvSpPr>
      <xdr:spPr>
        <a:xfrm>
          <a:off x="3225800" y="255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21657</xdr:rowOff>
    </xdr:from>
    <xdr:to>
      <xdr:col>15</xdr:col>
      <xdr:colOff>101600</xdr:colOff>
      <xdr:row>16</xdr:row>
      <xdr:rowOff>123257</xdr:rowOff>
    </xdr:to>
    <xdr:sp macro="" textlink="">
      <xdr:nvSpPr>
        <xdr:cNvPr id="79" name="楕円 78"/>
        <xdr:cNvSpPr/>
      </xdr:nvSpPr>
      <xdr:spPr bwMode="auto">
        <a:xfrm>
          <a:off x="2857500" y="2812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133434</xdr:rowOff>
    </xdr:from>
    <xdr:ext cx="762000" cy="259045"/>
    <xdr:sp macro="" textlink="">
      <xdr:nvSpPr>
        <xdr:cNvPr id="80" name="テキスト ボックス 79"/>
        <xdr:cNvSpPr txBox="1"/>
      </xdr:nvSpPr>
      <xdr:spPr>
        <a:xfrm>
          <a:off x="2527300" y="25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233495</xdr:rowOff>
    </xdr:from>
    <xdr:to>
      <xdr:col>29</xdr:col>
      <xdr:colOff>127000</xdr:colOff>
      <xdr:row>35</xdr:row>
      <xdr:rowOff>265532</xdr:rowOff>
    </xdr:to>
    <xdr:cxnSp macro="">
      <xdr:nvCxnSpPr>
        <xdr:cNvPr id="115" name="直線コネクタ 114"/>
        <xdr:cNvCxnSpPr/>
      </xdr:nvCxnSpPr>
      <xdr:spPr bwMode="auto">
        <a:xfrm>
          <a:off x="5003800" y="6843845"/>
          <a:ext cx="647700" cy="32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176280</xdr:rowOff>
    </xdr:from>
    <xdr:to>
      <xdr:col>26</xdr:col>
      <xdr:colOff>50800</xdr:colOff>
      <xdr:row>35</xdr:row>
      <xdr:rowOff>233495</xdr:rowOff>
    </xdr:to>
    <xdr:cxnSp macro="">
      <xdr:nvCxnSpPr>
        <xdr:cNvPr id="118" name="直線コネクタ 117"/>
        <xdr:cNvCxnSpPr/>
      </xdr:nvCxnSpPr>
      <xdr:spPr bwMode="auto">
        <a:xfrm>
          <a:off x="4305300" y="6786630"/>
          <a:ext cx="698500" cy="57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173667</xdr:rowOff>
    </xdr:from>
    <xdr:to>
      <xdr:col>22</xdr:col>
      <xdr:colOff>114300</xdr:colOff>
      <xdr:row>35</xdr:row>
      <xdr:rowOff>176280</xdr:rowOff>
    </xdr:to>
    <xdr:cxnSp macro="">
      <xdr:nvCxnSpPr>
        <xdr:cNvPr id="121" name="直線コネクタ 120"/>
        <xdr:cNvCxnSpPr/>
      </xdr:nvCxnSpPr>
      <xdr:spPr bwMode="auto">
        <a:xfrm>
          <a:off x="3606800" y="6784017"/>
          <a:ext cx="698500" cy="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173667</xdr:rowOff>
    </xdr:from>
    <xdr:to>
      <xdr:col>18</xdr:col>
      <xdr:colOff>177800</xdr:colOff>
      <xdr:row>35</xdr:row>
      <xdr:rowOff>218636</xdr:rowOff>
    </xdr:to>
    <xdr:cxnSp macro="">
      <xdr:nvCxnSpPr>
        <xdr:cNvPr id="124" name="直線コネクタ 123"/>
        <xdr:cNvCxnSpPr/>
      </xdr:nvCxnSpPr>
      <xdr:spPr bwMode="auto">
        <a:xfrm flipV="1">
          <a:off x="2908300" y="6784017"/>
          <a:ext cx="698500" cy="4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214732</xdr:rowOff>
    </xdr:from>
    <xdr:to>
      <xdr:col>29</xdr:col>
      <xdr:colOff>177800</xdr:colOff>
      <xdr:row>35</xdr:row>
      <xdr:rowOff>316332</xdr:rowOff>
    </xdr:to>
    <xdr:sp macro="" textlink="">
      <xdr:nvSpPr>
        <xdr:cNvPr id="134" name="楕円 133"/>
        <xdr:cNvSpPr/>
      </xdr:nvSpPr>
      <xdr:spPr bwMode="auto">
        <a:xfrm>
          <a:off x="5600700" y="6825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186809</xdr:rowOff>
    </xdr:from>
    <xdr:ext cx="762000" cy="259045"/>
    <xdr:sp macro="" textlink="">
      <xdr:nvSpPr>
        <xdr:cNvPr id="135" name="人口1人当たり決算額の推移該当値テキスト445"/>
        <xdr:cNvSpPr txBox="1"/>
      </xdr:nvSpPr>
      <xdr:spPr>
        <a:xfrm>
          <a:off x="5740400" y="679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182695</xdr:rowOff>
    </xdr:from>
    <xdr:to>
      <xdr:col>26</xdr:col>
      <xdr:colOff>101600</xdr:colOff>
      <xdr:row>35</xdr:row>
      <xdr:rowOff>284295</xdr:rowOff>
    </xdr:to>
    <xdr:sp macro="" textlink="">
      <xdr:nvSpPr>
        <xdr:cNvPr id="136" name="楕円 135"/>
        <xdr:cNvSpPr/>
      </xdr:nvSpPr>
      <xdr:spPr bwMode="auto">
        <a:xfrm>
          <a:off x="4953000" y="6793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269072</xdr:rowOff>
    </xdr:from>
    <xdr:ext cx="736600" cy="259045"/>
    <xdr:sp macro="" textlink="">
      <xdr:nvSpPr>
        <xdr:cNvPr id="137" name="テキスト ボックス 136"/>
        <xdr:cNvSpPr txBox="1"/>
      </xdr:nvSpPr>
      <xdr:spPr>
        <a:xfrm>
          <a:off x="4622800" y="687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125480</xdr:rowOff>
    </xdr:from>
    <xdr:to>
      <xdr:col>22</xdr:col>
      <xdr:colOff>165100</xdr:colOff>
      <xdr:row>35</xdr:row>
      <xdr:rowOff>227080</xdr:rowOff>
    </xdr:to>
    <xdr:sp macro="" textlink="">
      <xdr:nvSpPr>
        <xdr:cNvPr id="138" name="楕円 137"/>
        <xdr:cNvSpPr/>
      </xdr:nvSpPr>
      <xdr:spPr bwMode="auto">
        <a:xfrm>
          <a:off x="4254500" y="673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237257</xdr:rowOff>
    </xdr:from>
    <xdr:ext cx="762000" cy="259045"/>
    <xdr:sp macro="" textlink="">
      <xdr:nvSpPr>
        <xdr:cNvPr id="139" name="テキスト ボックス 138"/>
        <xdr:cNvSpPr txBox="1"/>
      </xdr:nvSpPr>
      <xdr:spPr>
        <a:xfrm>
          <a:off x="3924300" y="650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122867</xdr:rowOff>
    </xdr:from>
    <xdr:to>
      <xdr:col>19</xdr:col>
      <xdr:colOff>38100</xdr:colOff>
      <xdr:row>35</xdr:row>
      <xdr:rowOff>224467</xdr:rowOff>
    </xdr:to>
    <xdr:sp macro="" textlink="">
      <xdr:nvSpPr>
        <xdr:cNvPr id="140" name="楕円 139"/>
        <xdr:cNvSpPr/>
      </xdr:nvSpPr>
      <xdr:spPr bwMode="auto">
        <a:xfrm>
          <a:off x="3556000" y="673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234644</xdr:rowOff>
    </xdr:from>
    <xdr:ext cx="762000" cy="259045"/>
    <xdr:sp macro="" textlink="">
      <xdr:nvSpPr>
        <xdr:cNvPr id="141" name="テキスト ボックス 140"/>
        <xdr:cNvSpPr txBox="1"/>
      </xdr:nvSpPr>
      <xdr:spPr>
        <a:xfrm>
          <a:off x="3225800" y="65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167836</xdr:rowOff>
    </xdr:from>
    <xdr:to>
      <xdr:col>15</xdr:col>
      <xdr:colOff>101600</xdr:colOff>
      <xdr:row>35</xdr:row>
      <xdr:rowOff>269436</xdr:rowOff>
    </xdr:to>
    <xdr:sp macro="" textlink="">
      <xdr:nvSpPr>
        <xdr:cNvPr id="142" name="楕円 141"/>
        <xdr:cNvSpPr/>
      </xdr:nvSpPr>
      <xdr:spPr bwMode="auto">
        <a:xfrm>
          <a:off x="2857500" y="6778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254213</xdr:rowOff>
    </xdr:from>
    <xdr:ext cx="762000" cy="259045"/>
    <xdr:sp macro="" textlink="">
      <xdr:nvSpPr>
        <xdr:cNvPr id="143" name="テキスト ボックス 142"/>
        <xdr:cNvSpPr txBox="1"/>
      </xdr:nvSpPr>
      <xdr:spPr>
        <a:xfrm>
          <a:off x="2527300" y="686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67,379
66,153
289.98
27,504,935
26,744,241
507,247
16,854,930
26,396,478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37996</xdr:rowOff>
    </xdr:from>
    <xdr:to>
      <xdr:col>24</xdr:col>
      <xdr:colOff>63500</xdr:colOff>
      <xdr:row>33</xdr:row>
      <xdr:rowOff>135402</xdr:rowOff>
    </xdr:to>
    <xdr:cxnSp macro="">
      <xdr:nvCxnSpPr>
        <xdr:cNvPr id="59" name="直線コネクタ 58"/>
        <xdr:cNvCxnSpPr/>
      </xdr:nvCxnSpPr>
      <xdr:spPr>
        <a:xfrm flipV="1">
          <a:off x="3797300" y="5695846"/>
          <a:ext cx="838200" cy="9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108359</xdr:rowOff>
    </xdr:from>
    <xdr:to>
      <xdr:col>19</xdr:col>
      <xdr:colOff>177800</xdr:colOff>
      <xdr:row>33</xdr:row>
      <xdr:rowOff>135402</xdr:rowOff>
    </xdr:to>
    <xdr:cxnSp macro="">
      <xdr:nvCxnSpPr>
        <xdr:cNvPr id="62" name="直線コネクタ 61"/>
        <xdr:cNvCxnSpPr/>
      </xdr:nvCxnSpPr>
      <xdr:spPr>
        <a:xfrm>
          <a:off x="2908300" y="5766209"/>
          <a:ext cx="8890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108359</xdr:rowOff>
    </xdr:from>
    <xdr:to>
      <xdr:col>15</xdr:col>
      <xdr:colOff>50800</xdr:colOff>
      <xdr:row>34</xdr:row>
      <xdr:rowOff>2289</xdr:rowOff>
    </xdr:to>
    <xdr:cxnSp macro="">
      <xdr:nvCxnSpPr>
        <xdr:cNvPr id="65" name="直線コネクタ 64"/>
        <xdr:cNvCxnSpPr/>
      </xdr:nvCxnSpPr>
      <xdr:spPr>
        <a:xfrm flipV="1">
          <a:off x="2019300" y="5766209"/>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153325</xdr:rowOff>
    </xdr:from>
    <xdr:to>
      <xdr:col>10</xdr:col>
      <xdr:colOff>114300</xdr:colOff>
      <xdr:row>34</xdr:row>
      <xdr:rowOff>2289</xdr:rowOff>
    </xdr:to>
    <xdr:cxnSp macro="">
      <xdr:nvCxnSpPr>
        <xdr:cNvPr id="68" name="直線コネクタ 67"/>
        <xdr:cNvCxnSpPr/>
      </xdr:nvCxnSpPr>
      <xdr:spPr>
        <a:xfrm>
          <a:off x="1130300" y="5811175"/>
          <a:ext cx="889000" cy="2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121871</xdr:rowOff>
    </xdr:from>
    <xdr:ext cx="534377" cy="259045"/>
    <xdr:sp macro="" textlink="">
      <xdr:nvSpPr>
        <xdr:cNvPr id="72" name="テキスト ボックス 71"/>
        <xdr:cNvSpPr txBox="1"/>
      </xdr:nvSpPr>
      <xdr:spPr>
        <a:xfrm>
          <a:off x="863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158646</xdr:rowOff>
    </xdr:from>
    <xdr:to>
      <xdr:col>24</xdr:col>
      <xdr:colOff>114300</xdr:colOff>
      <xdr:row>33</xdr:row>
      <xdr:rowOff>88796</xdr:rowOff>
    </xdr:to>
    <xdr:sp macro="" textlink="">
      <xdr:nvSpPr>
        <xdr:cNvPr id="78" name="楕円 77"/>
        <xdr:cNvSpPr/>
      </xdr:nvSpPr>
      <xdr:spPr>
        <a:xfrm>
          <a:off x="4584700" y="56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10073</xdr:rowOff>
    </xdr:from>
    <xdr:ext cx="534377" cy="259045"/>
    <xdr:sp macro="" textlink="">
      <xdr:nvSpPr>
        <xdr:cNvPr id="79" name="人件費該当値テキスト"/>
        <xdr:cNvSpPr txBox="1"/>
      </xdr:nvSpPr>
      <xdr:spPr>
        <a:xfrm>
          <a:off x="4686300" y="549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84602</xdr:rowOff>
    </xdr:from>
    <xdr:to>
      <xdr:col>20</xdr:col>
      <xdr:colOff>38100</xdr:colOff>
      <xdr:row>34</xdr:row>
      <xdr:rowOff>14752</xdr:rowOff>
    </xdr:to>
    <xdr:sp macro="" textlink="">
      <xdr:nvSpPr>
        <xdr:cNvPr id="80" name="楕円 79"/>
        <xdr:cNvSpPr/>
      </xdr:nvSpPr>
      <xdr:spPr>
        <a:xfrm>
          <a:off x="3746500" y="574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31279</xdr:rowOff>
    </xdr:from>
    <xdr:ext cx="534377" cy="259045"/>
    <xdr:sp macro="" textlink="">
      <xdr:nvSpPr>
        <xdr:cNvPr id="81" name="テキスト ボックス 80"/>
        <xdr:cNvSpPr txBox="1"/>
      </xdr:nvSpPr>
      <xdr:spPr>
        <a:xfrm>
          <a:off x="3530111" y="551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57559</xdr:rowOff>
    </xdr:from>
    <xdr:to>
      <xdr:col>15</xdr:col>
      <xdr:colOff>101600</xdr:colOff>
      <xdr:row>33</xdr:row>
      <xdr:rowOff>159159</xdr:rowOff>
    </xdr:to>
    <xdr:sp macro="" textlink="">
      <xdr:nvSpPr>
        <xdr:cNvPr id="82" name="楕円 81"/>
        <xdr:cNvSpPr/>
      </xdr:nvSpPr>
      <xdr:spPr>
        <a:xfrm>
          <a:off x="2857500" y="57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4236</xdr:rowOff>
    </xdr:from>
    <xdr:ext cx="534377" cy="259045"/>
    <xdr:sp macro="" textlink="">
      <xdr:nvSpPr>
        <xdr:cNvPr id="83" name="テキスト ボックス 82"/>
        <xdr:cNvSpPr txBox="1"/>
      </xdr:nvSpPr>
      <xdr:spPr>
        <a:xfrm>
          <a:off x="2641111" y="549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122939</xdr:rowOff>
    </xdr:from>
    <xdr:to>
      <xdr:col>10</xdr:col>
      <xdr:colOff>165100</xdr:colOff>
      <xdr:row>34</xdr:row>
      <xdr:rowOff>53089</xdr:rowOff>
    </xdr:to>
    <xdr:sp macro="" textlink="">
      <xdr:nvSpPr>
        <xdr:cNvPr id="84" name="楕円 83"/>
        <xdr:cNvSpPr/>
      </xdr:nvSpPr>
      <xdr:spPr>
        <a:xfrm>
          <a:off x="1968500" y="578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69616</xdr:rowOff>
    </xdr:from>
    <xdr:ext cx="534377" cy="259045"/>
    <xdr:sp macro="" textlink="">
      <xdr:nvSpPr>
        <xdr:cNvPr id="85" name="テキスト ボックス 84"/>
        <xdr:cNvSpPr txBox="1"/>
      </xdr:nvSpPr>
      <xdr:spPr>
        <a:xfrm>
          <a:off x="1752111" y="555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102525</xdr:rowOff>
    </xdr:from>
    <xdr:to>
      <xdr:col>6</xdr:col>
      <xdr:colOff>38100</xdr:colOff>
      <xdr:row>34</xdr:row>
      <xdr:rowOff>32675</xdr:rowOff>
    </xdr:to>
    <xdr:sp macro="" textlink="">
      <xdr:nvSpPr>
        <xdr:cNvPr id="86" name="楕円 85"/>
        <xdr:cNvSpPr/>
      </xdr:nvSpPr>
      <xdr:spPr>
        <a:xfrm>
          <a:off x="1079500" y="57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49202</xdr:rowOff>
    </xdr:from>
    <xdr:ext cx="534377" cy="259045"/>
    <xdr:sp macro="" textlink="">
      <xdr:nvSpPr>
        <xdr:cNvPr id="87" name="テキスト ボックス 86"/>
        <xdr:cNvSpPr txBox="1"/>
      </xdr:nvSpPr>
      <xdr:spPr>
        <a:xfrm>
          <a:off x="863111" y="553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145314</xdr:rowOff>
    </xdr:from>
    <xdr:to>
      <xdr:col>24</xdr:col>
      <xdr:colOff>63500</xdr:colOff>
      <xdr:row>56</xdr:row>
      <xdr:rowOff>167627</xdr:rowOff>
    </xdr:to>
    <xdr:cxnSp macro="">
      <xdr:nvCxnSpPr>
        <xdr:cNvPr id="117" name="直線コネクタ 116"/>
        <xdr:cNvCxnSpPr/>
      </xdr:nvCxnSpPr>
      <xdr:spPr>
        <a:xfrm>
          <a:off x="3797300" y="9746514"/>
          <a:ext cx="838200" cy="2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145314</xdr:rowOff>
    </xdr:from>
    <xdr:to>
      <xdr:col>19</xdr:col>
      <xdr:colOff>177800</xdr:colOff>
      <xdr:row>56</xdr:row>
      <xdr:rowOff>158064</xdr:rowOff>
    </xdr:to>
    <xdr:cxnSp macro="">
      <xdr:nvCxnSpPr>
        <xdr:cNvPr id="120" name="直線コネクタ 119"/>
        <xdr:cNvCxnSpPr/>
      </xdr:nvCxnSpPr>
      <xdr:spPr>
        <a:xfrm flipV="1">
          <a:off x="2908300" y="9746514"/>
          <a:ext cx="889000" cy="1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140348</xdr:rowOff>
    </xdr:from>
    <xdr:to>
      <xdr:col>15</xdr:col>
      <xdr:colOff>50800</xdr:colOff>
      <xdr:row>56</xdr:row>
      <xdr:rowOff>158064</xdr:rowOff>
    </xdr:to>
    <xdr:cxnSp macro="">
      <xdr:nvCxnSpPr>
        <xdr:cNvPr id="123" name="直線コネクタ 122"/>
        <xdr:cNvCxnSpPr/>
      </xdr:nvCxnSpPr>
      <xdr:spPr>
        <a:xfrm>
          <a:off x="2019300" y="9741548"/>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140348</xdr:rowOff>
    </xdr:from>
    <xdr:to>
      <xdr:col>10</xdr:col>
      <xdr:colOff>114300</xdr:colOff>
      <xdr:row>57</xdr:row>
      <xdr:rowOff>5359</xdr:rowOff>
    </xdr:to>
    <xdr:cxnSp macro="">
      <xdr:nvCxnSpPr>
        <xdr:cNvPr id="126" name="直線コネクタ 125"/>
        <xdr:cNvCxnSpPr/>
      </xdr:nvCxnSpPr>
      <xdr:spPr>
        <a:xfrm flipV="1">
          <a:off x="1130300" y="9741548"/>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86847</xdr:rowOff>
    </xdr:from>
    <xdr:ext cx="534377" cy="259045"/>
    <xdr:sp macro="" textlink="">
      <xdr:nvSpPr>
        <xdr:cNvPr id="130" name="テキスト ボックス 129"/>
        <xdr:cNvSpPr txBox="1"/>
      </xdr:nvSpPr>
      <xdr:spPr>
        <a:xfrm>
          <a:off x="863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116827</xdr:rowOff>
    </xdr:from>
    <xdr:to>
      <xdr:col>24</xdr:col>
      <xdr:colOff>114300</xdr:colOff>
      <xdr:row>57</xdr:row>
      <xdr:rowOff>46977</xdr:rowOff>
    </xdr:to>
    <xdr:sp macro="" textlink="">
      <xdr:nvSpPr>
        <xdr:cNvPr id="136" name="楕円 135"/>
        <xdr:cNvSpPr/>
      </xdr:nvSpPr>
      <xdr:spPr>
        <a:xfrm>
          <a:off x="4584700" y="97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95254</xdr:rowOff>
    </xdr:from>
    <xdr:ext cx="534377" cy="259045"/>
    <xdr:sp macro="" textlink="">
      <xdr:nvSpPr>
        <xdr:cNvPr id="137" name="物件費該当値テキスト"/>
        <xdr:cNvSpPr txBox="1"/>
      </xdr:nvSpPr>
      <xdr:spPr>
        <a:xfrm>
          <a:off x="4686300" y="96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94514</xdr:rowOff>
    </xdr:from>
    <xdr:to>
      <xdr:col>20</xdr:col>
      <xdr:colOff>38100</xdr:colOff>
      <xdr:row>57</xdr:row>
      <xdr:rowOff>24664</xdr:rowOff>
    </xdr:to>
    <xdr:sp macro="" textlink="">
      <xdr:nvSpPr>
        <xdr:cNvPr id="138" name="楕円 137"/>
        <xdr:cNvSpPr/>
      </xdr:nvSpPr>
      <xdr:spPr>
        <a:xfrm>
          <a:off x="3746500" y="969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41191</xdr:rowOff>
    </xdr:from>
    <xdr:ext cx="534377" cy="259045"/>
    <xdr:sp macro="" textlink="">
      <xdr:nvSpPr>
        <xdr:cNvPr id="139" name="テキスト ボックス 138"/>
        <xdr:cNvSpPr txBox="1"/>
      </xdr:nvSpPr>
      <xdr:spPr>
        <a:xfrm>
          <a:off x="3530111" y="947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107264</xdr:rowOff>
    </xdr:from>
    <xdr:to>
      <xdr:col>15</xdr:col>
      <xdr:colOff>101600</xdr:colOff>
      <xdr:row>57</xdr:row>
      <xdr:rowOff>37414</xdr:rowOff>
    </xdr:to>
    <xdr:sp macro="" textlink="">
      <xdr:nvSpPr>
        <xdr:cNvPr id="140" name="楕円 139"/>
        <xdr:cNvSpPr/>
      </xdr:nvSpPr>
      <xdr:spPr>
        <a:xfrm>
          <a:off x="2857500" y="97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28541</xdr:rowOff>
    </xdr:from>
    <xdr:ext cx="534377" cy="259045"/>
    <xdr:sp macro="" textlink="">
      <xdr:nvSpPr>
        <xdr:cNvPr id="141" name="テキスト ボックス 140"/>
        <xdr:cNvSpPr txBox="1"/>
      </xdr:nvSpPr>
      <xdr:spPr>
        <a:xfrm>
          <a:off x="2641111" y="980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89548</xdr:rowOff>
    </xdr:from>
    <xdr:to>
      <xdr:col>10</xdr:col>
      <xdr:colOff>165100</xdr:colOff>
      <xdr:row>57</xdr:row>
      <xdr:rowOff>19698</xdr:rowOff>
    </xdr:to>
    <xdr:sp macro="" textlink="">
      <xdr:nvSpPr>
        <xdr:cNvPr id="142" name="楕円 141"/>
        <xdr:cNvSpPr/>
      </xdr:nvSpPr>
      <xdr:spPr>
        <a:xfrm>
          <a:off x="1968500" y="969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36225</xdr:rowOff>
    </xdr:from>
    <xdr:ext cx="534377" cy="259045"/>
    <xdr:sp macro="" textlink="">
      <xdr:nvSpPr>
        <xdr:cNvPr id="143" name="テキスト ボックス 142"/>
        <xdr:cNvSpPr txBox="1"/>
      </xdr:nvSpPr>
      <xdr:spPr>
        <a:xfrm>
          <a:off x="1752111" y="946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126009</xdr:rowOff>
    </xdr:from>
    <xdr:to>
      <xdr:col>6</xdr:col>
      <xdr:colOff>38100</xdr:colOff>
      <xdr:row>57</xdr:row>
      <xdr:rowOff>56159</xdr:rowOff>
    </xdr:to>
    <xdr:sp macro="" textlink="">
      <xdr:nvSpPr>
        <xdr:cNvPr id="144" name="楕円 143"/>
        <xdr:cNvSpPr/>
      </xdr:nvSpPr>
      <xdr:spPr>
        <a:xfrm>
          <a:off x="1079500" y="972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72686</xdr:rowOff>
    </xdr:from>
    <xdr:ext cx="534377" cy="259045"/>
    <xdr:sp macro="" textlink="">
      <xdr:nvSpPr>
        <xdr:cNvPr id="145" name="テキスト ボックス 144"/>
        <xdr:cNvSpPr txBox="1"/>
      </xdr:nvSpPr>
      <xdr:spPr>
        <a:xfrm>
          <a:off x="863111" y="950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96343</xdr:rowOff>
    </xdr:from>
    <xdr:to>
      <xdr:col>24</xdr:col>
      <xdr:colOff>63500</xdr:colOff>
      <xdr:row>77</xdr:row>
      <xdr:rowOff>109753</xdr:rowOff>
    </xdr:to>
    <xdr:cxnSp macro="">
      <xdr:nvCxnSpPr>
        <xdr:cNvPr id="174" name="直線コネクタ 173"/>
        <xdr:cNvCxnSpPr/>
      </xdr:nvCxnSpPr>
      <xdr:spPr>
        <a:xfrm>
          <a:off x="3797300" y="13297993"/>
          <a:ext cx="8382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96343</xdr:rowOff>
    </xdr:from>
    <xdr:to>
      <xdr:col>19</xdr:col>
      <xdr:colOff>177800</xdr:colOff>
      <xdr:row>77</xdr:row>
      <xdr:rowOff>100685</xdr:rowOff>
    </xdr:to>
    <xdr:cxnSp macro="">
      <xdr:nvCxnSpPr>
        <xdr:cNvPr id="177" name="直線コネクタ 176"/>
        <xdr:cNvCxnSpPr/>
      </xdr:nvCxnSpPr>
      <xdr:spPr>
        <a:xfrm flipV="1">
          <a:off x="2908300" y="13297993"/>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85598</xdr:rowOff>
    </xdr:from>
    <xdr:to>
      <xdr:col>15</xdr:col>
      <xdr:colOff>50800</xdr:colOff>
      <xdr:row>77</xdr:row>
      <xdr:rowOff>100685</xdr:rowOff>
    </xdr:to>
    <xdr:cxnSp macro="">
      <xdr:nvCxnSpPr>
        <xdr:cNvPr id="180" name="直線コネクタ 179"/>
        <xdr:cNvCxnSpPr/>
      </xdr:nvCxnSpPr>
      <xdr:spPr>
        <a:xfrm>
          <a:off x="2019300" y="13115798"/>
          <a:ext cx="889000" cy="18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85598</xdr:rowOff>
    </xdr:from>
    <xdr:to>
      <xdr:col>10</xdr:col>
      <xdr:colOff>114300</xdr:colOff>
      <xdr:row>77</xdr:row>
      <xdr:rowOff>48337</xdr:rowOff>
    </xdr:to>
    <xdr:cxnSp macro="">
      <xdr:nvCxnSpPr>
        <xdr:cNvPr id="183" name="直線コネクタ 182"/>
        <xdr:cNvCxnSpPr/>
      </xdr:nvCxnSpPr>
      <xdr:spPr>
        <a:xfrm flipV="1">
          <a:off x="1130300" y="13115798"/>
          <a:ext cx="889000" cy="13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137813</xdr:rowOff>
    </xdr:from>
    <xdr:ext cx="469744" cy="259045"/>
    <xdr:sp macro="" textlink="">
      <xdr:nvSpPr>
        <xdr:cNvPr id="185" name="テキスト ボックス 184"/>
        <xdr:cNvSpPr txBox="1"/>
      </xdr:nvSpPr>
      <xdr:spPr>
        <a:xfrm>
          <a:off x="1784428"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58953</xdr:rowOff>
    </xdr:from>
    <xdr:to>
      <xdr:col>24</xdr:col>
      <xdr:colOff>114300</xdr:colOff>
      <xdr:row>77</xdr:row>
      <xdr:rowOff>160553</xdr:rowOff>
    </xdr:to>
    <xdr:sp macro="" textlink="">
      <xdr:nvSpPr>
        <xdr:cNvPr id="193" name="楕円 192"/>
        <xdr:cNvSpPr/>
      </xdr:nvSpPr>
      <xdr:spPr>
        <a:xfrm>
          <a:off x="4584700" y="132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37380</xdr:rowOff>
    </xdr:from>
    <xdr:ext cx="469744" cy="259045"/>
    <xdr:sp macro="" textlink="">
      <xdr:nvSpPr>
        <xdr:cNvPr id="194" name="維持補修費該当値テキスト"/>
        <xdr:cNvSpPr txBox="1"/>
      </xdr:nvSpPr>
      <xdr:spPr>
        <a:xfrm>
          <a:off x="4686300" y="1323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45543</xdr:rowOff>
    </xdr:from>
    <xdr:to>
      <xdr:col>20</xdr:col>
      <xdr:colOff>38100</xdr:colOff>
      <xdr:row>77</xdr:row>
      <xdr:rowOff>147143</xdr:rowOff>
    </xdr:to>
    <xdr:sp macro="" textlink="">
      <xdr:nvSpPr>
        <xdr:cNvPr id="195" name="楕円 194"/>
        <xdr:cNvSpPr/>
      </xdr:nvSpPr>
      <xdr:spPr>
        <a:xfrm>
          <a:off x="3746500" y="132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138270</xdr:rowOff>
    </xdr:from>
    <xdr:ext cx="469744" cy="259045"/>
    <xdr:sp macro="" textlink="">
      <xdr:nvSpPr>
        <xdr:cNvPr id="196" name="テキスト ボックス 195"/>
        <xdr:cNvSpPr txBox="1"/>
      </xdr:nvSpPr>
      <xdr:spPr>
        <a:xfrm>
          <a:off x="3562428" y="1333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49885</xdr:rowOff>
    </xdr:from>
    <xdr:to>
      <xdr:col>15</xdr:col>
      <xdr:colOff>101600</xdr:colOff>
      <xdr:row>77</xdr:row>
      <xdr:rowOff>151485</xdr:rowOff>
    </xdr:to>
    <xdr:sp macro="" textlink="">
      <xdr:nvSpPr>
        <xdr:cNvPr id="197" name="楕円 196"/>
        <xdr:cNvSpPr/>
      </xdr:nvSpPr>
      <xdr:spPr>
        <a:xfrm>
          <a:off x="2857500" y="1325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142612</xdr:rowOff>
    </xdr:from>
    <xdr:ext cx="469744" cy="259045"/>
    <xdr:sp macro="" textlink="">
      <xdr:nvSpPr>
        <xdr:cNvPr id="198" name="テキスト ボックス 197"/>
        <xdr:cNvSpPr txBox="1"/>
      </xdr:nvSpPr>
      <xdr:spPr>
        <a:xfrm>
          <a:off x="2673428" y="1334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34798</xdr:rowOff>
    </xdr:from>
    <xdr:to>
      <xdr:col>10</xdr:col>
      <xdr:colOff>165100</xdr:colOff>
      <xdr:row>76</xdr:row>
      <xdr:rowOff>136398</xdr:rowOff>
    </xdr:to>
    <xdr:sp macro="" textlink="">
      <xdr:nvSpPr>
        <xdr:cNvPr id="199" name="楕円 198"/>
        <xdr:cNvSpPr/>
      </xdr:nvSpPr>
      <xdr:spPr>
        <a:xfrm>
          <a:off x="1968500" y="130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152925</xdr:rowOff>
    </xdr:from>
    <xdr:ext cx="469744" cy="259045"/>
    <xdr:sp macro="" textlink="">
      <xdr:nvSpPr>
        <xdr:cNvPr id="200" name="テキスト ボックス 199"/>
        <xdr:cNvSpPr txBox="1"/>
      </xdr:nvSpPr>
      <xdr:spPr>
        <a:xfrm>
          <a:off x="1784428" y="1284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168987</xdr:rowOff>
    </xdr:from>
    <xdr:to>
      <xdr:col>6</xdr:col>
      <xdr:colOff>38100</xdr:colOff>
      <xdr:row>77</xdr:row>
      <xdr:rowOff>99137</xdr:rowOff>
    </xdr:to>
    <xdr:sp macro="" textlink="">
      <xdr:nvSpPr>
        <xdr:cNvPr id="201" name="楕円 200"/>
        <xdr:cNvSpPr/>
      </xdr:nvSpPr>
      <xdr:spPr>
        <a:xfrm>
          <a:off x="1079500" y="131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90264</xdr:rowOff>
    </xdr:from>
    <xdr:ext cx="469744" cy="259045"/>
    <xdr:sp macro="" textlink="">
      <xdr:nvSpPr>
        <xdr:cNvPr id="202" name="テキスト ボックス 201"/>
        <xdr:cNvSpPr txBox="1"/>
      </xdr:nvSpPr>
      <xdr:spPr>
        <a:xfrm>
          <a:off x="895428" y="1329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7175</xdr:rowOff>
    </xdr:from>
    <xdr:to>
      <xdr:col>24</xdr:col>
      <xdr:colOff>63500</xdr:colOff>
      <xdr:row>97</xdr:row>
      <xdr:rowOff>19138</xdr:rowOff>
    </xdr:to>
    <xdr:cxnSp macro="">
      <xdr:nvCxnSpPr>
        <xdr:cNvPr id="232" name="直線コネクタ 231"/>
        <xdr:cNvCxnSpPr/>
      </xdr:nvCxnSpPr>
      <xdr:spPr>
        <a:xfrm flipV="1">
          <a:off x="3797300" y="16637825"/>
          <a:ext cx="8382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19138</xdr:rowOff>
    </xdr:from>
    <xdr:to>
      <xdr:col>19</xdr:col>
      <xdr:colOff>177800</xdr:colOff>
      <xdr:row>97</xdr:row>
      <xdr:rowOff>26848</xdr:rowOff>
    </xdr:to>
    <xdr:cxnSp macro="">
      <xdr:nvCxnSpPr>
        <xdr:cNvPr id="235" name="直線コネクタ 234"/>
        <xdr:cNvCxnSpPr/>
      </xdr:nvCxnSpPr>
      <xdr:spPr>
        <a:xfrm flipV="1">
          <a:off x="2908300" y="16649788"/>
          <a:ext cx="8890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26848</xdr:rowOff>
    </xdr:from>
    <xdr:to>
      <xdr:col>15</xdr:col>
      <xdr:colOff>50800</xdr:colOff>
      <xdr:row>97</xdr:row>
      <xdr:rowOff>78587</xdr:rowOff>
    </xdr:to>
    <xdr:cxnSp macro="">
      <xdr:nvCxnSpPr>
        <xdr:cNvPr id="238" name="直線コネクタ 237"/>
        <xdr:cNvCxnSpPr/>
      </xdr:nvCxnSpPr>
      <xdr:spPr>
        <a:xfrm flipV="1">
          <a:off x="2019300" y="16657498"/>
          <a:ext cx="889000" cy="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62040</xdr:rowOff>
    </xdr:from>
    <xdr:to>
      <xdr:col>10</xdr:col>
      <xdr:colOff>114300</xdr:colOff>
      <xdr:row>97</xdr:row>
      <xdr:rowOff>78587</xdr:rowOff>
    </xdr:to>
    <xdr:cxnSp macro="">
      <xdr:nvCxnSpPr>
        <xdr:cNvPr id="241" name="直線コネクタ 240"/>
        <xdr:cNvCxnSpPr/>
      </xdr:nvCxnSpPr>
      <xdr:spPr>
        <a:xfrm>
          <a:off x="1130300" y="16692690"/>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127825</xdr:rowOff>
    </xdr:from>
    <xdr:to>
      <xdr:col>24</xdr:col>
      <xdr:colOff>114300</xdr:colOff>
      <xdr:row>97</xdr:row>
      <xdr:rowOff>57975</xdr:rowOff>
    </xdr:to>
    <xdr:sp macro="" textlink="">
      <xdr:nvSpPr>
        <xdr:cNvPr id="251" name="楕円 250"/>
        <xdr:cNvSpPr/>
      </xdr:nvSpPr>
      <xdr:spPr>
        <a:xfrm>
          <a:off x="4584700" y="1658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42752</xdr:rowOff>
    </xdr:from>
    <xdr:ext cx="534377" cy="259045"/>
    <xdr:sp macro="" textlink="">
      <xdr:nvSpPr>
        <xdr:cNvPr id="252" name="扶助費該当値テキスト"/>
        <xdr:cNvSpPr txBox="1"/>
      </xdr:nvSpPr>
      <xdr:spPr>
        <a:xfrm>
          <a:off x="4686300"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139788</xdr:rowOff>
    </xdr:from>
    <xdr:to>
      <xdr:col>20</xdr:col>
      <xdr:colOff>38100</xdr:colOff>
      <xdr:row>97</xdr:row>
      <xdr:rowOff>69938</xdr:rowOff>
    </xdr:to>
    <xdr:sp macro="" textlink="">
      <xdr:nvSpPr>
        <xdr:cNvPr id="253" name="楕円 252"/>
        <xdr:cNvSpPr/>
      </xdr:nvSpPr>
      <xdr:spPr>
        <a:xfrm>
          <a:off x="3746500" y="1659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61065</xdr:rowOff>
    </xdr:from>
    <xdr:ext cx="534377" cy="259045"/>
    <xdr:sp macro="" textlink="">
      <xdr:nvSpPr>
        <xdr:cNvPr id="254" name="テキスト ボックス 253"/>
        <xdr:cNvSpPr txBox="1"/>
      </xdr:nvSpPr>
      <xdr:spPr>
        <a:xfrm>
          <a:off x="3530111" y="1669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147498</xdr:rowOff>
    </xdr:from>
    <xdr:to>
      <xdr:col>15</xdr:col>
      <xdr:colOff>101600</xdr:colOff>
      <xdr:row>97</xdr:row>
      <xdr:rowOff>77648</xdr:rowOff>
    </xdr:to>
    <xdr:sp macro="" textlink="">
      <xdr:nvSpPr>
        <xdr:cNvPr id="255" name="楕円 254"/>
        <xdr:cNvSpPr/>
      </xdr:nvSpPr>
      <xdr:spPr>
        <a:xfrm>
          <a:off x="2857500" y="1660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68775</xdr:rowOff>
    </xdr:from>
    <xdr:ext cx="534377" cy="259045"/>
    <xdr:sp macro="" textlink="">
      <xdr:nvSpPr>
        <xdr:cNvPr id="256" name="テキスト ボックス 255"/>
        <xdr:cNvSpPr txBox="1"/>
      </xdr:nvSpPr>
      <xdr:spPr>
        <a:xfrm>
          <a:off x="2641111" y="1669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27787</xdr:rowOff>
    </xdr:from>
    <xdr:to>
      <xdr:col>10</xdr:col>
      <xdr:colOff>165100</xdr:colOff>
      <xdr:row>97</xdr:row>
      <xdr:rowOff>129387</xdr:rowOff>
    </xdr:to>
    <xdr:sp macro="" textlink="">
      <xdr:nvSpPr>
        <xdr:cNvPr id="257" name="楕円 256"/>
        <xdr:cNvSpPr/>
      </xdr:nvSpPr>
      <xdr:spPr>
        <a:xfrm>
          <a:off x="1968500" y="166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120514</xdr:rowOff>
    </xdr:from>
    <xdr:ext cx="534377" cy="259045"/>
    <xdr:sp macro="" textlink="">
      <xdr:nvSpPr>
        <xdr:cNvPr id="258" name="テキスト ボックス 257"/>
        <xdr:cNvSpPr txBox="1"/>
      </xdr:nvSpPr>
      <xdr:spPr>
        <a:xfrm>
          <a:off x="1752111" y="1675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11240</xdr:rowOff>
    </xdr:from>
    <xdr:to>
      <xdr:col>6</xdr:col>
      <xdr:colOff>38100</xdr:colOff>
      <xdr:row>97</xdr:row>
      <xdr:rowOff>112840</xdr:rowOff>
    </xdr:to>
    <xdr:sp macro="" textlink="">
      <xdr:nvSpPr>
        <xdr:cNvPr id="259" name="楕円 258"/>
        <xdr:cNvSpPr/>
      </xdr:nvSpPr>
      <xdr:spPr>
        <a:xfrm>
          <a:off x="1079500" y="166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103967</xdr:rowOff>
    </xdr:from>
    <xdr:ext cx="534377" cy="259045"/>
    <xdr:sp macro="" textlink="">
      <xdr:nvSpPr>
        <xdr:cNvPr id="260" name="テキスト ボックス 259"/>
        <xdr:cNvSpPr txBox="1"/>
      </xdr:nvSpPr>
      <xdr:spPr>
        <a:xfrm>
          <a:off x="863111" y="167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7700</xdr:rowOff>
    </xdr:from>
    <xdr:to>
      <xdr:col>55</xdr:col>
      <xdr:colOff>0</xdr:colOff>
      <xdr:row>36</xdr:row>
      <xdr:rowOff>53387</xdr:rowOff>
    </xdr:to>
    <xdr:cxnSp macro="">
      <xdr:nvCxnSpPr>
        <xdr:cNvPr id="291" name="直線コネクタ 290"/>
        <xdr:cNvCxnSpPr/>
      </xdr:nvCxnSpPr>
      <xdr:spPr>
        <a:xfrm>
          <a:off x="9639300" y="6179900"/>
          <a:ext cx="838200" cy="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7700</xdr:rowOff>
    </xdr:from>
    <xdr:to>
      <xdr:col>50</xdr:col>
      <xdr:colOff>114300</xdr:colOff>
      <xdr:row>36</xdr:row>
      <xdr:rowOff>7863</xdr:rowOff>
    </xdr:to>
    <xdr:cxnSp macro="">
      <xdr:nvCxnSpPr>
        <xdr:cNvPr id="294" name="直線コネクタ 293"/>
        <xdr:cNvCxnSpPr/>
      </xdr:nvCxnSpPr>
      <xdr:spPr>
        <a:xfrm flipV="1">
          <a:off x="8750300" y="6179900"/>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7863</xdr:rowOff>
    </xdr:from>
    <xdr:to>
      <xdr:col>45</xdr:col>
      <xdr:colOff>177800</xdr:colOff>
      <xdr:row>36</xdr:row>
      <xdr:rowOff>32965</xdr:rowOff>
    </xdr:to>
    <xdr:cxnSp macro="">
      <xdr:nvCxnSpPr>
        <xdr:cNvPr id="297" name="直線コネクタ 296"/>
        <xdr:cNvCxnSpPr/>
      </xdr:nvCxnSpPr>
      <xdr:spPr>
        <a:xfrm flipV="1">
          <a:off x="7861300" y="6180063"/>
          <a:ext cx="889000" cy="2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32965</xdr:rowOff>
    </xdr:from>
    <xdr:to>
      <xdr:col>41</xdr:col>
      <xdr:colOff>50800</xdr:colOff>
      <xdr:row>36</xdr:row>
      <xdr:rowOff>73635</xdr:rowOff>
    </xdr:to>
    <xdr:cxnSp macro="">
      <xdr:nvCxnSpPr>
        <xdr:cNvPr id="300" name="直線コネクタ 299"/>
        <xdr:cNvCxnSpPr/>
      </xdr:nvCxnSpPr>
      <xdr:spPr>
        <a:xfrm flipV="1">
          <a:off x="6972300" y="6205165"/>
          <a:ext cx="889000" cy="4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4" name="テキスト ボックス 303"/>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2587</xdr:rowOff>
    </xdr:from>
    <xdr:to>
      <xdr:col>55</xdr:col>
      <xdr:colOff>50800</xdr:colOff>
      <xdr:row>36</xdr:row>
      <xdr:rowOff>104187</xdr:rowOff>
    </xdr:to>
    <xdr:sp macro="" textlink="">
      <xdr:nvSpPr>
        <xdr:cNvPr id="310" name="楕円 309"/>
        <xdr:cNvSpPr/>
      </xdr:nvSpPr>
      <xdr:spPr>
        <a:xfrm>
          <a:off x="10426700" y="617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25464</xdr:rowOff>
    </xdr:from>
    <xdr:ext cx="534377" cy="259045"/>
    <xdr:sp macro="" textlink="">
      <xdr:nvSpPr>
        <xdr:cNvPr id="311" name="補助費等該当値テキスト"/>
        <xdr:cNvSpPr txBox="1"/>
      </xdr:nvSpPr>
      <xdr:spPr>
        <a:xfrm>
          <a:off x="10528300" y="602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128350</xdr:rowOff>
    </xdr:from>
    <xdr:to>
      <xdr:col>50</xdr:col>
      <xdr:colOff>165100</xdr:colOff>
      <xdr:row>36</xdr:row>
      <xdr:rowOff>58500</xdr:rowOff>
    </xdr:to>
    <xdr:sp macro="" textlink="">
      <xdr:nvSpPr>
        <xdr:cNvPr id="312" name="楕円 311"/>
        <xdr:cNvSpPr/>
      </xdr:nvSpPr>
      <xdr:spPr>
        <a:xfrm>
          <a:off x="9588500" y="612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75027</xdr:rowOff>
    </xdr:from>
    <xdr:ext cx="534377" cy="259045"/>
    <xdr:sp macro="" textlink="">
      <xdr:nvSpPr>
        <xdr:cNvPr id="313" name="テキスト ボックス 312"/>
        <xdr:cNvSpPr txBox="1"/>
      </xdr:nvSpPr>
      <xdr:spPr>
        <a:xfrm>
          <a:off x="9372111" y="590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128513</xdr:rowOff>
    </xdr:from>
    <xdr:to>
      <xdr:col>46</xdr:col>
      <xdr:colOff>38100</xdr:colOff>
      <xdr:row>36</xdr:row>
      <xdr:rowOff>58663</xdr:rowOff>
    </xdr:to>
    <xdr:sp macro="" textlink="">
      <xdr:nvSpPr>
        <xdr:cNvPr id="314" name="楕円 313"/>
        <xdr:cNvSpPr/>
      </xdr:nvSpPr>
      <xdr:spPr>
        <a:xfrm>
          <a:off x="8699500" y="612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75190</xdr:rowOff>
    </xdr:from>
    <xdr:ext cx="534377" cy="259045"/>
    <xdr:sp macro="" textlink="">
      <xdr:nvSpPr>
        <xdr:cNvPr id="315" name="テキスト ボックス 314"/>
        <xdr:cNvSpPr txBox="1"/>
      </xdr:nvSpPr>
      <xdr:spPr>
        <a:xfrm>
          <a:off x="8483111" y="590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153615</xdr:rowOff>
    </xdr:from>
    <xdr:to>
      <xdr:col>41</xdr:col>
      <xdr:colOff>101600</xdr:colOff>
      <xdr:row>36</xdr:row>
      <xdr:rowOff>83765</xdr:rowOff>
    </xdr:to>
    <xdr:sp macro="" textlink="">
      <xdr:nvSpPr>
        <xdr:cNvPr id="316" name="楕円 315"/>
        <xdr:cNvSpPr/>
      </xdr:nvSpPr>
      <xdr:spPr>
        <a:xfrm>
          <a:off x="7810500" y="615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100292</xdr:rowOff>
    </xdr:from>
    <xdr:ext cx="534377" cy="259045"/>
    <xdr:sp macro="" textlink="">
      <xdr:nvSpPr>
        <xdr:cNvPr id="317" name="テキスト ボックス 316"/>
        <xdr:cNvSpPr txBox="1"/>
      </xdr:nvSpPr>
      <xdr:spPr>
        <a:xfrm>
          <a:off x="7594111" y="592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22835</xdr:rowOff>
    </xdr:from>
    <xdr:to>
      <xdr:col>36</xdr:col>
      <xdr:colOff>165100</xdr:colOff>
      <xdr:row>36</xdr:row>
      <xdr:rowOff>124435</xdr:rowOff>
    </xdr:to>
    <xdr:sp macro="" textlink="">
      <xdr:nvSpPr>
        <xdr:cNvPr id="318" name="楕円 317"/>
        <xdr:cNvSpPr/>
      </xdr:nvSpPr>
      <xdr:spPr>
        <a:xfrm>
          <a:off x="6921500" y="61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140962</xdr:rowOff>
    </xdr:from>
    <xdr:ext cx="534377" cy="259045"/>
    <xdr:sp macro="" textlink="">
      <xdr:nvSpPr>
        <xdr:cNvPr id="319" name="テキスト ボックス 318"/>
        <xdr:cNvSpPr txBox="1"/>
      </xdr:nvSpPr>
      <xdr:spPr>
        <a:xfrm>
          <a:off x="6705111" y="59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36561</xdr:rowOff>
    </xdr:from>
    <xdr:to>
      <xdr:col>55</xdr:col>
      <xdr:colOff>0</xdr:colOff>
      <xdr:row>58</xdr:row>
      <xdr:rowOff>49657</xdr:rowOff>
    </xdr:to>
    <xdr:cxnSp macro="">
      <xdr:nvCxnSpPr>
        <xdr:cNvPr id="346" name="直線コネクタ 345"/>
        <xdr:cNvCxnSpPr/>
      </xdr:nvCxnSpPr>
      <xdr:spPr>
        <a:xfrm flipV="1">
          <a:off x="9639300" y="9980661"/>
          <a:ext cx="8382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46395</xdr:rowOff>
    </xdr:from>
    <xdr:to>
      <xdr:col>50</xdr:col>
      <xdr:colOff>114300</xdr:colOff>
      <xdr:row>58</xdr:row>
      <xdr:rowOff>49657</xdr:rowOff>
    </xdr:to>
    <xdr:cxnSp macro="">
      <xdr:nvCxnSpPr>
        <xdr:cNvPr id="349" name="直線コネクタ 348"/>
        <xdr:cNvCxnSpPr/>
      </xdr:nvCxnSpPr>
      <xdr:spPr>
        <a:xfrm>
          <a:off x="8750300" y="9990495"/>
          <a:ext cx="889000" cy="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33367</xdr:rowOff>
    </xdr:from>
    <xdr:to>
      <xdr:col>45</xdr:col>
      <xdr:colOff>177800</xdr:colOff>
      <xdr:row>58</xdr:row>
      <xdr:rowOff>46395</xdr:rowOff>
    </xdr:to>
    <xdr:cxnSp macro="">
      <xdr:nvCxnSpPr>
        <xdr:cNvPr id="352" name="直線コネクタ 351"/>
        <xdr:cNvCxnSpPr/>
      </xdr:nvCxnSpPr>
      <xdr:spPr>
        <a:xfrm>
          <a:off x="7861300" y="9977467"/>
          <a:ext cx="889000" cy="1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157743</xdr:rowOff>
    </xdr:from>
    <xdr:to>
      <xdr:col>41</xdr:col>
      <xdr:colOff>50800</xdr:colOff>
      <xdr:row>58</xdr:row>
      <xdr:rowOff>33367</xdr:rowOff>
    </xdr:to>
    <xdr:cxnSp macro="">
      <xdr:nvCxnSpPr>
        <xdr:cNvPr id="355" name="直線コネクタ 354"/>
        <xdr:cNvCxnSpPr/>
      </xdr:nvCxnSpPr>
      <xdr:spPr>
        <a:xfrm>
          <a:off x="6972300" y="9930393"/>
          <a:ext cx="889000" cy="4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30168</xdr:rowOff>
    </xdr:from>
    <xdr:ext cx="534377" cy="259045"/>
    <xdr:sp macro="" textlink="">
      <xdr:nvSpPr>
        <xdr:cNvPr id="359" name="テキスト ボックス 358"/>
        <xdr:cNvSpPr txBox="1"/>
      </xdr:nvSpPr>
      <xdr:spPr>
        <a:xfrm>
          <a:off x="6705111" y="9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157211</xdr:rowOff>
    </xdr:from>
    <xdr:to>
      <xdr:col>55</xdr:col>
      <xdr:colOff>50800</xdr:colOff>
      <xdr:row>58</xdr:row>
      <xdr:rowOff>87361</xdr:rowOff>
    </xdr:to>
    <xdr:sp macro="" textlink="">
      <xdr:nvSpPr>
        <xdr:cNvPr id="365" name="楕円 364"/>
        <xdr:cNvSpPr/>
      </xdr:nvSpPr>
      <xdr:spPr>
        <a:xfrm>
          <a:off x="10426700" y="99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113770</xdr:rowOff>
    </xdr:from>
    <xdr:ext cx="534377" cy="259045"/>
    <xdr:sp macro="" textlink="">
      <xdr:nvSpPr>
        <xdr:cNvPr id="366" name="普通建設事業費該当値テキスト"/>
        <xdr:cNvSpPr txBox="1"/>
      </xdr:nvSpPr>
      <xdr:spPr>
        <a:xfrm>
          <a:off x="10528300" y="98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170307</xdr:rowOff>
    </xdr:from>
    <xdr:to>
      <xdr:col>50</xdr:col>
      <xdr:colOff>165100</xdr:colOff>
      <xdr:row>58</xdr:row>
      <xdr:rowOff>100457</xdr:rowOff>
    </xdr:to>
    <xdr:sp macro="" textlink="">
      <xdr:nvSpPr>
        <xdr:cNvPr id="367" name="楕円 366"/>
        <xdr:cNvSpPr/>
      </xdr:nvSpPr>
      <xdr:spPr>
        <a:xfrm>
          <a:off x="9588500" y="99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91584</xdr:rowOff>
    </xdr:from>
    <xdr:ext cx="534377" cy="259045"/>
    <xdr:sp macro="" textlink="">
      <xdr:nvSpPr>
        <xdr:cNvPr id="368" name="テキスト ボックス 367"/>
        <xdr:cNvSpPr txBox="1"/>
      </xdr:nvSpPr>
      <xdr:spPr>
        <a:xfrm>
          <a:off x="9372111" y="1003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167045</xdr:rowOff>
    </xdr:from>
    <xdr:to>
      <xdr:col>46</xdr:col>
      <xdr:colOff>38100</xdr:colOff>
      <xdr:row>58</xdr:row>
      <xdr:rowOff>97195</xdr:rowOff>
    </xdr:to>
    <xdr:sp macro="" textlink="">
      <xdr:nvSpPr>
        <xdr:cNvPr id="369" name="楕円 368"/>
        <xdr:cNvSpPr/>
      </xdr:nvSpPr>
      <xdr:spPr>
        <a:xfrm>
          <a:off x="8699500" y="993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88322</xdr:rowOff>
    </xdr:from>
    <xdr:ext cx="534377" cy="259045"/>
    <xdr:sp macro="" textlink="">
      <xdr:nvSpPr>
        <xdr:cNvPr id="370" name="テキスト ボックス 369"/>
        <xdr:cNvSpPr txBox="1"/>
      </xdr:nvSpPr>
      <xdr:spPr>
        <a:xfrm>
          <a:off x="8483111" y="1003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154017</xdr:rowOff>
    </xdr:from>
    <xdr:to>
      <xdr:col>41</xdr:col>
      <xdr:colOff>101600</xdr:colOff>
      <xdr:row>58</xdr:row>
      <xdr:rowOff>84167</xdr:rowOff>
    </xdr:to>
    <xdr:sp macro="" textlink="">
      <xdr:nvSpPr>
        <xdr:cNvPr id="371" name="楕円 370"/>
        <xdr:cNvSpPr/>
      </xdr:nvSpPr>
      <xdr:spPr>
        <a:xfrm>
          <a:off x="7810500" y="99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75294</xdr:rowOff>
    </xdr:from>
    <xdr:ext cx="534377" cy="259045"/>
    <xdr:sp macro="" textlink="">
      <xdr:nvSpPr>
        <xdr:cNvPr id="372" name="テキスト ボックス 371"/>
        <xdr:cNvSpPr txBox="1"/>
      </xdr:nvSpPr>
      <xdr:spPr>
        <a:xfrm>
          <a:off x="7594111" y="1001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106943</xdr:rowOff>
    </xdr:from>
    <xdr:to>
      <xdr:col>36</xdr:col>
      <xdr:colOff>165100</xdr:colOff>
      <xdr:row>58</xdr:row>
      <xdr:rowOff>37093</xdr:rowOff>
    </xdr:to>
    <xdr:sp macro="" textlink="">
      <xdr:nvSpPr>
        <xdr:cNvPr id="373" name="楕円 372"/>
        <xdr:cNvSpPr/>
      </xdr:nvSpPr>
      <xdr:spPr>
        <a:xfrm>
          <a:off x="6921500" y="987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53620</xdr:rowOff>
    </xdr:from>
    <xdr:ext cx="534377" cy="259045"/>
    <xdr:sp macro="" textlink="">
      <xdr:nvSpPr>
        <xdr:cNvPr id="374" name="テキスト ボックス 373"/>
        <xdr:cNvSpPr txBox="1"/>
      </xdr:nvSpPr>
      <xdr:spPr>
        <a:xfrm>
          <a:off x="6705111" y="96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82083</xdr:rowOff>
    </xdr:from>
    <xdr:to>
      <xdr:col>55</xdr:col>
      <xdr:colOff>0</xdr:colOff>
      <xdr:row>79</xdr:row>
      <xdr:rowOff>90914</xdr:rowOff>
    </xdr:to>
    <xdr:cxnSp macro="">
      <xdr:nvCxnSpPr>
        <xdr:cNvPr id="405" name="直線コネクタ 404"/>
        <xdr:cNvCxnSpPr/>
      </xdr:nvCxnSpPr>
      <xdr:spPr>
        <a:xfrm>
          <a:off x="9639300" y="13626633"/>
          <a:ext cx="838200" cy="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82083</xdr:rowOff>
    </xdr:from>
    <xdr:to>
      <xdr:col>50</xdr:col>
      <xdr:colOff>114300</xdr:colOff>
      <xdr:row>79</xdr:row>
      <xdr:rowOff>92275</xdr:rowOff>
    </xdr:to>
    <xdr:cxnSp macro="">
      <xdr:nvCxnSpPr>
        <xdr:cNvPr id="408" name="直線コネクタ 407"/>
        <xdr:cNvCxnSpPr/>
      </xdr:nvCxnSpPr>
      <xdr:spPr>
        <a:xfrm flipV="1">
          <a:off x="8750300" y="13626633"/>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37199</xdr:rowOff>
    </xdr:from>
    <xdr:to>
      <xdr:col>45</xdr:col>
      <xdr:colOff>177800</xdr:colOff>
      <xdr:row>79</xdr:row>
      <xdr:rowOff>92275</xdr:rowOff>
    </xdr:to>
    <xdr:cxnSp macro="">
      <xdr:nvCxnSpPr>
        <xdr:cNvPr id="411" name="直線コネクタ 410"/>
        <xdr:cNvCxnSpPr/>
      </xdr:nvCxnSpPr>
      <xdr:spPr>
        <a:xfrm>
          <a:off x="7861300" y="13581749"/>
          <a:ext cx="889000" cy="5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161985</xdr:rowOff>
    </xdr:from>
    <xdr:to>
      <xdr:col>41</xdr:col>
      <xdr:colOff>50800</xdr:colOff>
      <xdr:row>79</xdr:row>
      <xdr:rowOff>37199</xdr:rowOff>
    </xdr:to>
    <xdr:cxnSp macro="">
      <xdr:nvCxnSpPr>
        <xdr:cNvPr id="414" name="直線コネクタ 413"/>
        <xdr:cNvCxnSpPr/>
      </xdr:nvCxnSpPr>
      <xdr:spPr>
        <a:xfrm>
          <a:off x="6972300" y="13535085"/>
          <a:ext cx="889000" cy="4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49268</xdr:rowOff>
    </xdr:from>
    <xdr:ext cx="534377" cy="259045"/>
    <xdr:sp macro="" textlink="">
      <xdr:nvSpPr>
        <xdr:cNvPr id="418" name="テキスト ボックス 417"/>
        <xdr:cNvSpPr txBox="1"/>
      </xdr:nvSpPr>
      <xdr:spPr>
        <a:xfrm>
          <a:off x="6705111" y="1359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40114</xdr:rowOff>
    </xdr:from>
    <xdr:to>
      <xdr:col>55</xdr:col>
      <xdr:colOff>50800</xdr:colOff>
      <xdr:row>79</xdr:row>
      <xdr:rowOff>141714</xdr:rowOff>
    </xdr:to>
    <xdr:sp macro="" textlink="">
      <xdr:nvSpPr>
        <xdr:cNvPr id="424" name="楕円 423"/>
        <xdr:cNvSpPr/>
      </xdr:nvSpPr>
      <xdr:spPr>
        <a:xfrm>
          <a:off x="10426700" y="135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xdr:cNvSpPr txBox="1"/>
      </xdr:nvSpPr>
      <xdr:spPr>
        <a:xfrm>
          <a:off x="10528300"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31283</xdr:rowOff>
    </xdr:from>
    <xdr:to>
      <xdr:col>50</xdr:col>
      <xdr:colOff>165100</xdr:colOff>
      <xdr:row>79</xdr:row>
      <xdr:rowOff>132883</xdr:rowOff>
    </xdr:to>
    <xdr:sp macro="" textlink="">
      <xdr:nvSpPr>
        <xdr:cNvPr id="426" name="楕円 425"/>
        <xdr:cNvSpPr/>
      </xdr:nvSpPr>
      <xdr:spPr>
        <a:xfrm>
          <a:off x="9588500" y="1357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124010</xdr:rowOff>
    </xdr:from>
    <xdr:ext cx="469744" cy="259045"/>
    <xdr:sp macro="" textlink="">
      <xdr:nvSpPr>
        <xdr:cNvPr id="427" name="テキスト ボックス 426"/>
        <xdr:cNvSpPr txBox="1"/>
      </xdr:nvSpPr>
      <xdr:spPr>
        <a:xfrm>
          <a:off x="9404428" y="1366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41475</xdr:rowOff>
    </xdr:from>
    <xdr:to>
      <xdr:col>46</xdr:col>
      <xdr:colOff>38100</xdr:colOff>
      <xdr:row>79</xdr:row>
      <xdr:rowOff>143075</xdr:rowOff>
    </xdr:to>
    <xdr:sp macro="" textlink="">
      <xdr:nvSpPr>
        <xdr:cNvPr id="428" name="楕円 427"/>
        <xdr:cNvSpPr/>
      </xdr:nvSpPr>
      <xdr:spPr>
        <a:xfrm>
          <a:off x="8699500" y="135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134202</xdr:rowOff>
    </xdr:from>
    <xdr:ext cx="469744" cy="259045"/>
    <xdr:sp macro="" textlink="">
      <xdr:nvSpPr>
        <xdr:cNvPr id="429" name="テキスト ボックス 428"/>
        <xdr:cNvSpPr txBox="1"/>
      </xdr:nvSpPr>
      <xdr:spPr>
        <a:xfrm>
          <a:off x="8515428" y="1367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157849</xdr:rowOff>
    </xdr:from>
    <xdr:to>
      <xdr:col>41</xdr:col>
      <xdr:colOff>101600</xdr:colOff>
      <xdr:row>79</xdr:row>
      <xdr:rowOff>87999</xdr:rowOff>
    </xdr:to>
    <xdr:sp macro="" textlink="">
      <xdr:nvSpPr>
        <xdr:cNvPr id="430" name="楕円 429"/>
        <xdr:cNvSpPr/>
      </xdr:nvSpPr>
      <xdr:spPr>
        <a:xfrm>
          <a:off x="7810500" y="135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79126</xdr:rowOff>
    </xdr:from>
    <xdr:ext cx="534377" cy="259045"/>
    <xdr:sp macro="" textlink="">
      <xdr:nvSpPr>
        <xdr:cNvPr id="431" name="テキスト ボックス 430"/>
        <xdr:cNvSpPr txBox="1"/>
      </xdr:nvSpPr>
      <xdr:spPr>
        <a:xfrm>
          <a:off x="7594111" y="136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111185</xdr:rowOff>
    </xdr:from>
    <xdr:to>
      <xdr:col>36</xdr:col>
      <xdr:colOff>165100</xdr:colOff>
      <xdr:row>79</xdr:row>
      <xdr:rowOff>41335</xdr:rowOff>
    </xdr:to>
    <xdr:sp macro="" textlink="">
      <xdr:nvSpPr>
        <xdr:cNvPr id="432" name="楕円 431"/>
        <xdr:cNvSpPr/>
      </xdr:nvSpPr>
      <xdr:spPr>
        <a:xfrm>
          <a:off x="6921500" y="1348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57862</xdr:rowOff>
    </xdr:from>
    <xdr:ext cx="534377" cy="259045"/>
    <xdr:sp macro="" textlink="">
      <xdr:nvSpPr>
        <xdr:cNvPr id="433" name="テキスト ボックス 432"/>
        <xdr:cNvSpPr txBox="1"/>
      </xdr:nvSpPr>
      <xdr:spPr>
        <a:xfrm>
          <a:off x="6705111" y="1325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105378</xdr:rowOff>
    </xdr:from>
    <xdr:to>
      <xdr:col>55</xdr:col>
      <xdr:colOff>0</xdr:colOff>
      <xdr:row>97</xdr:row>
      <xdr:rowOff>154118</xdr:rowOff>
    </xdr:to>
    <xdr:cxnSp macro="">
      <xdr:nvCxnSpPr>
        <xdr:cNvPr id="464" name="直線コネクタ 463"/>
        <xdr:cNvCxnSpPr/>
      </xdr:nvCxnSpPr>
      <xdr:spPr>
        <a:xfrm flipV="1">
          <a:off x="9639300" y="16564578"/>
          <a:ext cx="838200" cy="22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107713</xdr:rowOff>
    </xdr:from>
    <xdr:to>
      <xdr:col>50</xdr:col>
      <xdr:colOff>114300</xdr:colOff>
      <xdr:row>97</xdr:row>
      <xdr:rowOff>154118</xdr:rowOff>
    </xdr:to>
    <xdr:cxnSp macro="">
      <xdr:nvCxnSpPr>
        <xdr:cNvPr id="467" name="直線コネクタ 466"/>
        <xdr:cNvCxnSpPr/>
      </xdr:nvCxnSpPr>
      <xdr:spPr>
        <a:xfrm>
          <a:off x="8750300" y="16566913"/>
          <a:ext cx="889000" cy="2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107713</xdr:rowOff>
    </xdr:from>
    <xdr:to>
      <xdr:col>45</xdr:col>
      <xdr:colOff>177800</xdr:colOff>
      <xdr:row>97</xdr:row>
      <xdr:rowOff>104284</xdr:rowOff>
    </xdr:to>
    <xdr:cxnSp macro="">
      <xdr:nvCxnSpPr>
        <xdr:cNvPr id="470" name="直線コネクタ 469"/>
        <xdr:cNvCxnSpPr/>
      </xdr:nvCxnSpPr>
      <xdr:spPr>
        <a:xfrm flipV="1">
          <a:off x="7861300" y="16566913"/>
          <a:ext cx="8890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9708</xdr:rowOff>
    </xdr:from>
    <xdr:to>
      <xdr:col>41</xdr:col>
      <xdr:colOff>50800</xdr:colOff>
      <xdr:row>97</xdr:row>
      <xdr:rowOff>104284</xdr:rowOff>
    </xdr:to>
    <xdr:cxnSp macro="">
      <xdr:nvCxnSpPr>
        <xdr:cNvPr id="473" name="直線コネクタ 472"/>
        <xdr:cNvCxnSpPr/>
      </xdr:nvCxnSpPr>
      <xdr:spPr>
        <a:xfrm>
          <a:off x="6972300" y="16640358"/>
          <a:ext cx="889000" cy="9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7" name="テキスト ボックス 476"/>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54578</xdr:rowOff>
    </xdr:from>
    <xdr:to>
      <xdr:col>55</xdr:col>
      <xdr:colOff>50800</xdr:colOff>
      <xdr:row>96</xdr:row>
      <xdr:rowOff>156178</xdr:rowOff>
    </xdr:to>
    <xdr:sp macro="" textlink="">
      <xdr:nvSpPr>
        <xdr:cNvPr id="483" name="楕円 482"/>
        <xdr:cNvSpPr/>
      </xdr:nvSpPr>
      <xdr:spPr>
        <a:xfrm>
          <a:off x="10426700" y="165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77455</xdr:rowOff>
    </xdr:from>
    <xdr:ext cx="534377" cy="259045"/>
    <xdr:sp macro="" textlink="">
      <xdr:nvSpPr>
        <xdr:cNvPr id="484" name="普通建設事業費 （ うち更新整備　）該当値テキスト"/>
        <xdr:cNvSpPr txBox="1"/>
      </xdr:nvSpPr>
      <xdr:spPr>
        <a:xfrm>
          <a:off x="10528300" y="163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103318</xdr:rowOff>
    </xdr:from>
    <xdr:to>
      <xdr:col>50</xdr:col>
      <xdr:colOff>165100</xdr:colOff>
      <xdr:row>98</xdr:row>
      <xdr:rowOff>33468</xdr:rowOff>
    </xdr:to>
    <xdr:sp macro="" textlink="">
      <xdr:nvSpPr>
        <xdr:cNvPr id="485" name="楕円 484"/>
        <xdr:cNvSpPr/>
      </xdr:nvSpPr>
      <xdr:spPr>
        <a:xfrm>
          <a:off x="9588500" y="1673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24595</xdr:rowOff>
    </xdr:from>
    <xdr:ext cx="534377" cy="259045"/>
    <xdr:sp macro="" textlink="">
      <xdr:nvSpPr>
        <xdr:cNvPr id="486" name="テキスト ボックス 485"/>
        <xdr:cNvSpPr txBox="1"/>
      </xdr:nvSpPr>
      <xdr:spPr>
        <a:xfrm>
          <a:off x="9372111" y="1682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56913</xdr:rowOff>
    </xdr:from>
    <xdr:to>
      <xdr:col>46</xdr:col>
      <xdr:colOff>38100</xdr:colOff>
      <xdr:row>96</xdr:row>
      <xdr:rowOff>158513</xdr:rowOff>
    </xdr:to>
    <xdr:sp macro="" textlink="">
      <xdr:nvSpPr>
        <xdr:cNvPr id="487" name="楕円 486"/>
        <xdr:cNvSpPr/>
      </xdr:nvSpPr>
      <xdr:spPr>
        <a:xfrm>
          <a:off x="8699500" y="165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3590</xdr:rowOff>
    </xdr:from>
    <xdr:ext cx="534377" cy="259045"/>
    <xdr:sp macro="" textlink="">
      <xdr:nvSpPr>
        <xdr:cNvPr id="488" name="テキスト ボックス 487"/>
        <xdr:cNvSpPr txBox="1"/>
      </xdr:nvSpPr>
      <xdr:spPr>
        <a:xfrm>
          <a:off x="8483111" y="162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53484</xdr:rowOff>
    </xdr:from>
    <xdr:to>
      <xdr:col>41</xdr:col>
      <xdr:colOff>101600</xdr:colOff>
      <xdr:row>97</xdr:row>
      <xdr:rowOff>155084</xdr:rowOff>
    </xdr:to>
    <xdr:sp macro="" textlink="">
      <xdr:nvSpPr>
        <xdr:cNvPr id="489" name="楕円 488"/>
        <xdr:cNvSpPr/>
      </xdr:nvSpPr>
      <xdr:spPr>
        <a:xfrm>
          <a:off x="7810500" y="1668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146211</xdr:rowOff>
    </xdr:from>
    <xdr:ext cx="534377" cy="259045"/>
    <xdr:sp macro="" textlink="">
      <xdr:nvSpPr>
        <xdr:cNvPr id="490" name="テキスト ボックス 489"/>
        <xdr:cNvSpPr txBox="1"/>
      </xdr:nvSpPr>
      <xdr:spPr>
        <a:xfrm>
          <a:off x="7594111" y="1677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130358</xdr:rowOff>
    </xdr:from>
    <xdr:to>
      <xdr:col>36</xdr:col>
      <xdr:colOff>165100</xdr:colOff>
      <xdr:row>97</xdr:row>
      <xdr:rowOff>60508</xdr:rowOff>
    </xdr:to>
    <xdr:sp macro="" textlink="">
      <xdr:nvSpPr>
        <xdr:cNvPr id="491" name="楕円 490"/>
        <xdr:cNvSpPr/>
      </xdr:nvSpPr>
      <xdr:spPr>
        <a:xfrm>
          <a:off x="6921500" y="1658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77035</xdr:rowOff>
    </xdr:from>
    <xdr:ext cx="534377" cy="259045"/>
    <xdr:sp macro="" textlink="">
      <xdr:nvSpPr>
        <xdr:cNvPr id="492" name="テキスト ボックス 491"/>
        <xdr:cNvSpPr txBox="1"/>
      </xdr:nvSpPr>
      <xdr:spPr>
        <a:xfrm>
          <a:off x="6705111" y="1636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28029</xdr:rowOff>
    </xdr:from>
    <xdr:to>
      <xdr:col>85</xdr:col>
      <xdr:colOff>127000</xdr:colOff>
      <xdr:row>39</xdr:row>
      <xdr:rowOff>37326</xdr:rowOff>
    </xdr:to>
    <xdr:cxnSp macro="">
      <xdr:nvCxnSpPr>
        <xdr:cNvPr id="521" name="直線コネクタ 520"/>
        <xdr:cNvCxnSpPr/>
      </xdr:nvCxnSpPr>
      <xdr:spPr>
        <a:xfrm flipV="1">
          <a:off x="15481300" y="6714579"/>
          <a:ext cx="8382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37326</xdr:rowOff>
    </xdr:from>
    <xdr:to>
      <xdr:col>81</xdr:col>
      <xdr:colOff>50800</xdr:colOff>
      <xdr:row>39</xdr:row>
      <xdr:rowOff>38684</xdr:rowOff>
    </xdr:to>
    <xdr:cxnSp macro="">
      <xdr:nvCxnSpPr>
        <xdr:cNvPr id="524" name="直線コネクタ 523"/>
        <xdr:cNvCxnSpPr/>
      </xdr:nvCxnSpPr>
      <xdr:spPr>
        <a:xfrm flipV="1">
          <a:off x="14592300" y="6723876"/>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38684</xdr:rowOff>
    </xdr:from>
    <xdr:to>
      <xdr:col>76</xdr:col>
      <xdr:colOff>114300</xdr:colOff>
      <xdr:row>39</xdr:row>
      <xdr:rowOff>44006</xdr:rowOff>
    </xdr:to>
    <xdr:cxnSp macro="">
      <xdr:nvCxnSpPr>
        <xdr:cNvPr id="527" name="直線コネクタ 526"/>
        <xdr:cNvCxnSpPr/>
      </xdr:nvCxnSpPr>
      <xdr:spPr>
        <a:xfrm flipV="1">
          <a:off x="13703300" y="6725234"/>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43549</xdr:rowOff>
    </xdr:from>
    <xdr:to>
      <xdr:col>71</xdr:col>
      <xdr:colOff>177800</xdr:colOff>
      <xdr:row>39</xdr:row>
      <xdr:rowOff>44006</xdr:rowOff>
    </xdr:to>
    <xdr:cxnSp macro="">
      <xdr:nvCxnSpPr>
        <xdr:cNvPr id="530" name="直線コネクタ 529"/>
        <xdr:cNvCxnSpPr/>
      </xdr:nvCxnSpPr>
      <xdr:spPr>
        <a:xfrm>
          <a:off x="12814300" y="673009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148679</xdr:rowOff>
    </xdr:from>
    <xdr:to>
      <xdr:col>85</xdr:col>
      <xdr:colOff>177800</xdr:colOff>
      <xdr:row>39</xdr:row>
      <xdr:rowOff>78829</xdr:rowOff>
    </xdr:to>
    <xdr:sp macro="" textlink="">
      <xdr:nvSpPr>
        <xdr:cNvPr id="540" name="楕円 539"/>
        <xdr:cNvSpPr/>
      </xdr:nvSpPr>
      <xdr:spPr>
        <a:xfrm>
          <a:off x="16268700" y="66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469744" cy="259045"/>
    <xdr:sp macro="" textlink="">
      <xdr:nvSpPr>
        <xdr:cNvPr id="541" name="災害復旧事業費該当値テキスト"/>
        <xdr:cNvSpPr txBox="1"/>
      </xdr:nvSpPr>
      <xdr:spPr>
        <a:xfrm>
          <a:off x="16370300" y="66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157976</xdr:rowOff>
    </xdr:from>
    <xdr:to>
      <xdr:col>81</xdr:col>
      <xdr:colOff>101600</xdr:colOff>
      <xdr:row>39</xdr:row>
      <xdr:rowOff>88126</xdr:rowOff>
    </xdr:to>
    <xdr:sp macro="" textlink="">
      <xdr:nvSpPr>
        <xdr:cNvPr id="542" name="楕円 541"/>
        <xdr:cNvSpPr/>
      </xdr:nvSpPr>
      <xdr:spPr>
        <a:xfrm>
          <a:off x="15430500" y="66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79253</xdr:rowOff>
    </xdr:from>
    <xdr:ext cx="378565" cy="259045"/>
    <xdr:sp macro="" textlink="">
      <xdr:nvSpPr>
        <xdr:cNvPr id="543" name="テキスト ボックス 542"/>
        <xdr:cNvSpPr txBox="1"/>
      </xdr:nvSpPr>
      <xdr:spPr>
        <a:xfrm>
          <a:off x="15292017" y="6765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159334</xdr:rowOff>
    </xdr:from>
    <xdr:to>
      <xdr:col>76</xdr:col>
      <xdr:colOff>165100</xdr:colOff>
      <xdr:row>39</xdr:row>
      <xdr:rowOff>89484</xdr:rowOff>
    </xdr:to>
    <xdr:sp macro="" textlink="">
      <xdr:nvSpPr>
        <xdr:cNvPr id="544" name="楕円 543"/>
        <xdr:cNvSpPr/>
      </xdr:nvSpPr>
      <xdr:spPr>
        <a:xfrm>
          <a:off x="14541500" y="66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80611</xdr:rowOff>
    </xdr:from>
    <xdr:ext cx="378565" cy="259045"/>
    <xdr:sp macro="" textlink="">
      <xdr:nvSpPr>
        <xdr:cNvPr id="545" name="テキスト ボックス 544"/>
        <xdr:cNvSpPr txBox="1"/>
      </xdr:nvSpPr>
      <xdr:spPr>
        <a:xfrm>
          <a:off x="14403017" y="6767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164656</xdr:rowOff>
    </xdr:from>
    <xdr:to>
      <xdr:col>72</xdr:col>
      <xdr:colOff>38100</xdr:colOff>
      <xdr:row>39</xdr:row>
      <xdr:rowOff>94806</xdr:rowOff>
    </xdr:to>
    <xdr:sp macro="" textlink="">
      <xdr:nvSpPr>
        <xdr:cNvPr id="546" name="楕円 545"/>
        <xdr:cNvSpPr/>
      </xdr:nvSpPr>
      <xdr:spPr>
        <a:xfrm>
          <a:off x="13652500" y="66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85933</xdr:rowOff>
    </xdr:from>
    <xdr:ext cx="313932" cy="259045"/>
    <xdr:sp macro="" textlink="">
      <xdr:nvSpPr>
        <xdr:cNvPr id="547" name="テキスト ボックス 546"/>
        <xdr:cNvSpPr txBox="1"/>
      </xdr:nvSpPr>
      <xdr:spPr>
        <a:xfrm>
          <a:off x="13546333" y="6772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164199</xdr:rowOff>
    </xdr:from>
    <xdr:to>
      <xdr:col>67</xdr:col>
      <xdr:colOff>101600</xdr:colOff>
      <xdr:row>39</xdr:row>
      <xdr:rowOff>94349</xdr:rowOff>
    </xdr:to>
    <xdr:sp macro="" textlink="">
      <xdr:nvSpPr>
        <xdr:cNvPr id="548" name="楕円 547"/>
        <xdr:cNvSpPr/>
      </xdr:nvSpPr>
      <xdr:spPr>
        <a:xfrm>
          <a:off x="12763500" y="66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85476</xdr:rowOff>
    </xdr:from>
    <xdr:ext cx="313932" cy="259045"/>
    <xdr:sp macro="" textlink="">
      <xdr:nvSpPr>
        <xdr:cNvPr id="549" name="テキスト ボックス 548"/>
        <xdr:cNvSpPr txBox="1"/>
      </xdr:nvSpPr>
      <xdr:spPr>
        <a:xfrm>
          <a:off x="12657333" y="6772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66858</xdr:rowOff>
    </xdr:from>
    <xdr:to>
      <xdr:col>85</xdr:col>
      <xdr:colOff>127000</xdr:colOff>
      <xdr:row>75</xdr:row>
      <xdr:rowOff>77798</xdr:rowOff>
    </xdr:to>
    <xdr:cxnSp macro="">
      <xdr:nvCxnSpPr>
        <xdr:cNvPr id="629" name="直線コネクタ 628"/>
        <xdr:cNvCxnSpPr/>
      </xdr:nvCxnSpPr>
      <xdr:spPr>
        <a:xfrm>
          <a:off x="15481300" y="12925608"/>
          <a:ext cx="8382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45582</xdr:rowOff>
    </xdr:from>
    <xdr:to>
      <xdr:col>81</xdr:col>
      <xdr:colOff>50800</xdr:colOff>
      <xdr:row>75</xdr:row>
      <xdr:rowOff>66858</xdr:rowOff>
    </xdr:to>
    <xdr:cxnSp macro="">
      <xdr:nvCxnSpPr>
        <xdr:cNvPr id="632" name="直線コネクタ 631"/>
        <xdr:cNvCxnSpPr/>
      </xdr:nvCxnSpPr>
      <xdr:spPr>
        <a:xfrm>
          <a:off x="14592300" y="12904332"/>
          <a:ext cx="8890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26347</xdr:rowOff>
    </xdr:from>
    <xdr:to>
      <xdr:col>76</xdr:col>
      <xdr:colOff>114300</xdr:colOff>
      <xdr:row>75</xdr:row>
      <xdr:rowOff>45582</xdr:rowOff>
    </xdr:to>
    <xdr:cxnSp macro="">
      <xdr:nvCxnSpPr>
        <xdr:cNvPr id="635" name="直線コネクタ 634"/>
        <xdr:cNvCxnSpPr/>
      </xdr:nvCxnSpPr>
      <xdr:spPr>
        <a:xfrm>
          <a:off x="13703300" y="12885097"/>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13888</xdr:rowOff>
    </xdr:from>
    <xdr:to>
      <xdr:col>71</xdr:col>
      <xdr:colOff>177800</xdr:colOff>
      <xdr:row>75</xdr:row>
      <xdr:rowOff>26347</xdr:rowOff>
    </xdr:to>
    <xdr:cxnSp macro="">
      <xdr:nvCxnSpPr>
        <xdr:cNvPr id="638" name="直線コネクタ 637"/>
        <xdr:cNvCxnSpPr/>
      </xdr:nvCxnSpPr>
      <xdr:spPr>
        <a:xfrm>
          <a:off x="12814300" y="12872638"/>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92032</xdr:rowOff>
    </xdr:from>
    <xdr:ext cx="534377" cy="259045"/>
    <xdr:sp macro="" textlink="">
      <xdr:nvSpPr>
        <xdr:cNvPr id="642" name="テキスト ボックス 641"/>
        <xdr:cNvSpPr txBox="1"/>
      </xdr:nvSpPr>
      <xdr:spPr>
        <a:xfrm>
          <a:off x="12547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26998</xdr:rowOff>
    </xdr:from>
    <xdr:to>
      <xdr:col>85</xdr:col>
      <xdr:colOff>177800</xdr:colOff>
      <xdr:row>75</xdr:row>
      <xdr:rowOff>128598</xdr:rowOff>
    </xdr:to>
    <xdr:sp macro="" textlink="">
      <xdr:nvSpPr>
        <xdr:cNvPr id="648" name="楕円 647"/>
        <xdr:cNvSpPr/>
      </xdr:nvSpPr>
      <xdr:spPr>
        <a:xfrm>
          <a:off x="16268700" y="1288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49875</xdr:rowOff>
    </xdr:from>
    <xdr:ext cx="534377" cy="259045"/>
    <xdr:sp macro="" textlink="">
      <xdr:nvSpPr>
        <xdr:cNvPr id="649" name="公債費該当値テキスト"/>
        <xdr:cNvSpPr txBox="1"/>
      </xdr:nvSpPr>
      <xdr:spPr>
        <a:xfrm>
          <a:off x="16370300" y="1273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16058</xdr:rowOff>
    </xdr:from>
    <xdr:to>
      <xdr:col>81</xdr:col>
      <xdr:colOff>101600</xdr:colOff>
      <xdr:row>75</xdr:row>
      <xdr:rowOff>117658</xdr:rowOff>
    </xdr:to>
    <xdr:sp macro="" textlink="">
      <xdr:nvSpPr>
        <xdr:cNvPr id="650" name="楕円 649"/>
        <xdr:cNvSpPr/>
      </xdr:nvSpPr>
      <xdr:spPr>
        <a:xfrm>
          <a:off x="15430500" y="1287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134185</xdr:rowOff>
    </xdr:from>
    <xdr:ext cx="534377" cy="259045"/>
    <xdr:sp macro="" textlink="">
      <xdr:nvSpPr>
        <xdr:cNvPr id="651" name="テキスト ボックス 650"/>
        <xdr:cNvSpPr txBox="1"/>
      </xdr:nvSpPr>
      <xdr:spPr>
        <a:xfrm>
          <a:off x="15214111" y="1265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166232</xdr:rowOff>
    </xdr:from>
    <xdr:to>
      <xdr:col>76</xdr:col>
      <xdr:colOff>165100</xdr:colOff>
      <xdr:row>75</xdr:row>
      <xdr:rowOff>96382</xdr:rowOff>
    </xdr:to>
    <xdr:sp macro="" textlink="">
      <xdr:nvSpPr>
        <xdr:cNvPr id="652" name="楕円 651"/>
        <xdr:cNvSpPr/>
      </xdr:nvSpPr>
      <xdr:spPr>
        <a:xfrm>
          <a:off x="14541500" y="128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112909</xdr:rowOff>
    </xdr:from>
    <xdr:ext cx="534377" cy="259045"/>
    <xdr:sp macro="" textlink="">
      <xdr:nvSpPr>
        <xdr:cNvPr id="653" name="テキスト ボックス 652"/>
        <xdr:cNvSpPr txBox="1"/>
      </xdr:nvSpPr>
      <xdr:spPr>
        <a:xfrm>
          <a:off x="14325111" y="1262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146997</xdr:rowOff>
    </xdr:from>
    <xdr:to>
      <xdr:col>72</xdr:col>
      <xdr:colOff>38100</xdr:colOff>
      <xdr:row>75</xdr:row>
      <xdr:rowOff>77147</xdr:rowOff>
    </xdr:to>
    <xdr:sp macro="" textlink="">
      <xdr:nvSpPr>
        <xdr:cNvPr id="654" name="楕円 653"/>
        <xdr:cNvSpPr/>
      </xdr:nvSpPr>
      <xdr:spPr>
        <a:xfrm>
          <a:off x="13652500" y="1283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93674</xdr:rowOff>
    </xdr:from>
    <xdr:ext cx="534377" cy="259045"/>
    <xdr:sp macro="" textlink="">
      <xdr:nvSpPr>
        <xdr:cNvPr id="655" name="テキスト ボックス 654"/>
        <xdr:cNvSpPr txBox="1"/>
      </xdr:nvSpPr>
      <xdr:spPr>
        <a:xfrm>
          <a:off x="13436111" y="1260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134538</xdr:rowOff>
    </xdr:from>
    <xdr:to>
      <xdr:col>67</xdr:col>
      <xdr:colOff>101600</xdr:colOff>
      <xdr:row>75</xdr:row>
      <xdr:rowOff>64688</xdr:rowOff>
    </xdr:to>
    <xdr:sp macro="" textlink="">
      <xdr:nvSpPr>
        <xdr:cNvPr id="656" name="楕円 655"/>
        <xdr:cNvSpPr/>
      </xdr:nvSpPr>
      <xdr:spPr>
        <a:xfrm>
          <a:off x="12763500" y="128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81215</xdr:rowOff>
    </xdr:from>
    <xdr:ext cx="534377" cy="259045"/>
    <xdr:sp macro="" textlink="">
      <xdr:nvSpPr>
        <xdr:cNvPr id="657" name="テキスト ボックス 656"/>
        <xdr:cNvSpPr txBox="1"/>
      </xdr:nvSpPr>
      <xdr:spPr>
        <a:xfrm>
          <a:off x="12547111" y="1259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171421</xdr:rowOff>
    </xdr:from>
    <xdr:to>
      <xdr:col>85</xdr:col>
      <xdr:colOff>127000</xdr:colOff>
      <xdr:row>99</xdr:row>
      <xdr:rowOff>23636</xdr:rowOff>
    </xdr:to>
    <xdr:cxnSp macro="">
      <xdr:nvCxnSpPr>
        <xdr:cNvPr id="688" name="直線コネクタ 687"/>
        <xdr:cNvCxnSpPr/>
      </xdr:nvCxnSpPr>
      <xdr:spPr>
        <a:xfrm flipV="1">
          <a:off x="15481300" y="16973521"/>
          <a:ext cx="838200" cy="2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168635</xdr:rowOff>
    </xdr:from>
    <xdr:to>
      <xdr:col>81</xdr:col>
      <xdr:colOff>50800</xdr:colOff>
      <xdr:row>99</xdr:row>
      <xdr:rowOff>23636</xdr:rowOff>
    </xdr:to>
    <xdr:cxnSp macro="">
      <xdr:nvCxnSpPr>
        <xdr:cNvPr id="691" name="直線コネクタ 690"/>
        <xdr:cNvCxnSpPr/>
      </xdr:nvCxnSpPr>
      <xdr:spPr>
        <a:xfrm>
          <a:off x="14592300" y="16970735"/>
          <a:ext cx="889000" cy="2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148158</xdr:rowOff>
    </xdr:from>
    <xdr:to>
      <xdr:col>76</xdr:col>
      <xdr:colOff>114300</xdr:colOff>
      <xdr:row>98</xdr:row>
      <xdr:rowOff>168635</xdr:rowOff>
    </xdr:to>
    <xdr:cxnSp macro="">
      <xdr:nvCxnSpPr>
        <xdr:cNvPr id="694" name="直線コネクタ 693"/>
        <xdr:cNvCxnSpPr/>
      </xdr:nvCxnSpPr>
      <xdr:spPr>
        <a:xfrm>
          <a:off x="13703300" y="16950258"/>
          <a:ext cx="889000" cy="2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148158</xdr:rowOff>
    </xdr:from>
    <xdr:to>
      <xdr:col>71</xdr:col>
      <xdr:colOff>177800</xdr:colOff>
      <xdr:row>98</xdr:row>
      <xdr:rowOff>159218</xdr:rowOff>
    </xdr:to>
    <xdr:cxnSp macro="">
      <xdr:nvCxnSpPr>
        <xdr:cNvPr id="697" name="直線コネクタ 696"/>
        <xdr:cNvCxnSpPr/>
      </xdr:nvCxnSpPr>
      <xdr:spPr>
        <a:xfrm flipV="1">
          <a:off x="12814300" y="16950258"/>
          <a:ext cx="8890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120621</xdr:rowOff>
    </xdr:from>
    <xdr:to>
      <xdr:col>85</xdr:col>
      <xdr:colOff>177800</xdr:colOff>
      <xdr:row>99</xdr:row>
      <xdr:rowOff>50771</xdr:rowOff>
    </xdr:to>
    <xdr:sp macro="" textlink="">
      <xdr:nvSpPr>
        <xdr:cNvPr id="707" name="楕円 706"/>
        <xdr:cNvSpPr/>
      </xdr:nvSpPr>
      <xdr:spPr>
        <a:xfrm>
          <a:off x="16268700" y="1692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35548</xdr:rowOff>
    </xdr:from>
    <xdr:ext cx="469744" cy="259045"/>
    <xdr:sp macro="" textlink="">
      <xdr:nvSpPr>
        <xdr:cNvPr id="708" name="積立金該当値テキスト"/>
        <xdr:cNvSpPr txBox="1"/>
      </xdr:nvSpPr>
      <xdr:spPr>
        <a:xfrm>
          <a:off x="16370300" y="1683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144286</xdr:rowOff>
    </xdr:from>
    <xdr:to>
      <xdr:col>81</xdr:col>
      <xdr:colOff>101600</xdr:colOff>
      <xdr:row>99</xdr:row>
      <xdr:rowOff>74436</xdr:rowOff>
    </xdr:to>
    <xdr:sp macro="" textlink="">
      <xdr:nvSpPr>
        <xdr:cNvPr id="709" name="楕円 708"/>
        <xdr:cNvSpPr/>
      </xdr:nvSpPr>
      <xdr:spPr>
        <a:xfrm>
          <a:off x="15430500" y="1694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65563</xdr:rowOff>
    </xdr:from>
    <xdr:ext cx="469744" cy="259045"/>
    <xdr:sp macro="" textlink="">
      <xdr:nvSpPr>
        <xdr:cNvPr id="710" name="テキスト ボックス 709"/>
        <xdr:cNvSpPr txBox="1"/>
      </xdr:nvSpPr>
      <xdr:spPr>
        <a:xfrm>
          <a:off x="15246428" y="1703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117835</xdr:rowOff>
    </xdr:from>
    <xdr:to>
      <xdr:col>76</xdr:col>
      <xdr:colOff>165100</xdr:colOff>
      <xdr:row>99</xdr:row>
      <xdr:rowOff>47985</xdr:rowOff>
    </xdr:to>
    <xdr:sp macro="" textlink="">
      <xdr:nvSpPr>
        <xdr:cNvPr id="711" name="楕円 710"/>
        <xdr:cNvSpPr/>
      </xdr:nvSpPr>
      <xdr:spPr>
        <a:xfrm>
          <a:off x="14541500" y="1691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39112</xdr:rowOff>
    </xdr:from>
    <xdr:ext cx="469744" cy="259045"/>
    <xdr:sp macro="" textlink="">
      <xdr:nvSpPr>
        <xdr:cNvPr id="712" name="テキスト ボックス 711"/>
        <xdr:cNvSpPr txBox="1"/>
      </xdr:nvSpPr>
      <xdr:spPr>
        <a:xfrm>
          <a:off x="14357428" y="1701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97358</xdr:rowOff>
    </xdr:from>
    <xdr:to>
      <xdr:col>72</xdr:col>
      <xdr:colOff>38100</xdr:colOff>
      <xdr:row>99</xdr:row>
      <xdr:rowOff>27508</xdr:rowOff>
    </xdr:to>
    <xdr:sp macro="" textlink="">
      <xdr:nvSpPr>
        <xdr:cNvPr id="713" name="楕円 712"/>
        <xdr:cNvSpPr/>
      </xdr:nvSpPr>
      <xdr:spPr>
        <a:xfrm>
          <a:off x="13652500" y="168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18635</xdr:rowOff>
    </xdr:from>
    <xdr:ext cx="534377" cy="259045"/>
    <xdr:sp macro="" textlink="">
      <xdr:nvSpPr>
        <xdr:cNvPr id="714" name="テキスト ボックス 713"/>
        <xdr:cNvSpPr txBox="1"/>
      </xdr:nvSpPr>
      <xdr:spPr>
        <a:xfrm>
          <a:off x="13436111" y="1699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108418</xdr:rowOff>
    </xdr:from>
    <xdr:to>
      <xdr:col>67</xdr:col>
      <xdr:colOff>101600</xdr:colOff>
      <xdr:row>99</xdr:row>
      <xdr:rowOff>38568</xdr:rowOff>
    </xdr:to>
    <xdr:sp macro="" textlink="">
      <xdr:nvSpPr>
        <xdr:cNvPr id="715" name="楕円 714"/>
        <xdr:cNvSpPr/>
      </xdr:nvSpPr>
      <xdr:spPr>
        <a:xfrm>
          <a:off x="12763500" y="1691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29695</xdr:rowOff>
    </xdr:from>
    <xdr:ext cx="534377" cy="259045"/>
    <xdr:sp macro="" textlink="">
      <xdr:nvSpPr>
        <xdr:cNvPr id="716" name="テキスト ボックス 715"/>
        <xdr:cNvSpPr txBox="1"/>
      </xdr:nvSpPr>
      <xdr:spPr>
        <a:xfrm>
          <a:off x="12547111" y="1700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136316</xdr:rowOff>
    </xdr:from>
    <xdr:to>
      <xdr:col>116</xdr:col>
      <xdr:colOff>63500</xdr:colOff>
      <xdr:row>38</xdr:row>
      <xdr:rowOff>139151</xdr:rowOff>
    </xdr:to>
    <xdr:cxnSp macro="">
      <xdr:nvCxnSpPr>
        <xdr:cNvPr id="743" name="直線コネクタ 742"/>
        <xdr:cNvCxnSpPr/>
      </xdr:nvCxnSpPr>
      <xdr:spPr>
        <a:xfrm>
          <a:off x="21323300" y="6651416"/>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136316</xdr:rowOff>
    </xdr:from>
    <xdr:to>
      <xdr:col>111</xdr:col>
      <xdr:colOff>177800</xdr:colOff>
      <xdr:row>38</xdr:row>
      <xdr:rowOff>139700</xdr:rowOff>
    </xdr:to>
    <xdr:cxnSp macro="">
      <xdr:nvCxnSpPr>
        <xdr:cNvPr id="746" name="直線コネクタ 745"/>
        <xdr:cNvCxnSpPr/>
      </xdr:nvCxnSpPr>
      <xdr:spPr>
        <a:xfrm flipV="1">
          <a:off x="20434300" y="6651416"/>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136316</xdr:rowOff>
    </xdr:from>
    <xdr:to>
      <xdr:col>107</xdr:col>
      <xdr:colOff>50800</xdr:colOff>
      <xdr:row>38</xdr:row>
      <xdr:rowOff>139700</xdr:rowOff>
    </xdr:to>
    <xdr:cxnSp macro="">
      <xdr:nvCxnSpPr>
        <xdr:cNvPr id="749" name="直線コネクタ 748"/>
        <xdr:cNvCxnSpPr/>
      </xdr:nvCxnSpPr>
      <xdr:spPr>
        <a:xfrm>
          <a:off x="19545300" y="6651416"/>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136316</xdr:rowOff>
    </xdr:from>
    <xdr:to>
      <xdr:col>102</xdr:col>
      <xdr:colOff>114300</xdr:colOff>
      <xdr:row>38</xdr:row>
      <xdr:rowOff>139700</xdr:rowOff>
    </xdr:to>
    <xdr:cxnSp macro="">
      <xdr:nvCxnSpPr>
        <xdr:cNvPr id="752" name="直線コネクタ 751"/>
        <xdr:cNvCxnSpPr/>
      </xdr:nvCxnSpPr>
      <xdr:spPr>
        <a:xfrm flipV="1">
          <a:off x="18656300" y="6651416"/>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88351</xdr:rowOff>
    </xdr:from>
    <xdr:to>
      <xdr:col>116</xdr:col>
      <xdr:colOff>114300</xdr:colOff>
      <xdr:row>39</xdr:row>
      <xdr:rowOff>18501</xdr:rowOff>
    </xdr:to>
    <xdr:sp macro="" textlink="">
      <xdr:nvSpPr>
        <xdr:cNvPr id="762" name="楕円 761"/>
        <xdr:cNvSpPr/>
      </xdr:nvSpPr>
      <xdr:spPr>
        <a:xfrm>
          <a:off x="221107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3278</xdr:rowOff>
    </xdr:from>
    <xdr:ext cx="313932" cy="259045"/>
    <xdr:sp macro="" textlink="">
      <xdr:nvSpPr>
        <xdr:cNvPr id="763" name="投資及び出資金該当値テキスト"/>
        <xdr:cNvSpPr txBox="1"/>
      </xdr:nvSpPr>
      <xdr:spPr>
        <a:xfrm>
          <a:off x="22212300" y="6518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85516</xdr:rowOff>
    </xdr:from>
    <xdr:to>
      <xdr:col>112</xdr:col>
      <xdr:colOff>38100</xdr:colOff>
      <xdr:row>39</xdr:row>
      <xdr:rowOff>15666</xdr:rowOff>
    </xdr:to>
    <xdr:sp macro="" textlink="">
      <xdr:nvSpPr>
        <xdr:cNvPr id="764" name="楕円 763"/>
        <xdr:cNvSpPr/>
      </xdr:nvSpPr>
      <xdr:spPr>
        <a:xfrm>
          <a:off x="212725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6793</xdr:rowOff>
    </xdr:from>
    <xdr:ext cx="313932" cy="259045"/>
    <xdr:sp macro="" textlink="">
      <xdr:nvSpPr>
        <xdr:cNvPr id="765" name="テキスト ボックス 764"/>
        <xdr:cNvSpPr txBox="1"/>
      </xdr:nvSpPr>
      <xdr:spPr>
        <a:xfrm>
          <a:off x="21166333" y="6693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85516</xdr:rowOff>
    </xdr:from>
    <xdr:to>
      <xdr:col>102</xdr:col>
      <xdr:colOff>165100</xdr:colOff>
      <xdr:row>39</xdr:row>
      <xdr:rowOff>15666</xdr:rowOff>
    </xdr:to>
    <xdr:sp macro="" textlink="">
      <xdr:nvSpPr>
        <xdr:cNvPr id="768" name="楕円 767"/>
        <xdr:cNvSpPr/>
      </xdr:nvSpPr>
      <xdr:spPr>
        <a:xfrm>
          <a:off x="194945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6793</xdr:rowOff>
    </xdr:from>
    <xdr:ext cx="313932" cy="259045"/>
    <xdr:sp macro="" textlink="">
      <xdr:nvSpPr>
        <xdr:cNvPr id="769" name="テキスト ボックス 768"/>
        <xdr:cNvSpPr txBox="1"/>
      </xdr:nvSpPr>
      <xdr:spPr>
        <a:xfrm>
          <a:off x="19388333" y="6693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23685</xdr:rowOff>
    </xdr:from>
    <xdr:to>
      <xdr:col>116</xdr:col>
      <xdr:colOff>63500</xdr:colOff>
      <xdr:row>56</xdr:row>
      <xdr:rowOff>119659</xdr:rowOff>
    </xdr:to>
    <xdr:cxnSp macro="">
      <xdr:nvCxnSpPr>
        <xdr:cNvPr id="800" name="直線コネクタ 799"/>
        <xdr:cNvCxnSpPr/>
      </xdr:nvCxnSpPr>
      <xdr:spPr>
        <a:xfrm>
          <a:off x="21323300" y="9624885"/>
          <a:ext cx="838200" cy="9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78245</xdr:rowOff>
    </xdr:from>
    <xdr:to>
      <xdr:col>111</xdr:col>
      <xdr:colOff>177800</xdr:colOff>
      <xdr:row>56</xdr:row>
      <xdr:rowOff>23685</xdr:rowOff>
    </xdr:to>
    <xdr:cxnSp macro="">
      <xdr:nvCxnSpPr>
        <xdr:cNvPr id="803" name="直線コネクタ 802"/>
        <xdr:cNvCxnSpPr/>
      </xdr:nvCxnSpPr>
      <xdr:spPr>
        <a:xfrm>
          <a:off x="20434300" y="9507995"/>
          <a:ext cx="889000" cy="1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53822</xdr:rowOff>
    </xdr:from>
    <xdr:to>
      <xdr:col>107</xdr:col>
      <xdr:colOff>50800</xdr:colOff>
      <xdr:row>55</xdr:row>
      <xdr:rowOff>78245</xdr:rowOff>
    </xdr:to>
    <xdr:cxnSp macro="">
      <xdr:nvCxnSpPr>
        <xdr:cNvPr id="806" name="直線コネクタ 805"/>
        <xdr:cNvCxnSpPr/>
      </xdr:nvCxnSpPr>
      <xdr:spPr>
        <a:xfrm>
          <a:off x="19545300" y="9312122"/>
          <a:ext cx="889000" cy="19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161189</xdr:rowOff>
    </xdr:from>
    <xdr:to>
      <xdr:col>102</xdr:col>
      <xdr:colOff>114300</xdr:colOff>
      <xdr:row>54</xdr:row>
      <xdr:rowOff>53822</xdr:rowOff>
    </xdr:to>
    <xdr:cxnSp macro="">
      <xdr:nvCxnSpPr>
        <xdr:cNvPr id="809" name="直線コネクタ 808"/>
        <xdr:cNvCxnSpPr/>
      </xdr:nvCxnSpPr>
      <xdr:spPr>
        <a:xfrm>
          <a:off x="18656300" y="9248039"/>
          <a:ext cx="889000" cy="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1" name="テキスト ボックス 810"/>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68859</xdr:rowOff>
    </xdr:from>
    <xdr:to>
      <xdr:col>116</xdr:col>
      <xdr:colOff>114300</xdr:colOff>
      <xdr:row>56</xdr:row>
      <xdr:rowOff>170459</xdr:rowOff>
    </xdr:to>
    <xdr:sp macro="" textlink="">
      <xdr:nvSpPr>
        <xdr:cNvPr id="819" name="楕円 818"/>
        <xdr:cNvSpPr/>
      </xdr:nvSpPr>
      <xdr:spPr>
        <a:xfrm>
          <a:off x="22110700" y="96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91736</xdr:rowOff>
    </xdr:from>
    <xdr:ext cx="534377" cy="259045"/>
    <xdr:sp macro="" textlink="">
      <xdr:nvSpPr>
        <xdr:cNvPr id="820" name="貸付金該当値テキスト"/>
        <xdr:cNvSpPr txBox="1"/>
      </xdr:nvSpPr>
      <xdr:spPr>
        <a:xfrm>
          <a:off x="22212300" y="952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144335</xdr:rowOff>
    </xdr:from>
    <xdr:to>
      <xdr:col>112</xdr:col>
      <xdr:colOff>38100</xdr:colOff>
      <xdr:row>56</xdr:row>
      <xdr:rowOff>74485</xdr:rowOff>
    </xdr:to>
    <xdr:sp macro="" textlink="">
      <xdr:nvSpPr>
        <xdr:cNvPr id="821" name="楕円 820"/>
        <xdr:cNvSpPr/>
      </xdr:nvSpPr>
      <xdr:spPr>
        <a:xfrm>
          <a:off x="21272500" y="95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91012</xdr:rowOff>
    </xdr:from>
    <xdr:ext cx="534377" cy="259045"/>
    <xdr:sp macro="" textlink="">
      <xdr:nvSpPr>
        <xdr:cNvPr id="822" name="テキスト ボックス 821"/>
        <xdr:cNvSpPr txBox="1"/>
      </xdr:nvSpPr>
      <xdr:spPr>
        <a:xfrm>
          <a:off x="21056111" y="934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27445</xdr:rowOff>
    </xdr:from>
    <xdr:to>
      <xdr:col>107</xdr:col>
      <xdr:colOff>101600</xdr:colOff>
      <xdr:row>55</xdr:row>
      <xdr:rowOff>129045</xdr:rowOff>
    </xdr:to>
    <xdr:sp macro="" textlink="">
      <xdr:nvSpPr>
        <xdr:cNvPr id="823" name="楕円 822"/>
        <xdr:cNvSpPr/>
      </xdr:nvSpPr>
      <xdr:spPr>
        <a:xfrm>
          <a:off x="20383500" y="945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145572</xdr:rowOff>
    </xdr:from>
    <xdr:ext cx="534377" cy="259045"/>
    <xdr:sp macro="" textlink="">
      <xdr:nvSpPr>
        <xdr:cNvPr id="824" name="テキスト ボックス 823"/>
        <xdr:cNvSpPr txBox="1"/>
      </xdr:nvSpPr>
      <xdr:spPr>
        <a:xfrm>
          <a:off x="20167111" y="923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3022</xdr:rowOff>
    </xdr:from>
    <xdr:to>
      <xdr:col>102</xdr:col>
      <xdr:colOff>165100</xdr:colOff>
      <xdr:row>54</xdr:row>
      <xdr:rowOff>104622</xdr:rowOff>
    </xdr:to>
    <xdr:sp macro="" textlink="">
      <xdr:nvSpPr>
        <xdr:cNvPr id="825" name="楕円 824"/>
        <xdr:cNvSpPr/>
      </xdr:nvSpPr>
      <xdr:spPr>
        <a:xfrm>
          <a:off x="19494500" y="926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121149</xdr:rowOff>
    </xdr:from>
    <xdr:ext cx="534377" cy="259045"/>
    <xdr:sp macro="" textlink="">
      <xdr:nvSpPr>
        <xdr:cNvPr id="826" name="テキスト ボックス 825"/>
        <xdr:cNvSpPr txBox="1"/>
      </xdr:nvSpPr>
      <xdr:spPr>
        <a:xfrm>
          <a:off x="19278111" y="903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110389</xdr:rowOff>
    </xdr:from>
    <xdr:to>
      <xdr:col>98</xdr:col>
      <xdr:colOff>38100</xdr:colOff>
      <xdr:row>54</xdr:row>
      <xdr:rowOff>40539</xdr:rowOff>
    </xdr:to>
    <xdr:sp macro="" textlink="">
      <xdr:nvSpPr>
        <xdr:cNvPr id="827" name="楕円 826"/>
        <xdr:cNvSpPr/>
      </xdr:nvSpPr>
      <xdr:spPr>
        <a:xfrm>
          <a:off x="18605500" y="919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57066</xdr:rowOff>
    </xdr:from>
    <xdr:ext cx="534377" cy="259045"/>
    <xdr:sp macro="" textlink="">
      <xdr:nvSpPr>
        <xdr:cNvPr id="828" name="テキスト ボックス 827"/>
        <xdr:cNvSpPr txBox="1"/>
      </xdr:nvSpPr>
      <xdr:spPr>
        <a:xfrm>
          <a:off x="18389111" y="897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41708</xdr:rowOff>
    </xdr:from>
    <xdr:to>
      <xdr:col>116</xdr:col>
      <xdr:colOff>63500</xdr:colOff>
      <xdr:row>78</xdr:row>
      <xdr:rowOff>47498</xdr:rowOff>
    </xdr:to>
    <xdr:cxnSp macro="">
      <xdr:nvCxnSpPr>
        <xdr:cNvPr id="858" name="直線コネクタ 857"/>
        <xdr:cNvCxnSpPr/>
      </xdr:nvCxnSpPr>
      <xdr:spPr>
        <a:xfrm>
          <a:off x="21323300" y="13414808"/>
          <a:ext cx="8382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19132</xdr:rowOff>
    </xdr:from>
    <xdr:to>
      <xdr:col>111</xdr:col>
      <xdr:colOff>177800</xdr:colOff>
      <xdr:row>78</xdr:row>
      <xdr:rowOff>41708</xdr:rowOff>
    </xdr:to>
    <xdr:cxnSp macro="">
      <xdr:nvCxnSpPr>
        <xdr:cNvPr id="861" name="直線コネクタ 860"/>
        <xdr:cNvCxnSpPr/>
      </xdr:nvCxnSpPr>
      <xdr:spPr>
        <a:xfrm>
          <a:off x="20434300" y="13392232"/>
          <a:ext cx="889000" cy="2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19132</xdr:rowOff>
    </xdr:from>
    <xdr:to>
      <xdr:col>107</xdr:col>
      <xdr:colOff>50800</xdr:colOff>
      <xdr:row>78</xdr:row>
      <xdr:rowOff>35440</xdr:rowOff>
    </xdr:to>
    <xdr:cxnSp macro="">
      <xdr:nvCxnSpPr>
        <xdr:cNvPr id="864" name="直線コネクタ 863"/>
        <xdr:cNvCxnSpPr/>
      </xdr:nvCxnSpPr>
      <xdr:spPr>
        <a:xfrm flipV="1">
          <a:off x="19545300" y="13392232"/>
          <a:ext cx="8890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35440</xdr:rowOff>
    </xdr:from>
    <xdr:to>
      <xdr:col>102</xdr:col>
      <xdr:colOff>114300</xdr:colOff>
      <xdr:row>78</xdr:row>
      <xdr:rowOff>38658</xdr:rowOff>
    </xdr:to>
    <xdr:cxnSp macro="">
      <xdr:nvCxnSpPr>
        <xdr:cNvPr id="867" name="直線コネクタ 866"/>
        <xdr:cNvCxnSpPr/>
      </xdr:nvCxnSpPr>
      <xdr:spPr>
        <a:xfrm flipV="1">
          <a:off x="18656300" y="13408540"/>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168148</xdr:rowOff>
    </xdr:from>
    <xdr:to>
      <xdr:col>116</xdr:col>
      <xdr:colOff>114300</xdr:colOff>
      <xdr:row>78</xdr:row>
      <xdr:rowOff>98298</xdr:rowOff>
    </xdr:to>
    <xdr:sp macro="" textlink="">
      <xdr:nvSpPr>
        <xdr:cNvPr id="877" name="楕円 876"/>
        <xdr:cNvSpPr/>
      </xdr:nvSpPr>
      <xdr:spPr>
        <a:xfrm>
          <a:off x="22110700" y="133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146575</xdr:rowOff>
    </xdr:from>
    <xdr:ext cx="534377" cy="259045"/>
    <xdr:sp macro="" textlink="">
      <xdr:nvSpPr>
        <xdr:cNvPr id="878" name="繰出金該当値テキスト"/>
        <xdr:cNvSpPr txBox="1"/>
      </xdr:nvSpPr>
      <xdr:spPr>
        <a:xfrm>
          <a:off x="22212300" y="1334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162358</xdr:rowOff>
    </xdr:from>
    <xdr:to>
      <xdr:col>112</xdr:col>
      <xdr:colOff>38100</xdr:colOff>
      <xdr:row>78</xdr:row>
      <xdr:rowOff>92508</xdr:rowOff>
    </xdr:to>
    <xdr:sp macro="" textlink="">
      <xdr:nvSpPr>
        <xdr:cNvPr id="879" name="楕円 878"/>
        <xdr:cNvSpPr/>
      </xdr:nvSpPr>
      <xdr:spPr>
        <a:xfrm>
          <a:off x="21272500" y="133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83635</xdr:rowOff>
    </xdr:from>
    <xdr:ext cx="534377" cy="259045"/>
    <xdr:sp macro="" textlink="">
      <xdr:nvSpPr>
        <xdr:cNvPr id="880" name="テキスト ボックス 879"/>
        <xdr:cNvSpPr txBox="1"/>
      </xdr:nvSpPr>
      <xdr:spPr>
        <a:xfrm>
          <a:off x="21056111" y="1345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139782</xdr:rowOff>
    </xdr:from>
    <xdr:to>
      <xdr:col>107</xdr:col>
      <xdr:colOff>101600</xdr:colOff>
      <xdr:row>78</xdr:row>
      <xdr:rowOff>69932</xdr:rowOff>
    </xdr:to>
    <xdr:sp macro="" textlink="">
      <xdr:nvSpPr>
        <xdr:cNvPr id="881" name="楕円 880"/>
        <xdr:cNvSpPr/>
      </xdr:nvSpPr>
      <xdr:spPr>
        <a:xfrm>
          <a:off x="20383500" y="1334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61059</xdr:rowOff>
    </xdr:from>
    <xdr:ext cx="534377" cy="259045"/>
    <xdr:sp macro="" textlink="">
      <xdr:nvSpPr>
        <xdr:cNvPr id="882" name="テキスト ボックス 881"/>
        <xdr:cNvSpPr txBox="1"/>
      </xdr:nvSpPr>
      <xdr:spPr>
        <a:xfrm>
          <a:off x="20167111" y="1343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156090</xdr:rowOff>
    </xdr:from>
    <xdr:to>
      <xdr:col>102</xdr:col>
      <xdr:colOff>165100</xdr:colOff>
      <xdr:row>78</xdr:row>
      <xdr:rowOff>86240</xdr:rowOff>
    </xdr:to>
    <xdr:sp macro="" textlink="">
      <xdr:nvSpPr>
        <xdr:cNvPr id="883" name="楕円 882"/>
        <xdr:cNvSpPr/>
      </xdr:nvSpPr>
      <xdr:spPr>
        <a:xfrm>
          <a:off x="19494500" y="133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77367</xdr:rowOff>
    </xdr:from>
    <xdr:ext cx="534377" cy="259045"/>
    <xdr:sp macro="" textlink="">
      <xdr:nvSpPr>
        <xdr:cNvPr id="884" name="テキスト ボックス 883"/>
        <xdr:cNvSpPr txBox="1"/>
      </xdr:nvSpPr>
      <xdr:spPr>
        <a:xfrm>
          <a:off x="19278111" y="1345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159308</xdr:rowOff>
    </xdr:from>
    <xdr:to>
      <xdr:col>98</xdr:col>
      <xdr:colOff>38100</xdr:colOff>
      <xdr:row>78</xdr:row>
      <xdr:rowOff>89458</xdr:rowOff>
    </xdr:to>
    <xdr:sp macro="" textlink="">
      <xdr:nvSpPr>
        <xdr:cNvPr id="885" name="楕円 884"/>
        <xdr:cNvSpPr/>
      </xdr:nvSpPr>
      <xdr:spPr>
        <a:xfrm>
          <a:off x="18605500" y="133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80585</xdr:rowOff>
    </xdr:from>
    <xdr:ext cx="534377" cy="259045"/>
    <xdr:sp macro="" textlink="">
      <xdr:nvSpPr>
        <xdr:cNvPr id="886" name="テキスト ボックス 885"/>
        <xdr:cNvSpPr txBox="1"/>
      </xdr:nvSpPr>
      <xdr:spPr>
        <a:xfrm>
          <a:off x="18389111" y="1345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性質別住民一人当たりのコストは、扶助費や繰出金については類似団体内平均値を大幅に下回っているものの、人件費、補助費、貸付金及び公債費などが類似団体内平均値を上回っていることから、業務効率化や公共施設の長寿命化などによるコスト削減に努める。</a:t>
          </a:r>
        </a:p>
        <a:p>
          <a:r>
            <a:rPr kumimoji="1" lang="ja-JP" altLang="en-US" sz="1200">
              <a:latin typeface="ＭＳ Ｐゴシック" panose="020B0600070205080204" pitchFamily="50" charset="-128"/>
              <a:ea typeface="ＭＳ Ｐゴシック" panose="020B0600070205080204" pitchFamily="50" charset="-128"/>
            </a:rPr>
            <a:t>・人件費：給与水準は類似団体内平均値と変わらない水準であるが、人口１，０００人当たりの職員数が多いことから、人件費コストが平均値を上回っている。</a:t>
          </a:r>
        </a:p>
        <a:p>
          <a:r>
            <a:rPr kumimoji="1" lang="ja-JP" altLang="en-US" sz="1200">
              <a:latin typeface="ＭＳ Ｐゴシック" panose="020B0600070205080204" pitchFamily="50" charset="-128"/>
              <a:ea typeface="ＭＳ Ｐゴシック" panose="020B0600070205080204" pitchFamily="50" charset="-128"/>
            </a:rPr>
            <a:t>・補助費：消防などの広域化を図っていることから、類似団体内平均値を上回る水準で推移している。</a:t>
          </a:r>
        </a:p>
        <a:p>
          <a:r>
            <a:rPr kumimoji="1" lang="ja-JP" altLang="en-US" sz="1200">
              <a:latin typeface="ＭＳ Ｐゴシック" panose="020B0600070205080204" pitchFamily="50" charset="-128"/>
              <a:ea typeface="ＭＳ Ｐゴシック" panose="020B0600070205080204" pitchFamily="50" charset="-128"/>
            </a:rPr>
            <a:t>・貸付金：商工業振興対策として中小企業への制度融資を行なっていることから、類似団体内平均値を上回っている。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・公債費：類似団体内平均値を若干上回る水準で推移しているが、今後、総合体育館建設事業や学校空調設備整備事業に係る地方債の償還により、さらに増加する見込みである。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67,379
66,153
289.98
27,504,935
26,744,241
507,247
16,854,930
26,396,478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168656</xdr:rowOff>
    </xdr:from>
    <xdr:to>
      <xdr:col>24</xdr:col>
      <xdr:colOff>63500</xdr:colOff>
      <xdr:row>37</xdr:row>
      <xdr:rowOff>2159</xdr:rowOff>
    </xdr:to>
    <xdr:cxnSp macro="">
      <xdr:nvCxnSpPr>
        <xdr:cNvPr id="61" name="直線コネクタ 60"/>
        <xdr:cNvCxnSpPr/>
      </xdr:nvCxnSpPr>
      <xdr:spPr>
        <a:xfrm>
          <a:off x="3797300" y="6340856"/>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164465</xdr:rowOff>
    </xdr:from>
    <xdr:to>
      <xdr:col>19</xdr:col>
      <xdr:colOff>177800</xdr:colOff>
      <xdr:row>36</xdr:row>
      <xdr:rowOff>168656</xdr:rowOff>
    </xdr:to>
    <xdr:cxnSp macro="">
      <xdr:nvCxnSpPr>
        <xdr:cNvPr id="64" name="直線コネクタ 63"/>
        <xdr:cNvCxnSpPr/>
      </xdr:nvCxnSpPr>
      <xdr:spPr>
        <a:xfrm>
          <a:off x="2908300" y="633666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58928</xdr:rowOff>
    </xdr:from>
    <xdr:to>
      <xdr:col>15</xdr:col>
      <xdr:colOff>50800</xdr:colOff>
      <xdr:row>36</xdr:row>
      <xdr:rowOff>164465</xdr:rowOff>
    </xdr:to>
    <xdr:cxnSp macro="">
      <xdr:nvCxnSpPr>
        <xdr:cNvPr id="67" name="直線コネクタ 66"/>
        <xdr:cNvCxnSpPr/>
      </xdr:nvCxnSpPr>
      <xdr:spPr>
        <a:xfrm>
          <a:off x="2019300" y="6231128"/>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8636</xdr:rowOff>
    </xdr:from>
    <xdr:to>
      <xdr:col>10</xdr:col>
      <xdr:colOff>114300</xdr:colOff>
      <xdr:row>36</xdr:row>
      <xdr:rowOff>58928</xdr:rowOff>
    </xdr:to>
    <xdr:cxnSp macro="">
      <xdr:nvCxnSpPr>
        <xdr:cNvPr id="70" name="直線コネクタ 69"/>
        <xdr:cNvCxnSpPr/>
      </xdr:nvCxnSpPr>
      <xdr:spPr>
        <a:xfrm>
          <a:off x="1130300" y="61808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122809</xdr:rowOff>
    </xdr:from>
    <xdr:to>
      <xdr:col>24</xdr:col>
      <xdr:colOff>114300</xdr:colOff>
      <xdr:row>37</xdr:row>
      <xdr:rowOff>52959</xdr:rowOff>
    </xdr:to>
    <xdr:sp macro="" textlink="">
      <xdr:nvSpPr>
        <xdr:cNvPr id="80" name="楕円 79"/>
        <xdr:cNvSpPr/>
      </xdr:nvSpPr>
      <xdr:spPr>
        <a:xfrm>
          <a:off x="4584700" y="62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101236</xdr:rowOff>
    </xdr:from>
    <xdr:ext cx="469744" cy="259045"/>
    <xdr:sp macro="" textlink="">
      <xdr:nvSpPr>
        <xdr:cNvPr id="81" name="議会費該当値テキスト"/>
        <xdr:cNvSpPr txBox="1"/>
      </xdr:nvSpPr>
      <xdr:spPr>
        <a:xfrm>
          <a:off x="4686300" y="627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117856</xdr:rowOff>
    </xdr:from>
    <xdr:to>
      <xdr:col>20</xdr:col>
      <xdr:colOff>38100</xdr:colOff>
      <xdr:row>37</xdr:row>
      <xdr:rowOff>48006</xdr:rowOff>
    </xdr:to>
    <xdr:sp macro="" textlink="">
      <xdr:nvSpPr>
        <xdr:cNvPr id="82" name="楕円 81"/>
        <xdr:cNvSpPr/>
      </xdr:nvSpPr>
      <xdr:spPr>
        <a:xfrm>
          <a:off x="37465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39133</xdr:rowOff>
    </xdr:from>
    <xdr:ext cx="469744" cy="259045"/>
    <xdr:sp macro="" textlink="">
      <xdr:nvSpPr>
        <xdr:cNvPr id="83" name="テキスト ボックス 82"/>
        <xdr:cNvSpPr txBox="1"/>
      </xdr:nvSpPr>
      <xdr:spPr>
        <a:xfrm>
          <a:off x="3562428" y="63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113665</xdr:rowOff>
    </xdr:from>
    <xdr:to>
      <xdr:col>15</xdr:col>
      <xdr:colOff>101600</xdr:colOff>
      <xdr:row>37</xdr:row>
      <xdr:rowOff>43815</xdr:rowOff>
    </xdr:to>
    <xdr:sp macro="" textlink="">
      <xdr:nvSpPr>
        <xdr:cNvPr id="84" name="楕円 83"/>
        <xdr:cNvSpPr/>
      </xdr:nvSpPr>
      <xdr:spPr>
        <a:xfrm>
          <a:off x="2857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34942</xdr:rowOff>
    </xdr:from>
    <xdr:ext cx="469744" cy="259045"/>
    <xdr:sp macro="" textlink="">
      <xdr:nvSpPr>
        <xdr:cNvPr id="85" name="テキスト ボックス 84"/>
        <xdr:cNvSpPr txBox="1"/>
      </xdr:nvSpPr>
      <xdr:spPr>
        <a:xfrm>
          <a:off x="2673428" y="637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8128</xdr:rowOff>
    </xdr:from>
    <xdr:to>
      <xdr:col>10</xdr:col>
      <xdr:colOff>165100</xdr:colOff>
      <xdr:row>36</xdr:row>
      <xdr:rowOff>109728</xdr:rowOff>
    </xdr:to>
    <xdr:sp macro="" textlink="">
      <xdr:nvSpPr>
        <xdr:cNvPr id="86" name="楕円 85"/>
        <xdr:cNvSpPr/>
      </xdr:nvSpPr>
      <xdr:spPr>
        <a:xfrm>
          <a:off x="19685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100855</xdr:rowOff>
    </xdr:from>
    <xdr:ext cx="469744" cy="259045"/>
    <xdr:sp macro="" textlink="">
      <xdr:nvSpPr>
        <xdr:cNvPr id="87" name="テキスト ボックス 86"/>
        <xdr:cNvSpPr txBox="1"/>
      </xdr:nvSpPr>
      <xdr:spPr>
        <a:xfrm>
          <a:off x="1784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88" name="楕円 87"/>
        <xdr:cNvSpPr/>
      </xdr:nvSpPr>
      <xdr:spPr>
        <a:xfrm>
          <a:off x="10795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89" name="テキスト ボックス 88"/>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68203</xdr:rowOff>
    </xdr:from>
    <xdr:to>
      <xdr:col>24</xdr:col>
      <xdr:colOff>63500</xdr:colOff>
      <xdr:row>57</xdr:row>
      <xdr:rowOff>91310</xdr:rowOff>
    </xdr:to>
    <xdr:cxnSp macro="">
      <xdr:nvCxnSpPr>
        <xdr:cNvPr id="116" name="直線コネクタ 115"/>
        <xdr:cNvCxnSpPr/>
      </xdr:nvCxnSpPr>
      <xdr:spPr>
        <a:xfrm flipV="1">
          <a:off x="3797300" y="9840853"/>
          <a:ext cx="838200" cy="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85192</xdr:rowOff>
    </xdr:from>
    <xdr:to>
      <xdr:col>19</xdr:col>
      <xdr:colOff>177800</xdr:colOff>
      <xdr:row>57</xdr:row>
      <xdr:rowOff>91310</xdr:rowOff>
    </xdr:to>
    <xdr:cxnSp macro="">
      <xdr:nvCxnSpPr>
        <xdr:cNvPr id="119" name="直線コネクタ 118"/>
        <xdr:cNvCxnSpPr/>
      </xdr:nvCxnSpPr>
      <xdr:spPr>
        <a:xfrm>
          <a:off x="2908300" y="9857842"/>
          <a:ext cx="889000" cy="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85192</xdr:rowOff>
    </xdr:from>
    <xdr:to>
      <xdr:col>15</xdr:col>
      <xdr:colOff>50800</xdr:colOff>
      <xdr:row>57</xdr:row>
      <xdr:rowOff>86235</xdr:rowOff>
    </xdr:to>
    <xdr:cxnSp macro="">
      <xdr:nvCxnSpPr>
        <xdr:cNvPr id="122" name="直線コネクタ 121"/>
        <xdr:cNvCxnSpPr/>
      </xdr:nvCxnSpPr>
      <xdr:spPr>
        <a:xfrm flipV="1">
          <a:off x="2019300" y="9857842"/>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35714</xdr:rowOff>
    </xdr:from>
    <xdr:to>
      <xdr:col>10</xdr:col>
      <xdr:colOff>114300</xdr:colOff>
      <xdr:row>57</xdr:row>
      <xdr:rowOff>86235</xdr:rowOff>
    </xdr:to>
    <xdr:cxnSp macro="">
      <xdr:nvCxnSpPr>
        <xdr:cNvPr id="125" name="直線コネクタ 124"/>
        <xdr:cNvCxnSpPr/>
      </xdr:nvCxnSpPr>
      <xdr:spPr>
        <a:xfrm>
          <a:off x="1130300" y="9808364"/>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80092</xdr:rowOff>
    </xdr:from>
    <xdr:ext cx="534377" cy="259045"/>
    <xdr:sp macro="" textlink="">
      <xdr:nvSpPr>
        <xdr:cNvPr id="129" name="テキスト ボックス 128"/>
        <xdr:cNvSpPr txBox="1"/>
      </xdr:nvSpPr>
      <xdr:spPr>
        <a:xfrm>
          <a:off x="863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17403</xdr:rowOff>
    </xdr:from>
    <xdr:to>
      <xdr:col>24</xdr:col>
      <xdr:colOff>114300</xdr:colOff>
      <xdr:row>57</xdr:row>
      <xdr:rowOff>119003</xdr:rowOff>
    </xdr:to>
    <xdr:sp macro="" textlink="">
      <xdr:nvSpPr>
        <xdr:cNvPr id="135" name="楕円 134"/>
        <xdr:cNvSpPr/>
      </xdr:nvSpPr>
      <xdr:spPr>
        <a:xfrm>
          <a:off x="4584700" y="979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135971</xdr:rowOff>
    </xdr:from>
    <xdr:ext cx="534377" cy="259045"/>
    <xdr:sp macro="" textlink="">
      <xdr:nvSpPr>
        <xdr:cNvPr id="136" name="総務費該当値テキスト"/>
        <xdr:cNvSpPr txBox="1"/>
      </xdr:nvSpPr>
      <xdr:spPr>
        <a:xfrm>
          <a:off x="4686300" y="97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40510</xdr:rowOff>
    </xdr:from>
    <xdr:to>
      <xdr:col>20</xdr:col>
      <xdr:colOff>38100</xdr:colOff>
      <xdr:row>57</xdr:row>
      <xdr:rowOff>142110</xdr:rowOff>
    </xdr:to>
    <xdr:sp macro="" textlink="">
      <xdr:nvSpPr>
        <xdr:cNvPr id="137" name="楕円 136"/>
        <xdr:cNvSpPr/>
      </xdr:nvSpPr>
      <xdr:spPr>
        <a:xfrm>
          <a:off x="3746500" y="981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133237</xdr:rowOff>
    </xdr:from>
    <xdr:ext cx="534377" cy="259045"/>
    <xdr:sp macro="" textlink="">
      <xdr:nvSpPr>
        <xdr:cNvPr id="138" name="テキスト ボックス 137"/>
        <xdr:cNvSpPr txBox="1"/>
      </xdr:nvSpPr>
      <xdr:spPr>
        <a:xfrm>
          <a:off x="3530111" y="990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34392</xdr:rowOff>
    </xdr:from>
    <xdr:to>
      <xdr:col>15</xdr:col>
      <xdr:colOff>101600</xdr:colOff>
      <xdr:row>57</xdr:row>
      <xdr:rowOff>135992</xdr:rowOff>
    </xdr:to>
    <xdr:sp macro="" textlink="">
      <xdr:nvSpPr>
        <xdr:cNvPr id="139" name="楕円 138"/>
        <xdr:cNvSpPr/>
      </xdr:nvSpPr>
      <xdr:spPr>
        <a:xfrm>
          <a:off x="2857500" y="98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127119</xdr:rowOff>
    </xdr:from>
    <xdr:ext cx="534377" cy="259045"/>
    <xdr:sp macro="" textlink="">
      <xdr:nvSpPr>
        <xdr:cNvPr id="140" name="テキスト ボックス 139"/>
        <xdr:cNvSpPr txBox="1"/>
      </xdr:nvSpPr>
      <xdr:spPr>
        <a:xfrm>
          <a:off x="2641111" y="98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35435</xdr:rowOff>
    </xdr:from>
    <xdr:to>
      <xdr:col>10</xdr:col>
      <xdr:colOff>165100</xdr:colOff>
      <xdr:row>57</xdr:row>
      <xdr:rowOff>137035</xdr:rowOff>
    </xdr:to>
    <xdr:sp macro="" textlink="">
      <xdr:nvSpPr>
        <xdr:cNvPr id="141" name="楕円 140"/>
        <xdr:cNvSpPr/>
      </xdr:nvSpPr>
      <xdr:spPr>
        <a:xfrm>
          <a:off x="1968500" y="980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128162</xdr:rowOff>
    </xdr:from>
    <xdr:ext cx="534377" cy="259045"/>
    <xdr:sp macro="" textlink="">
      <xdr:nvSpPr>
        <xdr:cNvPr id="142" name="テキスト ボックス 141"/>
        <xdr:cNvSpPr txBox="1"/>
      </xdr:nvSpPr>
      <xdr:spPr>
        <a:xfrm>
          <a:off x="1752111" y="990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156364</xdr:rowOff>
    </xdr:from>
    <xdr:to>
      <xdr:col>6</xdr:col>
      <xdr:colOff>38100</xdr:colOff>
      <xdr:row>57</xdr:row>
      <xdr:rowOff>86514</xdr:rowOff>
    </xdr:to>
    <xdr:sp macro="" textlink="">
      <xdr:nvSpPr>
        <xdr:cNvPr id="143" name="楕円 142"/>
        <xdr:cNvSpPr/>
      </xdr:nvSpPr>
      <xdr:spPr>
        <a:xfrm>
          <a:off x="1079500" y="975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103041</xdr:rowOff>
    </xdr:from>
    <xdr:ext cx="534377" cy="259045"/>
    <xdr:sp macro="" textlink="">
      <xdr:nvSpPr>
        <xdr:cNvPr id="144" name="テキスト ボックス 143"/>
        <xdr:cNvSpPr txBox="1"/>
      </xdr:nvSpPr>
      <xdr:spPr>
        <a:xfrm>
          <a:off x="863111" y="953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41224</xdr:rowOff>
    </xdr:from>
    <xdr:to>
      <xdr:col>24</xdr:col>
      <xdr:colOff>63500</xdr:colOff>
      <xdr:row>76</xdr:row>
      <xdr:rowOff>44945</xdr:rowOff>
    </xdr:to>
    <xdr:cxnSp macro="">
      <xdr:nvCxnSpPr>
        <xdr:cNvPr id="174" name="直線コネクタ 173"/>
        <xdr:cNvCxnSpPr/>
      </xdr:nvCxnSpPr>
      <xdr:spPr>
        <a:xfrm flipV="1">
          <a:off x="3797300" y="13071424"/>
          <a:ext cx="8382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44945</xdr:rowOff>
    </xdr:from>
    <xdr:to>
      <xdr:col>19</xdr:col>
      <xdr:colOff>177800</xdr:colOff>
      <xdr:row>76</xdr:row>
      <xdr:rowOff>64782</xdr:rowOff>
    </xdr:to>
    <xdr:cxnSp macro="">
      <xdr:nvCxnSpPr>
        <xdr:cNvPr id="177" name="直線コネクタ 176"/>
        <xdr:cNvCxnSpPr/>
      </xdr:nvCxnSpPr>
      <xdr:spPr>
        <a:xfrm flipV="1">
          <a:off x="2908300" y="13075145"/>
          <a:ext cx="889000" cy="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26670</xdr:rowOff>
    </xdr:from>
    <xdr:to>
      <xdr:col>15</xdr:col>
      <xdr:colOff>50800</xdr:colOff>
      <xdr:row>76</xdr:row>
      <xdr:rowOff>64782</xdr:rowOff>
    </xdr:to>
    <xdr:cxnSp macro="">
      <xdr:nvCxnSpPr>
        <xdr:cNvPr id="180" name="直線コネクタ 179"/>
        <xdr:cNvCxnSpPr/>
      </xdr:nvCxnSpPr>
      <xdr:spPr>
        <a:xfrm>
          <a:off x="2019300" y="13056870"/>
          <a:ext cx="889000" cy="3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26670</xdr:rowOff>
    </xdr:from>
    <xdr:to>
      <xdr:col>10</xdr:col>
      <xdr:colOff>114300</xdr:colOff>
      <xdr:row>76</xdr:row>
      <xdr:rowOff>47676</xdr:rowOff>
    </xdr:to>
    <xdr:cxnSp macro="">
      <xdr:nvCxnSpPr>
        <xdr:cNvPr id="183" name="直線コネクタ 182"/>
        <xdr:cNvCxnSpPr/>
      </xdr:nvCxnSpPr>
      <xdr:spPr>
        <a:xfrm flipV="1">
          <a:off x="1130300" y="13056870"/>
          <a:ext cx="889000" cy="2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161874</xdr:rowOff>
    </xdr:from>
    <xdr:to>
      <xdr:col>24</xdr:col>
      <xdr:colOff>114300</xdr:colOff>
      <xdr:row>76</xdr:row>
      <xdr:rowOff>92024</xdr:rowOff>
    </xdr:to>
    <xdr:sp macro="" textlink="">
      <xdr:nvSpPr>
        <xdr:cNvPr id="193" name="楕円 192"/>
        <xdr:cNvSpPr/>
      </xdr:nvSpPr>
      <xdr:spPr>
        <a:xfrm>
          <a:off x="4584700" y="130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140301</xdr:rowOff>
    </xdr:from>
    <xdr:ext cx="599010" cy="259045"/>
    <xdr:sp macro="" textlink="">
      <xdr:nvSpPr>
        <xdr:cNvPr id="194" name="民生費該当値テキスト"/>
        <xdr:cNvSpPr txBox="1"/>
      </xdr:nvSpPr>
      <xdr:spPr>
        <a:xfrm>
          <a:off x="4686300" y="1299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165595</xdr:rowOff>
    </xdr:from>
    <xdr:to>
      <xdr:col>20</xdr:col>
      <xdr:colOff>38100</xdr:colOff>
      <xdr:row>76</xdr:row>
      <xdr:rowOff>95745</xdr:rowOff>
    </xdr:to>
    <xdr:sp macro="" textlink="">
      <xdr:nvSpPr>
        <xdr:cNvPr id="195" name="楕円 194"/>
        <xdr:cNvSpPr/>
      </xdr:nvSpPr>
      <xdr:spPr>
        <a:xfrm>
          <a:off x="3746500" y="130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86872</xdr:rowOff>
    </xdr:from>
    <xdr:ext cx="599010" cy="259045"/>
    <xdr:sp macro="" textlink="">
      <xdr:nvSpPr>
        <xdr:cNvPr id="196" name="テキスト ボックス 195"/>
        <xdr:cNvSpPr txBox="1"/>
      </xdr:nvSpPr>
      <xdr:spPr>
        <a:xfrm>
          <a:off x="3497795" y="1311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13982</xdr:rowOff>
    </xdr:from>
    <xdr:to>
      <xdr:col>15</xdr:col>
      <xdr:colOff>101600</xdr:colOff>
      <xdr:row>76</xdr:row>
      <xdr:rowOff>115582</xdr:rowOff>
    </xdr:to>
    <xdr:sp macro="" textlink="">
      <xdr:nvSpPr>
        <xdr:cNvPr id="197" name="楕円 196"/>
        <xdr:cNvSpPr/>
      </xdr:nvSpPr>
      <xdr:spPr>
        <a:xfrm>
          <a:off x="2857500" y="130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106709</xdr:rowOff>
    </xdr:from>
    <xdr:ext cx="599010" cy="259045"/>
    <xdr:sp macro="" textlink="">
      <xdr:nvSpPr>
        <xdr:cNvPr id="198" name="テキスト ボックス 197"/>
        <xdr:cNvSpPr txBox="1"/>
      </xdr:nvSpPr>
      <xdr:spPr>
        <a:xfrm>
          <a:off x="2608795" y="1313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147320</xdr:rowOff>
    </xdr:from>
    <xdr:to>
      <xdr:col>10</xdr:col>
      <xdr:colOff>165100</xdr:colOff>
      <xdr:row>76</xdr:row>
      <xdr:rowOff>77470</xdr:rowOff>
    </xdr:to>
    <xdr:sp macro="" textlink="">
      <xdr:nvSpPr>
        <xdr:cNvPr id="199" name="楕円 198"/>
        <xdr:cNvSpPr/>
      </xdr:nvSpPr>
      <xdr:spPr>
        <a:xfrm>
          <a:off x="19685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93997</xdr:rowOff>
    </xdr:from>
    <xdr:ext cx="599010" cy="259045"/>
    <xdr:sp macro="" textlink="">
      <xdr:nvSpPr>
        <xdr:cNvPr id="200" name="テキスト ボックス 199"/>
        <xdr:cNvSpPr txBox="1"/>
      </xdr:nvSpPr>
      <xdr:spPr>
        <a:xfrm>
          <a:off x="1719795" y="127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168326</xdr:rowOff>
    </xdr:from>
    <xdr:to>
      <xdr:col>6</xdr:col>
      <xdr:colOff>38100</xdr:colOff>
      <xdr:row>76</xdr:row>
      <xdr:rowOff>98476</xdr:rowOff>
    </xdr:to>
    <xdr:sp macro="" textlink="">
      <xdr:nvSpPr>
        <xdr:cNvPr id="201" name="楕円 200"/>
        <xdr:cNvSpPr/>
      </xdr:nvSpPr>
      <xdr:spPr>
        <a:xfrm>
          <a:off x="1079500" y="130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89603</xdr:rowOff>
    </xdr:from>
    <xdr:ext cx="599010" cy="259045"/>
    <xdr:sp macro="" textlink="">
      <xdr:nvSpPr>
        <xdr:cNvPr id="202" name="テキスト ボックス 201"/>
        <xdr:cNvSpPr txBox="1"/>
      </xdr:nvSpPr>
      <xdr:spPr>
        <a:xfrm>
          <a:off x="830795" y="1311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166712</xdr:rowOff>
    </xdr:from>
    <xdr:to>
      <xdr:col>24</xdr:col>
      <xdr:colOff>63500</xdr:colOff>
      <xdr:row>98</xdr:row>
      <xdr:rowOff>169190</xdr:rowOff>
    </xdr:to>
    <xdr:cxnSp macro="">
      <xdr:nvCxnSpPr>
        <xdr:cNvPr id="232" name="直線コネクタ 231"/>
        <xdr:cNvCxnSpPr/>
      </xdr:nvCxnSpPr>
      <xdr:spPr>
        <a:xfrm>
          <a:off x="3797300" y="16968812"/>
          <a:ext cx="8382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143890</xdr:rowOff>
    </xdr:from>
    <xdr:to>
      <xdr:col>19</xdr:col>
      <xdr:colOff>177800</xdr:colOff>
      <xdr:row>98</xdr:row>
      <xdr:rowOff>166712</xdr:rowOff>
    </xdr:to>
    <xdr:cxnSp macro="">
      <xdr:nvCxnSpPr>
        <xdr:cNvPr id="235" name="直線コネクタ 234"/>
        <xdr:cNvCxnSpPr/>
      </xdr:nvCxnSpPr>
      <xdr:spPr>
        <a:xfrm>
          <a:off x="2908300" y="16945990"/>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143890</xdr:rowOff>
    </xdr:from>
    <xdr:to>
      <xdr:col>15</xdr:col>
      <xdr:colOff>50800</xdr:colOff>
      <xdr:row>98</xdr:row>
      <xdr:rowOff>157721</xdr:rowOff>
    </xdr:to>
    <xdr:cxnSp macro="">
      <xdr:nvCxnSpPr>
        <xdr:cNvPr id="238" name="直線コネクタ 237"/>
        <xdr:cNvCxnSpPr/>
      </xdr:nvCxnSpPr>
      <xdr:spPr>
        <a:xfrm flipV="1">
          <a:off x="2019300" y="16945990"/>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157721</xdr:rowOff>
    </xdr:from>
    <xdr:to>
      <xdr:col>10</xdr:col>
      <xdr:colOff>114300</xdr:colOff>
      <xdr:row>98</xdr:row>
      <xdr:rowOff>168923</xdr:rowOff>
    </xdr:to>
    <xdr:cxnSp macro="">
      <xdr:nvCxnSpPr>
        <xdr:cNvPr id="241" name="直線コネクタ 240"/>
        <xdr:cNvCxnSpPr/>
      </xdr:nvCxnSpPr>
      <xdr:spPr>
        <a:xfrm flipV="1">
          <a:off x="1130300" y="16959821"/>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118390</xdr:rowOff>
    </xdr:from>
    <xdr:to>
      <xdr:col>24</xdr:col>
      <xdr:colOff>114300</xdr:colOff>
      <xdr:row>99</xdr:row>
      <xdr:rowOff>48540</xdr:rowOff>
    </xdr:to>
    <xdr:sp macro="" textlink="">
      <xdr:nvSpPr>
        <xdr:cNvPr id="251" name="楕円 250"/>
        <xdr:cNvSpPr/>
      </xdr:nvSpPr>
      <xdr:spPr>
        <a:xfrm>
          <a:off x="4584700" y="169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33317</xdr:rowOff>
    </xdr:from>
    <xdr:ext cx="534377" cy="259045"/>
    <xdr:sp macro="" textlink="">
      <xdr:nvSpPr>
        <xdr:cNvPr id="252" name="衛生費該当値テキスト"/>
        <xdr:cNvSpPr txBox="1"/>
      </xdr:nvSpPr>
      <xdr:spPr>
        <a:xfrm>
          <a:off x="4686300" y="168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115912</xdr:rowOff>
    </xdr:from>
    <xdr:to>
      <xdr:col>20</xdr:col>
      <xdr:colOff>38100</xdr:colOff>
      <xdr:row>99</xdr:row>
      <xdr:rowOff>46062</xdr:rowOff>
    </xdr:to>
    <xdr:sp macro="" textlink="">
      <xdr:nvSpPr>
        <xdr:cNvPr id="253" name="楕円 252"/>
        <xdr:cNvSpPr/>
      </xdr:nvSpPr>
      <xdr:spPr>
        <a:xfrm>
          <a:off x="3746500" y="169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37189</xdr:rowOff>
    </xdr:from>
    <xdr:ext cx="534377" cy="259045"/>
    <xdr:sp macro="" textlink="">
      <xdr:nvSpPr>
        <xdr:cNvPr id="254" name="テキスト ボックス 253"/>
        <xdr:cNvSpPr txBox="1"/>
      </xdr:nvSpPr>
      <xdr:spPr>
        <a:xfrm>
          <a:off x="3530111" y="1701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93090</xdr:rowOff>
    </xdr:from>
    <xdr:to>
      <xdr:col>15</xdr:col>
      <xdr:colOff>101600</xdr:colOff>
      <xdr:row>99</xdr:row>
      <xdr:rowOff>23240</xdr:rowOff>
    </xdr:to>
    <xdr:sp macro="" textlink="">
      <xdr:nvSpPr>
        <xdr:cNvPr id="255" name="楕円 254"/>
        <xdr:cNvSpPr/>
      </xdr:nvSpPr>
      <xdr:spPr>
        <a:xfrm>
          <a:off x="2857500" y="1689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14367</xdr:rowOff>
    </xdr:from>
    <xdr:ext cx="534377" cy="259045"/>
    <xdr:sp macro="" textlink="">
      <xdr:nvSpPr>
        <xdr:cNvPr id="256" name="テキスト ボックス 255"/>
        <xdr:cNvSpPr txBox="1"/>
      </xdr:nvSpPr>
      <xdr:spPr>
        <a:xfrm>
          <a:off x="2641111" y="1698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106921</xdr:rowOff>
    </xdr:from>
    <xdr:to>
      <xdr:col>10</xdr:col>
      <xdr:colOff>165100</xdr:colOff>
      <xdr:row>99</xdr:row>
      <xdr:rowOff>37071</xdr:rowOff>
    </xdr:to>
    <xdr:sp macro="" textlink="">
      <xdr:nvSpPr>
        <xdr:cNvPr id="257" name="楕円 256"/>
        <xdr:cNvSpPr/>
      </xdr:nvSpPr>
      <xdr:spPr>
        <a:xfrm>
          <a:off x="1968500" y="1690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28198</xdr:rowOff>
    </xdr:from>
    <xdr:ext cx="534377" cy="259045"/>
    <xdr:sp macro="" textlink="">
      <xdr:nvSpPr>
        <xdr:cNvPr id="258" name="テキスト ボックス 257"/>
        <xdr:cNvSpPr txBox="1"/>
      </xdr:nvSpPr>
      <xdr:spPr>
        <a:xfrm>
          <a:off x="1752111" y="1700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118123</xdr:rowOff>
    </xdr:from>
    <xdr:to>
      <xdr:col>6</xdr:col>
      <xdr:colOff>38100</xdr:colOff>
      <xdr:row>99</xdr:row>
      <xdr:rowOff>48273</xdr:rowOff>
    </xdr:to>
    <xdr:sp macro="" textlink="">
      <xdr:nvSpPr>
        <xdr:cNvPr id="259" name="楕円 258"/>
        <xdr:cNvSpPr/>
      </xdr:nvSpPr>
      <xdr:spPr>
        <a:xfrm>
          <a:off x="1079500" y="169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39400</xdr:rowOff>
    </xdr:from>
    <xdr:ext cx="534377" cy="259045"/>
    <xdr:sp macro="" textlink="">
      <xdr:nvSpPr>
        <xdr:cNvPr id="260" name="テキスト ボックス 259"/>
        <xdr:cNvSpPr txBox="1"/>
      </xdr:nvSpPr>
      <xdr:spPr>
        <a:xfrm>
          <a:off x="863111" y="170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18451</xdr:rowOff>
    </xdr:from>
    <xdr:to>
      <xdr:col>55</xdr:col>
      <xdr:colOff>0</xdr:colOff>
      <xdr:row>38</xdr:row>
      <xdr:rowOff>34818</xdr:rowOff>
    </xdr:to>
    <xdr:cxnSp macro="">
      <xdr:nvCxnSpPr>
        <xdr:cNvPr id="287" name="直線コネクタ 286"/>
        <xdr:cNvCxnSpPr/>
      </xdr:nvCxnSpPr>
      <xdr:spPr>
        <a:xfrm>
          <a:off x="9639300" y="6533551"/>
          <a:ext cx="8382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8" name="労働費平均値テキスト"/>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155382</xdr:rowOff>
    </xdr:from>
    <xdr:to>
      <xdr:col>50</xdr:col>
      <xdr:colOff>114300</xdr:colOff>
      <xdr:row>38</xdr:row>
      <xdr:rowOff>18451</xdr:rowOff>
    </xdr:to>
    <xdr:cxnSp macro="">
      <xdr:nvCxnSpPr>
        <xdr:cNvPr id="290" name="直線コネクタ 289"/>
        <xdr:cNvCxnSpPr/>
      </xdr:nvCxnSpPr>
      <xdr:spPr>
        <a:xfrm>
          <a:off x="8750300" y="6499032"/>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114876</xdr:rowOff>
    </xdr:from>
    <xdr:ext cx="469744" cy="259045"/>
    <xdr:sp macro="" textlink="">
      <xdr:nvSpPr>
        <xdr:cNvPr id="292" name="テキスト ボックス 291"/>
        <xdr:cNvSpPr txBox="1"/>
      </xdr:nvSpPr>
      <xdr:spPr>
        <a:xfrm>
          <a:off x="9404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146101</xdr:rowOff>
    </xdr:from>
    <xdr:to>
      <xdr:col>45</xdr:col>
      <xdr:colOff>177800</xdr:colOff>
      <xdr:row>37</xdr:row>
      <xdr:rowOff>155382</xdr:rowOff>
    </xdr:to>
    <xdr:cxnSp macro="">
      <xdr:nvCxnSpPr>
        <xdr:cNvPr id="293" name="直線コネクタ 292"/>
        <xdr:cNvCxnSpPr/>
      </xdr:nvCxnSpPr>
      <xdr:spPr>
        <a:xfrm>
          <a:off x="7861300" y="6489751"/>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109024</xdr:rowOff>
    </xdr:from>
    <xdr:ext cx="469744" cy="259045"/>
    <xdr:sp macro="" textlink="">
      <xdr:nvSpPr>
        <xdr:cNvPr id="295" name="テキスト ボックス 294"/>
        <xdr:cNvSpPr txBox="1"/>
      </xdr:nvSpPr>
      <xdr:spPr>
        <a:xfrm>
          <a:off x="8515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90734</xdr:rowOff>
    </xdr:from>
    <xdr:to>
      <xdr:col>41</xdr:col>
      <xdr:colOff>50800</xdr:colOff>
      <xdr:row>37</xdr:row>
      <xdr:rowOff>146101</xdr:rowOff>
    </xdr:to>
    <xdr:cxnSp macro="">
      <xdr:nvCxnSpPr>
        <xdr:cNvPr id="296" name="直線コネクタ 295"/>
        <xdr:cNvCxnSpPr/>
      </xdr:nvCxnSpPr>
      <xdr:spPr>
        <a:xfrm>
          <a:off x="6972300" y="6434384"/>
          <a:ext cx="889000" cy="5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108200</xdr:rowOff>
    </xdr:from>
    <xdr:ext cx="469744" cy="259045"/>
    <xdr:sp macro="" textlink="">
      <xdr:nvSpPr>
        <xdr:cNvPr id="298" name="テキスト ボックス 297"/>
        <xdr:cNvSpPr txBox="1"/>
      </xdr:nvSpPr>
      <xdr:spPr>
        <a:xfrm>
          <a:off x="7626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125026</xdr:rowOff>
    </xdr:from>
    <xdr:ext cx="469744" cy="259045"/>
    <xdr:sp macro="" textlink="">
      <xdr:nvSpPr>
        <xdr:cNvPr id="300" name="テキスト ボックス 299"/>
        <xdr:cNvSpPr txBox="1"/>
      </xdr:nvSpPr>
      <xdr:spPr>
        <a:xfrm>
          <a:off x="6737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155468</xdr:rowOff>
    </xdr:from>
    <xdr:to>
      <xdr:col>55</xdr:col>
      <xdr:colOff>50800</xdr:colOff>
      <xdr:row>38</xdr:row>
      <xdr:rowOff>85618</xdr:rowOff>
    </xdr:to>
    <xdr:sp macro="" textlink="">
      <xdr:nvSpPr>
        <xdr:cNvPr id="306" name="楕円 305"/>
        <xdr:cNvSpPr/>
      </xdr:nvSpPr>
      <xdr:spPr>
        <a:xfrm>
          <a:off x="10426700" y="64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114845</xdr:rowOff>
    </xdr:from>
    <xdr:ext cx="469744" cy="259045"/>
    <xdr:sp macro="" textlink="">
      <xdr:nvSpPr>
        <xdr:cNvPr id="307" name="労働費該当値テキスト"/>
        <xdr:cNvSpPr txBox="1"/>
      </xdr:nvSpPr>
      <xdr:spPr>
        <a:xfrm>
          <a:off x="10528300" y="628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139100</xdr:rowOff>
    </xdr:from>
    <xdr:to>
      <xdr:col>50</xdr:col>
      <xdr:colOff>165100</xdr:colOff>
      <xdr:row>38</xdr:row>
      <xdr:rowOff>69250</xdr:rowOff>
    </xdr:to>
    <xdr:sp macro="" textlink="">
      <xdr:nvSpPr>
        <xdr:cNvPr id="308" name="楕円 307"/>
        <xdr:cNvSpPr/>
      </xdr:nvSpPr>
      <xdr:spPr>
        <a:xfrm>
          <a:off x="9588500" y="648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85777</xdr:rowOff>
    </xdr:from>
    <xdr:ext cx="469744" cy="259045"/>
    <xdr:sp macro="" textlink="">
      <xdr:nvSpPr>
        <xdr:cNvPr id="309" name="テキスト ボックス 308"/>
        <xdr:cNvSpPr txBox="1"/>
      </xdr:nvSpPr>
      <xdr:spPr>
        <a:xfrm>
          <a:off x="9404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104582</xdr:rowOff>
    </xdr:from>
    <xdr:to>
      <xdr:col>46</xdr:col>
      <xdr:colOff>38100</xdr:colOff>
      <xdr:row>38</xdr:row>
      <xdr:rowOff>34732</xdr:rowOff>
    </xdr:to>
    <xdr:sp macro="" textlink="">
      <xdr:nvSpPr>
        <xdr:cNvPr id="310" name="楕円 309"/>
        <xdr:cNvSpPr/>
      </xdr:nvSpPr>
      <xdr:spPr>
        <a:xfrm>
          <a:off x="8699500" y="644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51259</xdr:rowOff>
    </xdr:from>
    <xdr:ext cx="469744" cy="259045"/>
    <xdr:sp macro="" textlink="">
      <xdr:nvSpPr>
        <xdr:cNvPr id="311" name="テキスト ボックス 310"/>
        <xdr:cNvSpPr txBox="1"/>
      </xdr:nvSpPr>
      <xdr:spPr>
        <a:xfrm>
          <a:off x="8515428" y="622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95301</xdr:rowOff>
    </xdr:from>
    <xdr:to>
      <xdr:col>41</xdr:col>
      <xdr:colOff>101600</xdr:colOff>
      <xdr:row>38</xdr:row>
      <xdr:rowOff>25451</xdr:rowOff>
    </xdr:to>
    <xdr:sp macro="" textlink="">
      <xdr:nvSpPr>
        <xdr:cNvPr id="312" name="楕円 311"/>
        <xdr:cNvSpPr/>
      </xdr:nvSpPr>
      <xdr:spPr>
        <a:xfrm>
          <a:off x="78105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41978</xdr:rowOff>
    </xdr:from>
    <xdr:ext cx="469744" cy="259045"/>
    <xdr:sp macro="" textlink="">
      <xdr:nvSpPr>
        <xdr:cNvPr id="313" name="テキスト ボックス 312"/>
        <xdr:cNvSpPr txBox="1"/>
      </xdr:nvSpPr>
      <xdr:spPr>
        <a:xfrm>
          <a:off x="7626428" y="62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39934</xdr:rowOff>
    </xdr:from>
    <xdr:to>
      <xdr:col>36</xdr:col>
      <xdr:colOff>165100</xdr:colOff>
      <xdr:row>37</xdr:row>
      <xdr:rowOff>141534</xdr:rowOff>
    </xdr:to>
    <xdr:sp macro="" textlink="">
      <xdr:nvSpPr>
        <xdr:cNvPr id="314" name="楕円 313"/>
        <xdr:cNvSpPr/>
      </xdr:nvSpPr>
      <xdr:spPr>
        <a:xfrm>
          <a:off x="6921500" y="63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158061</xdr:rowOff>
    </xdr:from>
    <xdr:ext cx="469744" cy="259045"/>
    <xdr:sp macro="" textlink="">
      <xdr:nvSpPr>
        <xdr:cNvPr id="315" name="テキスト ボックス 314"/>
        <xdr:cNvSpPr txBox="1"/>
      </xdr:nvSpPr>
      <xdr:spPr>
        <a:xfrm>
          <a:off x="6737428" y="615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83510</xdr:rowOff>
    </xdr:from>
    <xdr:to>
      <xdr:col>55</xdr:col>
      <xdr:colOff>0</xdr:colOff>
      <xdr:row>58</xdr:row>
      <xdr:rowOff>93545</xdr:rowOff>
    </xdr:to>
    <xdr:cxnSp macro="">
      <xdr:nvCxnSpPr>
        <xdr:cNvPr id="344" name="直線コネクタ 343"/>
        <xdr:cNvCxnSpPr/>
      </xdr:nvCxnSpPr>
      <xdr:spPr>
        <a:xfrm flipV="1">
          <a:off x="9639300" y="10027610"/>
          <a:ext cx="8382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93545</xdr:rowOff>
    </xdr:from>
    <xdr:to>
      <xdr:col>50</xdr:col>
      <xdr:colOff>114300</xdr:colOff>
      <xdr:row>58</xdr:row>
      <xdr:rowOff>99245</xdr:rowOff>
    </xdr:to>
    <xdr:cxnSp macro="">
      <xdr:nvCxnSpPr>
        <xdr:cNvPr id="347" name="直線コネクタ 346"/>
        <xdr:cNvCxnSpPr/>
      </xdr:nvCxnSpPr>
      <xdr:spPr>
        <a:xfrm flipV="1">
          <a:off x="8750300" y="10037645"/>
          <a:ext cx="889000" cy="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91458</xdr:rowOff>
    </xdr:from>
    <xdr:to>
      <xdr:col>45</xdr:col>
      <xdr:colOff>177800</xdr:colOff>
      <xdr:row>58</xdr:row>
      <xdr:rowOff>99245</xdr:rowOff>
    </xdr:to>
    <xdr:cxnSp macro="">
      <xdr:nvCxnSpPr>
        <xdr:cNvPr id="350" name="直線コネクタ 349"/>
        <xdr:cNvCxnSpPr/>
      </xdr:nvCxnSpPr>
      <xdr:spPr>
        <a:xfrm>
          <a:off x="7861300" y="10035558"/>
          <a:ext cx="889000" cy="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91458</xdr:rowOff>
    </xdr:from>
    <xdr:to>
      <xdr:col>41</xdr:col>
      <xdr:colOff>50800</xdr:colOff>
      <xdr:row>58</xdr:row>
      <xdr:rowOff>104854</xdr:rowOff>
    </xdr:to>
    <xdr:cxnSp macro="">
      <xdr:nvCxnSpPr>
        <xdr:cNvPr id="353" name="直線コネクタ 352"/>
        <xdr:cNvCxnSpPr/>
      </xdr:nvCxnSpPr>
      <xdr:spPr>
        <a:xfrm flipV="1">
          <a:off x="6972300" y="10035558"/>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148769</xdr:rowOff>
    </xdr:from>
    <xdr:ext cx="534377" cy="259045"/>
    <xdr:sp macro="" textlink="">
      <xdr:nvSpPr>
        <xdr:cNvPr id="357" name="テキスト ボックス 356"/>
        <xdr:cNvSpPr txBox="1"/>
      </xdr:nvSpPr>
      <xdr:spPr>
        <a:xfrm>
          <a:off x="6705111" y="100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32710</xdr:rowOff>
    </xdr:from>
    <xdr:to>
      <xdr:col>55</xdr:col>
      <xdr:colOff>50800</xdr:colOff>
      <xdr:row>58</xdr:row>
      <xdr:rowOff>134310</xdr:rowOff>
    </xdr:to>
    <xdr:sp macro="" textlink="">
      <xdr:nvSpPr>
        <xdr:cNvPr id="363" name="楕円 362"/>
        <xdr:cNvSpPr/>
      </xdr:nvSpPr>
      <xdr:spPr>
        <a:xfrm>
          <a:off x="10426700" y="99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163537</xdr:rowOff>
    </xdr:from>
    <xdr:ext cx="534377" cy="259045"/>
    <xdr:sp macro="" textlink="">
      <xdr:nvSpPr>
        <xdr:cNvPr id="364" name="農林水産業費該当値テキスト"/>
        <xdr:cNvSpPr txBox="1"/>
      </xdr:nvSpPr>
      <xdr:spPr>
        <a:xfrm>
          <a:off x="10528300" y="976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42745</xdr:rowOff>
    </xdr:from>
    <xdr:to>
      <xdr:col>50</xdr:col>
      <xdr:colOff>165100</xdr:colOff>
      <xdr:row>58</xdr:row>
      <xdr:rowOff>144345</xdr:rowOff>
    </xdr:to>
    <xdr:sp macro="" textlink="">
      <xdr:nvSpPr>
        <xdr:cNvPr id="365" name="楕円 364"/>
        <xdr:cNvSpPr/>
      </xdr:nvSpPr>
      <xdr:spPr>
        <a:xfrm>
          <a:off x="9588500" y="998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160872</xdr:rowOff>
    </xdr:from>
    <xdr:ext cx="534377" cy="259045"/>
    <xdr:sp macro="" textlink="">
      <xdr:nvSpPr>
        <xdr:cNvPr id="366" name="テキスト ボックス 365"/>
        <xdr:cNvSpPr txBox="1"/>
      </xdr:nvSpPr>
      <xdr:spPr>
        <a:xfrm>
          <a:off x="9372111" y="97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48445</xdr:rowOff>
    </xdr:from>
    <xdr:to>
      <xdr:col>46</xdr:col>
      <xdr:colOff>38100</xdr:colOff>
      <xdr:row>58</xdr:row>
      <xdr:rowOff>150045</xdr:rowOff>
    </xdr:to>
    <xdr:sp macro="" textlink="">
      <xdr:nvSpPr>
        <xdr:cNvPr id="367" name="楕円 366"/>
        <xdr:cNvSpPr/>
      </xdr:nvSpPr>
      <xdr:spPr>
        <a:xfrm>
          <a:off x="8699500" y="99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166572</xdr:rowOff>
    </xdr:from>
    <xdr:ext cx="534377" cy="259045"/>
    <xdr:sp macro="" textlink="">
      <xdr:nvSpPr>
        <xdr:cNvPr id="368" name="テキスト ボックス 367"/>
        <xdr:cNvSpPr txBox="1"/>
      </xdr:nvSpPr>
      <xdr:spPr>
        <a:xfrm>
          <a:off x="8483111" y="976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40658</xdr:rowOff>
    </xdr:from>
    <xdr:to>
      <xdr:col>41</xdr:col>
      <xdr:colOff>101600</xdr:colOff>
      <xdr:row>58</xdr:row>
      <xdr:rowOff>142258</xdr:rowOff>
    </xdr:to>
    <xdr:sp macro="" textlink="">
      <xdr:nvSpPr>
        <xdr:cNvPr id="369" name="楕円 368"/>
        <xdr:cNvSpPr/>
      </xdr:nvSpPr>
      <xdr:spPr>
        <a:xfrm>
          <a:off x="7810500" y="998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158785</xdr:rowOff>
    </xdr:from>
    <xdr:ext cx="534377" cy="259045"/>
    <xdr:sp macro="" textlink="">
      <xdr:nvSpPr>
        <xdr:cNvPr id="370" name="テキスト ボックス 369"/>
        <xdr:cNvSpPr txBox="1"/>
      </xdr:nvSpPr>
      <xdr:spPr>
        <a:xfrm>
          <a:off x="7594111" y="97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54054</xdr:rowOff>
    </xdr:from>
    <xdr:to>
      <xdr:col>36</xdr:col>
      <xdr:colOff>165100</xdr:colOff>
      <xdr:row>58</xdr:row>
      <xdr:rowOff>155654</xdr:rowOff>
    </xdr:to>
    <xdr:sp macro="" textlink="">
      <xdr:nvSpPr>
        <xdr:cNvPr id="371" name="楕円 370"/>
        <xdr:cNvSpPr/>
      </xdr:nvSpPr>
      <xdr:spPr>
        <a:xfrm>
          <a:off x="6921500" y="999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731</xdr:rowOff>
    </xdr:from>
    <xdr:ext cx="534377" cy="259045"/>
    <xdr:sp macro="" textlink="">
      <xdr:nvSpPr>
        <xdr:cNvPr id="372" name="テキスト ボックス 371"/>
        <xdr:cNvSpPr txBox="1"/>
      </xdr:nvSpPr>
      <xdr:spPr>
        <a:xfrm>
          <a:off x="6705111" y="977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132290</xdr:rowOff>
    </xdr:from>
    <xdr:to>
      <xdr:col>55</xdr:col>
      <xdr:colOff>0</xdr:colOff>
      <xdr:row>77</xdr:row>
      <xdr:rowOff>60089</xdr:rowOff>
    </xdr:to>
    <xdr:cxnSp macro="">
      <xdr:nvCxnSpPr>
        <xdr:cNvPr id="401" name="直線コネクタ 400"/>
        <xdr:cNvCxnSpPr/>
      </xdr:nvCxnSpPr>
      <xdr:spPr>
        <a:xfrm>
          <a:off x="9639300" y="13162490"/>
          <a:ext cx="838200" cy="9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106935</xdr:rowOff>
    </xdr:from>
    <xdr:to>
      <xdr:col>50</xdr:col>
      <xdr:colOff>114300</xdr:colOff>
      <xdr:row>76</xdr:row>
      <xdr:rowOff>132290</xdr:rowOff>
    </xdr:to>
    <xdr:cxnSp macro="">
      <xdr:nvCxnSpPr>
        <xdr:cNvPr id="404" name="直線コネクタ 403"/>
        <xdr:cNvCxnSpPr/>
      </xdr:nvCxnSpPr>
      <xdr:spPr>
        <a:xfrm>
          <a:off x="8750300" y="13137135"/>
          <a:ext cx="8890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57823</xdr:rowOff>
    </xdr:from>
    <xdr:to>
      <xdr:col>45</xdr:col>
      <xdr:colOff>177800</xdr:colOff>
      <xdr:row>76</xdr:row>
      <xdr:rowOff>106935</xdr:rowOff>
    </xdr:to>
    <xdr:cxnSp macro="">
      <xdr:nvCxnSpPr>
        <xdr:cNvPr id="407" name="直線コネクタ 406"/>
        <xdr:cNvCxnSpPr/>
      </xdr:nvCxnSpPr>
      <xdr:spPr>
        <a:xfrm>
          <a:off x="7861300" y="13088023"/>
          <a:ext cx="889000" cy="4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49461</xdr:rowOff>
    </xdr:from>
    <xdr:to>
      <xdr:col>41</xdr:col>
      <xdr:colOff>50800</xdr:colOff>
      <xdr:row>76</xdr:row>
      <xdr:rowOff>57823</xdr:rowOff>
    </xdr:to>
    <xdr:cxnSp macro="">
      <xdr:nvCxnSpPr>
        <xdr:cNvPr id="410" name="直線コネクタ 409"/>
        <xdr:cNvCxnSpPr/>
      </xdr:nvCxnSpPr>
      <xdr:spPr>
        <a:xfrm>
          <a:off x="6972300" y="13079661"/>
          <a:ext cx="889000" cy="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4" name="テキスト ボックス 413"/>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9289</xdr:rowOff>
    </xdr:from>
    <xdr:to>
      <xdr:col>55</xdr:col>
      <xdr:colOff>50800</xdr:colOff>
      <xdr:row>77</xdr:row>
      <xdr:rowOff>110889</xdr:rowOff>
    </xdr:to>
    <xdr:sp macro="" textlink="">
      <xdr:nvSpPr>
        <xdr:cNvPr id="420" name="楕円 419"/>
        <xdr:cNvSpPr/>
      </xdr:nvSpPr>
      <xdr:spPr>
        <a:xfrm>
          <a:off x="10426700" y="132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32166</xdr:rowOff>
    </xdr:from>
    <xdr:ext cx="534377" cy="259045"/>
    <xdr:sp macro="" textlink="">
      <xdr:nvSpPr>
        <xdr:cNvPr id="421" name="商工費該当値テキスト"/>
        <xdr:cNvSpPr txBox="1"/>
      </xdr:nvSpPr>
      <xdr:spPr>
        <a:xfrm>
          <a:off x="10528300" y="1306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81490</xdr:rowOff>
    </xdr:from>
    <xdr:to>
      <xdr:col>50</xdr:col>
      <xdr:colOff>165100</xdr:colOff>
      <xdr:row>77</xdr:row>
      <xdr:rowOff>11640</xdr:rowOff>
    </xdr:to>
    <xdr:sp macro="" textlink="">
      <xdr:nvSpPr>
        <xdr:cNvPr id="422" name="楕円 421"/>
        <xdr:cNvSpPr/>
      </xdr:nvSpPr>
      <xdr:spPr>
        <a:xfrm>
          <a:off x="9588500" y="131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28167</xdr:rowOff>
    </xdr:from>
    <xdr:ext cx="534377" cy="259045"/>
    <xdr:sp macro="" textlink="">
      <xdr:nvSpPr>
        <xdr:cNvPr id="423" name="テキスト ボックス 422"/>
        <xdr:cNvSpPr txBox="1"/>
      </xdr:nvSpPr>
      <xdr:spPr>
        <a:xfrm>
          <a:off x="9372111" y="128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56135</xdr:rowOff>
    </xdr:from>
    <xdr:to>
      <xdr:col>46</xdr:col>
      <xdr:colOff>38100</xdr:colOff>
      <xdr:row>76</xdr:row>
      <xdr:rowOff>157735</xdr:rowOff>
    </xdr:to>
    <xdr:sp macro="" textlink="">
      <xdr:nvSpPr>
        <xdr:cNvPr id="424" name="楕円 423"/>
        <xdr:cNvSpPr/>
      </xdr:nvSpPr>
      <xdr:spPr>
        <a:xfrm>
          <a:off x="8699500" y="130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2811</xdr:rowOff>
    </xdr:from>
    <xdr:ext cx="534377" cy="259045"/>
    <xdr:sp macro="" textlink="">
      <xdr:nvSpPr>
        <xdr:cNvPr id="425" name="テキスト ボックス 424"/>
        <xdr:cNvSpPr txBox="1"/>
      </xdr:nvSpPr>
      <xdr:spPr>
        <a:xfrm>
          <a:off x="8483111" y="1286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7023</xdr:rowOff>
    </xdr:from>
    <xdr:to>
      <xdr:col>41</xdr:col>
      <xdr:colOff>101600</xdr:colOff>
      <xdr:row>76</xdr:row>
      <xdr:rowOff>108623</xdr:rowOff>
    </xdr:to>
    <xdr:sp macro="" textlink="">
      <xdr:nvSpPr>
        <xdr:cNvPr id="426" name="楕円 425"/>
        <xdr:cNvSpPr/>
      </xdr:nvSpPr>
      <xdr:spPr>
        <a:xfrm>
          <a:off x="7810500" y="130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125150</xdr:rowOff>
    </xdr:from>
    <xdr:ext cx="534377" cy="259045"/>
    <xdr:sp macro="" textlink="">
      <xdr:nvSpPr>
        <xdr:cNvPr id="427" name="テキスト ボックス 426"/>
        <xdr:cNvSpPr txBox="1"/>
      </xdr:nvSpPr>
      <xdr:spPr>
        <a:xfrm>
          <a:off x="7594111" y="128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170111</xdr:rowOff>
    </xdr:from>
    <xdr:to>
      <xdr:col>36</xdr:col>
      <xdr:colOff>165100</xdr:colOff>
      <xdr:row>76</xdr:row>
      <xdr:rowOff>100261</xdr:rowOff>
    </xdr:to>
    <xdr:sp macro="" textlink="">
      <xdr:nvSpPr>
        <xdr:cNvPr id="428" name="楕円 427"/>
        <xdr:cNvSpPr/>
      </xdr:nvSpPr>
      <xdr:spPr>
        <a:xfrm>
          <a:off x="6921500" y="1302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116787</xdr:rowOff>
    </xdr:from>
    <xdr:ext cx="534377" cy="259045"/>
    <xdr:sp macro="" textlink="">
      <xdr:nvSpPr>
        <xdr:cNvPr id="429" name="テキスト ボックス 428"/>
        <xdr:cNvSpPr txBox="1"/>
      </xdr:nvSpPr>
      <xdr:spPr>
        <a:xfrm>
          <a:off x="6705111" y="1280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41055</xdr:rowOff>
    </xdr:from>
    <xdr:to>
      <xdr:col>55</xdr:col>
      <xdr:colOff>0</xdr:colOff>
      <xdr:row>98</xdr:row>
      <xdr:rowOff>46462</xdr:rowOff>
    </xdr:to>
    <xdr:cxnSp macro="">
      <xdr:nvCxnSpPr>
        <xdr:cNvPr id="458" name="直線コネクタ 457"/>
        <xdr:cNvCxnSpPr/>
      </xdr:nvCxnSpPr>
      <xdr:spPr>
        <a:xfrm flipV="1">
          <a:off x="9639300" y="16843155"/>
          <a:ext cx="838200" cy="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46462</xdr:rowOff>
    </xdr:from>
    <xdr:to>
      <xdr:col>50</xdr:col>
      <xdr:colOff>114300</xdr:colOff>
      <xdr:row>98</xdr:row>
      <xdr:rowOff>51000</xdr:rowOff>
    </xdr:to>
    <xdr:cxnSp macro="">
      <xdr:nvCxnSpPr>
        <xdr:cNvPr id="461" name="直線コネクタ 460"/>
        <xdr:cNvCxnSpPr/>
      </xdr:nvCxnSpPr>
      <xdr:spPr>
        <a:xfrm flipV="1">
          <a:off x="8750300" y="16848562"/>
          <a:ext cx="889000" cy="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34190</xdr:rowOff>
    </xdr:from>
    <xdr:to>
      <xdr:col>45</xdr:col>
      <xdr:colOff>177800</xdr:colOff>
      <xdr:row>98</xdr:row>
      <xdr:rowOff>51000</xdr:rowOff>
    </xdr:to>
    <xdr:cxnSp macro="">
      <xdr:nvCxnSpPr>
        <xdr:cNvPr id="464" name="直線コネクタ 463"/>
        <xdr:cNvCxnSpPr/>
      </xdr:nvCxnSpPr>
      <xdr:spPr>
        <a:xfrm>
          <a:off x="7861300" y="16836290"/>
          <a:ext cx="88900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7702</xdr:rowOff>
    </xdr:from>
    <xdr:to>
      <xdr:col>41</xdr:col>
      <xdr:colOff>50800</xdr:colOff>
      <xdr:row>98</xdr:row>
      <xdr:rowOff>34190</xdr:rowOff>
    </xdr:to>
    <xdr:cxnSp macro="">
      <xdr:nvCxnSpPr>
        <xdr:cNvPr id="467" name="直線コネクタ 466"/>
        <xdr:cNvCxnSpPr/>
      </xdr:nvCxnSpPr>
      <xdr:spPr>
        <a:xfrm>
          <a:off x="6972300" y="16809802"/>
          <a:ext cx="889000" cy="2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78818</xdr:rowOff>
    </xdr:from>
    <xdr:ext cx="534377" cy="259045"/>
    <xdr:sp macro="" textlink="">
      <xdr:nvSpPr>
        <xdr:cNvPr id="471" name="テキスト ボックス 470"/>
        <xdr:cNvSpPr txBox="1"/>
      </xdr:nvSpPr>
      <xdr:spPr>
        <a:xfrm>
          <a:off x="6705111" y="168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161705</xdr:rowOff>
    </xdr:from>
    <xdr:to>
      <xdr:col>55</xdr:col>
      <xdr:colOff>50800</xdr:colOff>
      <xdr:row>98</xdr:row>
      <xdr:rowOff>91855</xdr:rowOff>
    </xdr:to>
    <xdr:sp macro="" textlink="">
      <xdr:nvSpPr>
        <xdr:cNvPr id="477" name="楕円 476"/>
        <xdr:cNvSpPr/>
      </xdr:nvSpPr>
      <xdr:spPr>
        <a:xfrm>
          <a:off x="10426700" y="167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121082</xdr:rowOff>
    </xdr:from>
    <xdr:ext cx="534377" cy="259045"/>
    <xdr:sp macro="" textlink="">
      <xdr:nvSpPr>
        <xdr:cNvPr id="478" name="土木費該当値テキスト"/>
        <xdr:cNvSpPr txBox="1"/>
      </xdr:nvSpPr>
      <xdr:spPr>
        <a:xfrm>
          <a:off x="10528300" y="165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167112</xdr:rowOff>
    </xdr:from>
    <xdr:to>
      <xdr:col>50</xdr:col>
      <xdr:colOff>165100</xdr:colOff>
      <xdr:row>98</xdr:row>
      <xdr:rowOff>97262</xdr:rowOff>
    </xdr:to>
    <xdr:sp macro="" textlink="">
      <xdr:nvSpPr>
        <xdr:cNvPr id="479" name="楕円 478"/>
        <xdr:cNvSpPr/>
      </xdr:nvSpPr>
      <xdr:spPr>
        <a:xfrm>
          <a:off x="9588500" y="167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88389</xdr:rowOff>
    </xdr:from>
    <xdr:ext cx="534377" cy="259045"/>
    <xdr:sp macro="" textlink="">
      <xdr:nvSpPr>
        <xdr:cNvPr id="480" name="テキスト ボックス 479"/>
        <xdr:cNvSpPr txBox="1"/>
      </xdr:nvSpPr>
      <xdr:spPr>
        <a:xfrm>
          <a:off x="9372111" y="1689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200</xdr:rowOff>
    </xdr:from>
    <xdr:to>
      <xdr:col>46</xdr:col>
      <xdr:colOff>38100</xdr:colOff>
      <xdr:row>98</xdr:row>
      <xdr:rowOff>101800</xdr:rowOff>
    </xdr:to>
    <xdr:sp macro="" textlink="">
      <xdr:nvSpPr>
        <xdr:cNvPr id="481" name="楕円 480"/>
        <xdr:cNvSpPr/>
      </xdr:nvSpPr>
      <xdr:spPr>
        <a:xfrm>
          <a:off x="8699500" y="168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92927</xdr:rowOff>
    </xdr:from>
    <xdr:ext cx="534377" cy="259045"/>
    <xdr:sp macro="" textlink="">
      <xdr:nvSpPr>
        <xdr:cNvPr id="482" name="テキスト ボックス 481"/>
        <xdr:cNvSpPr txBox="1"/>
      </xdr:nvSpPr>
      <xdr:spPr>
        <a:xfrm>
          <a:off x="8483111" y="168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154840</xdr:rowOff>
    </xdr:from>
    <xdr:to>
      <xdr:col>41</xdr:col>
      <xdr:colOff>101600</xdr:colOff>
      <xdr:row>98</xdr:row>
      <xdr:rowOff>84990</xdr:rowOff>
    </xdr:to>
    <xdr:sp macro="" textlink="">
      <xdr:nvSpPr>
        <xdr:cNvPr id="483" name="楕円 482"/>
        <xdr:cNvSpPr/>
      </xdr:nvSpPr>
      <xdr:spPr>
        <a:xfrm>
          <a:off x="7810500" y="1678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101517</xdr:rowOff>
    </xdr:from>
    <xdr:ext cx="534377" cy="259045"/>
    <xdr:sp macro="" textlink="">
      <xdr:nvSpPr>
        <xdr:cNvPr id="484" name="テキスト ボックス 483"/>
        <xdr:cNvSpPr txBox="1"/>
      </xdr:nvSpPr>
      <xdr:spPr>
        <a:xfrm>
          <a:off x="7594111" y="1656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128352</xdr:rowOff>
    </xdr:from>
    <xdr:to>
      <xdr:col>36</xdr:col>
      <xdr:colOff>165100</xdr:colOff>
      <xdr:row>98</xdr:row>
      <xdr:rowOff>58502</xdr:rowOff>
    </xdr:to>
    <xdr:sp macro="" textlink="">
      <xdr:nvSpPr>
        <xdr:cNvPr id="485" name="楕円 484"/>
        <xdr:cNvSpPr/>
      </xdr:nvSpPr>
      <xdr:spPr>
        <a:xfrm>
          <a:off x="6921500" y="1675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75029</xdr:rowOff>
    </xdr:from>
    <xdr:ext cx="534377" cy="259045"/>
    <xdr:sp macro="" textlink="">
      <xdr:nvSpPr>
        <xdr:cNvPr id="486" name="テキスト ボックス 485"/>
        <xdr:cNvSpPr txBox="1"/>
      </xdr:nvSpPr>
      <xdr:spPr>
        <a:xfrm>
          <a:off x="6705111" y="1653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49678</xdr:rowOff>
    </xdr:from>
    <xdr:to>
      <xdr:col>85</xdr:col>
      <xdr:colOff>127000</xdr:colOff>
      <xdr:row>38</xdr:row>
      <xdr:rowOff>50088</xdr:rowOff>
    </xdr:to>
    <xdr:cxnSp macro="">
      <xdr:nvCxnSpPr>
        <xdr:cNvPr id="514" name="直線コネクタ 513"/>
        <xdr:cNvCxnSpPr/>
      </xdr:nvCxnSpPr>
      <xdr:spPr>
        <a:xfrm>
          <a:off x="15481300" y="6564778"/>
          <a:ext cx="8382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49678</xdr:rowOff>
    </xdr:from>
    <xdr:to>
      <xdr:col>81</xdr:col>
      <xdr:colOff>50800</xdr:colOff>
      <xdr:row>38</xdr:row>
      <xdr:rowOff>50454</xdr:rowOff>
    </xdr:to>
    <xdr:cxnSp macro="">
      <xdr:nvCxnSpPr>
        <xdr:cNvPr id="517" name="直線コネクタ 516"/>
        <xdr:cNvCxnSpPr/>
      </xdr:nvCxnSpPr>
      <xdr:spPr>
        <a:xfrm flipV="1">
          <a:off x="14592300" y="6564778"/>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38522</xdr:rowOff>
    </xdr:from>
    <xdr:to>
      <xdr:col>76</xdr:col>
      <xdr:colOff>114300</xdr:colOff>
      <xdr:row>38</xdr:row>
      <xdr:rowOff>50454</xdr:rowOff>
    </xdr:to>
    <xdr:cxnSp macro="">
      <xdr:nvCxnSpPr>
        <xdr:cNvPr id="520" name="直線コネクタ 519"/>
        <xdr:cNvCxnSpPr/>
      </xdr:nvCxnSpPr>
      <xdr:spPr>
        <a:xfrm>
          <a:off x="13703300" y="6382172"/>
          <a:ext cx="889000" cy="18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38522</xdr:rowOff>
    </xdr:from>
    <xdr:to>
      <xdr:col>71</xdr:col>
      <xdr:colOff>177800</xdr:colOff>
      <xdr:row>38</xdr:row>
      <xdr:rowOff>44100</xdr:rowOff>
    </xdr:to>
    <xdr:cxnSp macro="">
      <xdr:nvCxnSpPr>
        <xdr:cNvPr id="523" name="直線コネクタ 522"/>
        <xdr:cNvCxnSpPr/>
      </xdr:nvCxnSpPr>
      <xdr:spPr>
        <a:xfrm flipV="1">
          <a:off x="12814300" y="6382172"/>
          <a:ext cx="889000" cy="17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170738</xdr:rowOff>
    </xdr:from>
    <xdr:to>
      <xdr:col>85</xdr:col>
      <xdr:colOff>177800</xdr:colOff>
      <xdr:row>38</xdr:row>
      <xdr:rowOff>100888</xdr:rowOff>
    </xdr:to>
    <xdr:sp macro="" textlink="">
      <xdr:nvSpPr>
        <xdr:cNvPr id="533" name="楕円 532"/>
        <xdr:cNvSpPr/>
      </xdr:nvSpPr>
      <xdr:spPr>
        <a:xfrm>
          <a:off x="16268700" y="65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85666</xdr:rowOff>
    </xdr:from>
    <xdr:ext cx="534377" cy="259045"/>
    <xdr:sp macro="" textlink="">
      <xdr:nvSpPr>
        <xdr:cNvPr id="534" name="消防費該当値テキスト"/>
        <xdr:cNvSpPr txBox="1"/>
      </xdr:nvSpPr>
      <xdr:spPr>
        <a:xfrm>
          <a:off x="16370300" y="64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170328</xdr:rowOff>
    </xdr:from>
    <xdr:to>
      <xdr:col>81</xdr:col>
      <xdr:colOff>101600</xdr:colOff>
      <xdr:row>38</xdr:row>
      <xdr:rowOff>100478</xdr:rowOff>
    </xdr:to>
    <xdr:sp macro="" textlink="">
      <xdr:nvSpPr>
        <xdr:cNvPr id="535" name="楕円 534"/>
        <xdr:cNvSpPr/>
      </xdr:nvSpPr>
      <xdr:spPr>
        <a:xfrm>
          <a:off x="15430500" y="65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91605</xdr:rowOff>
    </xdr:from>
    <xdr:ext cx="534377" cy="259045"/>
    <xdr:sp macro="" textlink="">
      <xdr:nvSpPr>
        <xdr:cNvPr id="536" name="テキスト ボックス 535"/>
        <xdr:cNvSpPr txBox="1"/>
      </xdr:nvSpPr>
      <xdr:spPr>
        <a:xfrm>
          <a:off x="15214111" y="660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171104</xdr:rowOff>
    </xdr:from>
    <xdr:to>
      <xdr:col>76</xdr:col>
      <xdr:colOff>165100</xdr:colOff>
      <xdr:row>38</xdr:row>
      <xdr:rowOff>101254</xdr:rowOff>
    </xdr:to>
    <xdr:sp macro="" textlink="">
      <xdr:nvSpPr>
        <xdr:cNvPr id="537" name="楕円 536"/>
        <xdr:cNvSpPr/>
      </xdr:nvSpPr>
      <xdr:spPr>
        <a:xfrm>
          <a:off x="14541500" y="651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92381</xdr:rowOff>
    </xdr:from>
    <xdr:ext cx="534377" cy="259045"/>
    <xdr:sp macro="" textlink="">
      <xdr:nvSpPr>
        <xdr:cNvPr id="538" name="テキスト ボックス 537"/>
        <xdr:cNvSpPr txBox="1"/>
      </xdr:nvSpPr>
      <xdr:spPr>
        <a:xfrm>
          <a:off x="14325111" y="660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159172</xdr:rowOff>
    </xdr:from>
    <xdr:to>
      <xdr:col>72</xdr:col>
      <xdr:colOff>38100</xdr:colOff>
      <xdr:row>37</xdr:row>
      <xdr:rowOff>89322</xdr:rowOff>
    </xdr:to>
    <xdr:sp macro="" textlink="">
      <xdr:nvSpPr>
        <xdr:cNvPr id="539" name="楕円 538"/>
        <xdr:cNvSpPr/>
      </xdr:nvSpPr>
      <xdr:spPr>
        <a:xfrm>
          <a:off x="13652500" y="63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80449</xdr:rowOff>
    </xdr:from>
    <xdr:ext cx="534377" cy="259045"/>
    <xdr:sp macro="" textlink="">
      <xdr:nvSpPr>
        <xdr:cNvPr id="540" name="テキスト ボックス 539"/>
        <xdr:cNvSpPr txBox="1"/>
      </xdr:nvSpPr>
      <xdr:spPr>
        <a:xfrm>
          <a:off x="13436111" y="642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164750</xdr:rowOff>
    </xdr:from>
    <xdr:to>
      <xdr:col>67</xdr:col>
      <xdr:colOff>101600</xdr:colOff>
      <xdr:row>38</xdr:row>
      <xdr:rowOff>94900</xdr:rowOff>
    </xdr:to>
    <xdr:sp macro="" textlink="">
      <xdr:nvSpPr>
        <xdr:cNvPr id="541" name="楕円 540"/>
        <xdr:cNvSpPr/>
      </xdr:nvSpPr>
      <xdr:spPr>
        <a:xfrm>
          <a:off x="12763500" y="65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86027</xdr:rowOff>
    </xdr:from>
    <xdr:ext cx="534377" cy="259045"/>
    <xdr:sp macro="" textlink="">
      <xdr:nvSpPr>
        <xdr:cNvPr id="542" name="テキスト ボックス 541"/>
        <xdr:cNvSpPr txBox="1"/>
      </xdr:nvSpPr>
      <xdr:spPr>
        <a:xfrm>
          <a:off x="12547111" y="66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32472</xdr:rowOff>
    </xdr:from>
    <xdr:to>
      <xdr:col>85</xdr:col>
      <xdr:colOff>127000</xdr:colOff>
      <xdr:row>57</xdr:row>
      <xdr:rowOff>58775</xdr:rowOff>
    </xdr:to>
    <xdr:cxnSp macro="">
      <xdr:nvCxnSpPr>
        <xdr:cNvPr id="570" name="直線コネクタ 569"/>
        <xdr:cNvCxnSpPr/>
      </xdr:nvCxnSpPr>
      <xdr:spPr>
        <a:xfrm flipV="1">
          <a:off x="15481300" y="9805122"/>
          <a:ext cx="838200" cy="2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132385</xdr:rowOff>
    </xdr:from>
    <xdr:to>
      <xdr:col>81</xdr:col>
      <xdr:colOff>50800</xdr:colOff>
      <xdr:row>57</xdr:row>
      <xdr:rowOff>58775</xdr:rowOff>
    </xdr:to>
    <xdr:cxnSp macro="">
      <xdr:nvCxnSpPr>
        <xdr:cNvPr id="573" name="直線コネクタ 572"/>
        <xdr:cNvCxnSpPr/>
      </xdr:nvCxnSpPr>
      <xdr:spPr>
        <a:xfrm>
          <a:off x="14592300" y="9733585"/>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132385</xdr:rowOff>
    </xdr:from>
    <xdr:to>
      <xdr:col>76</xdr:col>
      <xdr:colOff>114300</xdr:colOff>
      <xdr:row>57</xdr:row>
      <xdr:rowOff>83022</xdr:rowOff>
    </xdr:to>
    <xdr:cxnSp macro="">
      <xdr:nvCxnSpPr>
        <xdr:cNvPr id="576" name="直線コネクタ 575"/>
        <xdr:cNvCxnSpPr/>
      </xdr:nvCxnSpPr>
      <xdr:spPr>
        <a:xfrm flipV="1">
          <a:off x="13703300" y="9733585"/>
          <a:ext cx="889000" cy="12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38309</xdr:rowOff>
    </xdr:from>
    <xdr:to>
      <xdr:col>71</xdr:col>
      <xdr:colOff>177800</xdr:colOff>
      <xdr:row>57</xdr:row>
      <xdr:rowOff>83022</xdr:rowOff>
    </xdr:to>
    <xdr:cxnSp macro="">
      <xdr:nvCxnSpPr>
        <xdr:cNvPr id="579" name="直線コネクタ 578"/>
        <xdr:cNvCxnSpPr/>
      </xdr:nvCxnSpPr>
      <xdr:spPr>
        <a:xfrm>
          <a:off x="12814300" y="9810959"/>
          <a:ext cx="889000" cy="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3" name="テキスト ボックス 582"/>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153122</xdr:rowOff>
    </xdr:from>
    <xdr:to>
      <xdr:col>85</xdr:col>
      <xdr:colOff>177800</xdr:colOff>
      <xdr:row>57</xdr:row>
      <xdr:rowOff>83272</xdr:rowOff>
    </xdr:to>
    <xdr:sp macro="" textlink="">
      <xdr:nvSpPr>
        <xdr:cNvPr id="589" name="楕円 588"/>
        <xdr:cNvSpPr/>
      </xdr:nvSpPr>
      <xdr:spPr>
        <a:xfrm>
          <a:off x="16268700" y="975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4549</xdr:rowOff>
    </xdr:from>
    <xdr:ext cx="534377" cy="259045"/>
    <xdr:sp macro="" textlink="">
      <xdr:nvSpPr>
        <xdr:cNvPr id="590" name="教育費該当値テキスト"/>
        <xdr:cNvSpPr txBox="1"/>
      </xdr:nvSpPr>
      <xdr:spPr>
        <a:xfrm>
          <a:off x="16370300" y="960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7975</xdr:rowOff>
    </xdr:from>
    <xdr:to>
      <xdr:col>81</xdr:col>
      <xdr:colOff>101600</xdr:colOff>
      <xdr:row>57</xdr:row>
      <xdr:rowOff>109575</xdr:rowOff>
    </xdr:to>
    <xdr:sp macro="" textlink="">
      <xdr:nvSpPr>
        <xdr:cNvPr id="591" name="楕円 590"/>
        <xdr:cNvSpPr/>
      </xdr:nvSpPr>
      <xdr:spPr>
        <a:xfrm>
          <a:off x="15430500" y="97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126102</xdr:rowOff>
    </xdr:from>
    <xdr:ext cx="534377" cy="259045"/>
    <xdr:sp macro="" textlink="">
      <xdr:nvSpPr>
        <xdr:cNvPr id="592" name="テキスト ボックス 591"/>
        <xdr:cNvSpPr txBox="1"/>
      </xdr:nvSpPr>
      <xdr:spPr>
        <a:xfrm>
          <a:off x="15214111" y="955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81585</xdr:rowOff>
    </xdr:from>
    <xdr:to>
      <xdr:col>76</xdr:col>
      <xdr:colOff>165100</xdr:colOff>
      <xdr:row>57</xdr:row>
      <xdr:rowOff>11735</xdr:rowOff>
    </xdr:to>
    <xdr:sp macro="" textlink="">
      <xdr:nvSpPr>
        <xdr:cNvPr id="593" name="楕円 592"/>
        <xdr:cNvSpPr/>
      </xdr:nvSpPr>
      <xdr:spPr>
        <a:xfrm>
          <a:off x="14541500" y="96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28262</xdr:rowOff>
    </xdr:from>
    <xdr:ext cx="534377" cy="259045"/>
    <xdr:sp macro="" textlink="">
      <xdr:nvSpPr>
        <xdr:cNvPr id="594" name="テキスト ボックス 593"/>
        <xdr:cNvSpPr txBox="1"/>
      </xdr:nvSpPr>
      <xdr:spPr>
        <a:xfrm>
          <a:off x="14325111" y="945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32222</xdr:rowOff>
    </xdr:from>
    <xdr:to>
      <xdr:col>72</xdr:col>
      <xdr:colOff>38100</xdr:colOff>
      <xdr:row>57</xdr:row>
      <xdr:rowOff>133822</xdr:rowOff>
    </xdr:to>
    <xdr:sp macro="" textlink="">
      <xdr:nvSpPr>
        <xdr:cNvPr id="595" name="楕円 594"/>
        <xdr:cNvSpPr/>
      </xdr:nvSpPr>
      <xdr:spPr>
        <a:xfrm>
          <a:off x="13652500" y="980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124949</xdr:rowOff>
    </xdr:from>
    <xdr:ext cx="534377" cy="259045"/>
    <xdr:sp macro="" textlink="">
      <xdr:nvSpPr>
        <xdr:cNvPr id="596" name="テキスト ボックス 595"/>
        <xdr:cNvSpPr txBox="1"/>
      </xdr:nvSpPr>
      <xdr:spPr>
        <a:xfrm>
          <a:off x="13436111" y="989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158959</xdr:rowOff>
    </xdr:from>
    <xdr:to>
      <xdr:col>67</xdr:col>
      <xdr:colOff>101600</xdr:colOff>
      <xdr:row>57</xdr:row>
      <xdr:rowOff>89109</xdr:rowOff>
    </xdr:to>
    <xdr:sp macro="" textlink="">
      <xdr:nvSpPr>
        <xdr:cNvPr id="597" name="楕円 596"/>
        <xdr:cNvSpPr/>
      </xdr:nvSpPr>
      <xdr:spPr>
        <a:xfrm>
          <a:off x="12763500" y="97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105636</xdr:rowOff>
    </xdr:from>
    <xdr:ext cx="534377" cy="259045"/>
    <xdr:sp macro="" textlink="">
      <xdr:nvSpPr>
        <xdr:cNvPr id="598" name="テキスト ボックス 597"/>
        <xdr:cNvSpPr txBox="1"/>
      </xdr:nvSpPr>
      <xdr:spPr>
        <a:xfrm>
          <a:off x="12547111" y="95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28029</xdr:rowOff>
    </xdr:from>
    <xdr:to>
      <xdr:col>85</xdr:col>
      <xdr:colOff>127000</xdr:colOff>
      <xdr:row>79</xdr:row>
      <xdr:rowOff>37325</xdr:rowOff>
    </xdr:to>
    <xdr:cxnSp macro="">
      <xdr:nvCxnSpPr>
        <xdr:cNvPr id="627" name="直線コネクタ 626"/>
        <xdr:cNvCxnSpPr/>
      </xdr:nvCxnSpPr>
      <xdr:spPr>
        <a:xfrm flipV="1">
          <a:off x="15481300" y="13572579"/>
          <a:ext cx="8382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37325</xdr:rowOff>
    </xdr:from>
    <xdr:to>
      <xdr:col>81</xdr:col>
      <xdr:colOff>50800</xdr:colOff>
      <xdr:row>79</xdr:row>
      <xdr:rowOff>38684</xdr:rowOff>
    </xdr:to>
    <xdr:cxnSp macro="">
      <xdr:nvCxnSpPr>
        <xdr:cNvPr id="630" name="直線コネクタ 629"/>
        <xdr:cNvCxnSpPr/>
      </xdr:nvCxnSpPr>
      <xdr:spPr>
        <a:xfrm flipV="1">
          <a:off x="14592300" y="13581875"/>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38684</xdr:rowOff>
    </xdr:from>
    <xdr:to>
      <xdr:col>76</xdr:col>
      <xdr:colOff>114300</xdr:colOff>
      <xdr:row>79</xdr:row>
      <xdr:rowOff>44005</xdr:rowOff>
    </xdr:to>
    <xdr:cxnSp macro="">
      <xdr:nvCxnSpPr>
        <xdr:cNvPr id="633" name="直線コネクタ 632"/>
        <xdr:cNvCxnSpPr/>
      </xdr:nvCxnSpPr>
      <xdr:spPr>
        <a:xfrm flipV="1">
          <a:off x="13703300" y="13583234"/>
          <a:ext cx="8890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43548</xdr:rowOff>
    </xdr:from>
    <xdr:to>
      <xdr:col>71</xdr:col>
      <xdr:colOff>177800</xdr:colOff>
      <xdr:row>79</xdr:row>
      <xdr:rowOff>44005</xdr:rowOff>
    </xdr:to>
    <xdr:cxnSp macro="">
      <xdr:nvCxnSpPr>
        <xdr:cNvPr id="636" name="直線コネクタ 635"/>
        <xdr:cNvCxnSpPr/>
      </xdr:nvCxnSpPr>
      <xdr:spPr>
        <a:xfrm>
          <a:off x="12814300" y="1358809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148679</xdr:rowOff>
    </xdr:from>
    <xdr:to>
      <xdr:col>85</xdr:col>
      <xdr:colOff>177800</xdr:colOff>
      <xdr:row>79</xdr:row>
      <xdr:rowOff>78829</xdr:rowOff>
    </xdr:to>
    <xdr:sp macro="" textlink="">
      <xdr:nvSpPr>
        <xdr:cNvPr id="646" name="楕円 645"/>
        <xdr:cNvSpPr/>
      </xdr:nvSpPr>
      <xdr:spPr>
        <a:xfrm>
          <a:off x="16268700" y="135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469744" cy="259045"/>
    <xdr:sp macro="" textlink="">
      <xdr:nvSpPr>
        <xdr:cNvPr id="647" name="災害復旧費該当値テキスト"/>
        <xdr:cNvSpPr txBox="1"/>
      </xdr:nvSpPr>
      <xdr:spPr>
        <a:xfrm>
          <a:off x="16370300" y="134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157975</xdr:rowOff>
    </xdr:from>
    <xdr:to>
      <xdr:col>81</xdr:col>
      <xdr:colOff>101600</xdr:colOff>
      <xdr:row>79</xdr:row>
      <xdr:rowOff>88125</xdr:rowOff>
    </xdr:to>
    <xdr:sp macro="" textlink="">
      <xdr:nvSpPr>
        <xdr:cNvPr id="648" name="楕円 647"/>
        <xdr:cNvSpPr/>
      </xdr:nvSpPr>
      <xdr:spPr>
        <a:xfrm>
          <a:off x="15430500" y="1353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79252</xdr:rowOff>
    </xdr:from>
    <xdr:ext cx="378565" cy="259045"/>
    <xdr:sp macro="" textlink="">
      <xdr:nvSpPr>
        <xdr:cNvPr id="649" name="テキスト ボックス 648"/>
        <xdr:cNvSpPr txBox="1"/>
      </xdr:nvSpPr>
      <xdr:spPr>
        <a:xfrm>
          <a:off x="15292017" y="13623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159334</xdr:rowOff>
    </xdr:from>
    <xdr:to>
      <xdr:col>76</xdr:col>
      <xdr:colOff>165100</xdr:colOff>
      <xdr:row>79</xdr:row>
      <xdr:rowOff>89484</xdr:rowOff>
    </xdr:to>
    <xdr:sp macro="" textlink="">
      <xdr:nvSpPr>
        <xdr:cNvPr id="650" name="楕円 649"/>
        <xdr:cNvSpPr/>
      </xdr:nvSpPr>
      <xdr:spPr>
        <a:xfrm>
          <a:off x="14541500" y="135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80611</xdr:rowOff>
    </xdr:from>
    <xdr:ext cx="378565" cy="259045"/>
    <xdr:sp macro="" textlink="">
      <xdr:nvSpPr>
        <xdr:cNvPr id="651" name="テキスト ボックス 650"/>
        <xdr:cNvSpPr txBox="1"/>
      </xdr:nvSpPr>
      <xdr:spPr>
        <a:xfrm>
          <a:off x="14403017" y="13625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164655</xdr:rowOff>
    </xdr:from>
    <xdr:to>
      <xdr:col>72</xdr:col>
      <xdr:colOff>38100</xdr:colOff>
      <xdr:row>79</xdr:row>
      <xdr:rowOff>94805</xdr:rowOff>
    </xdr:to>
    <xdr:sp macro="" textlink="">
      <xdr:nvSpPr>
        <xdr:cNvPr id="652" name="楕円 651"/>
        <xdr:cNvSpPr/>
      </xdr:nvSpPr>
      <xdr:spPr>
        <a:xfrm>
          <a:off x="13652500" y="135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85932</xdr:rowOff>
    </xdr:from>
    <xdr:ext cx="313932" cy="259045"/>
    <xdr:sp macro="" textlink="">
      <xdr:nvSpPr>
        <xdr:cNvPr id="653" name="テキスト ボックス 652"/>
        <xdr:cNvSpPr txBox="1"/>
      </xdr:nvSpPr>
      <xdr:spPr>
        <a:xfrm>
          <a:off x="13546333" y="13630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164198</xdr:rowOff>
    </xdr:from>
    <xdr:to>
      <xdr:col>67</xdr:col>
      <xdr:colOff>101600</xdr:colOff>
      <xdr:row>79</xdr:row>
      <xdr:rowOff>94348</xdr:rowOff>
    </xdr:to>
    <xdr:sp macro="" textlink="">
      <xdr:nvSpPr>
        <xdr:cNvPr id="654" name="楕円 653"/>
        <xdr:cNvSpPr/>
      </xdr:nvSpPr>
      <xdr:spPr>
        <a:xfrm>
          <a:off x="12763500" y="135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85475</xdr:rowOff>
    </xdr:from>
    <xdr:ext cx="313932" cy="259045"/>
    <xdr:sp macro="" textlink="">
      <xdr:nvSpPr>
        <xdr:cNvPr id="655" name="テキスト ボックス 654"/>
        <xdr:cNvSpPr txBox="1"/>
      </xdr:nvSpPr>
      <xdr:spPr>
        <a:xfrm>
          <a:off x="12657333" y="136300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66858</xdr:rowOff>
    </xdr:from>
    <xdr:to>
      <xdr:col>85</xdr:col>
      <xdr:colOff>127000</xdr:colOff>
      <xdr:row>95</xdr:row>
      <xdr:rowOff>77798</xdr:rowOff>
    </xdr:to>
    <xdr:cxnSp macro="">
      <xdr:nvCxnSpPr>
        <xdr:cNvPr id="686" name="直線コネクタ 685"/>
        <xdr:cNvCxnSpPr/>
      </xdr:nvCxnSpPr>
      <xdr:spPr>
        <a:xfrm>
          <a:off x="15481300" y="16354608"/>
          <a:ext cx="8382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45582</xdr:rowOff>
    </xdr:from>
    <xdr:to>
      <xdr:col>81</xdr:col>
      <xdr:colOff>50800</xdr:colOff>
      <xdr:row>95</xdr:row>
      <xdr:rowOff>66858</xdr:rowOff>
    </xdr:to>
    <xdr:cxnSp macro="">
      <xdr:nvCxnSpPr>
        <xdr:cNvPr id="689" name="直線コネクタ 688"/>
        <xdr:cNvCxnSpPr/>
      </xdr:nvCxnSpPr>
      <xdr:spPr>
        <a:xfrm>
          <a:off x="14592300" y="16333332"/>
          <a:ext cx="8890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26347</xdr:rowOff>
    </xdr:from>
    <xdr:to>
      <xdr:col>76</xdr:col>
      <xdr:colOff>114300</xdr:colOff>
      <xdr:row>95</xdr:row>
      <xdr:rowOff>45582</xdr:rowOff>
    </xdr:to>
    <xdr:cxnSp macro="">
      <xdr:nvCxnSpPr>
        <xdr:cNvPr id="692" name="直線コネクタ 691"/>
        <xdr:cNvCxnSpPr/>
      </xdr:nvCxnSpPr>
      <xdr:spPr>
        <a:xfrm>
          <a:off x="13703300" y="16314097"/>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13889</xdr:rowOff>
    </xdr:from>
    <xdr:to>
      <xdr:col>71</xdr:col>
      <xdr:colOff>177800</xdr:colOff>
      <xdr:row>95</xdr:row>
      <xdr:rowOff>26347</xdr:rowOff>
    </xdr:to>
    <xdr:cxnSp macro="">
      <xdr:nvCxnSpPr>
        <xdr:cNvPr id="695" name="直線コネクタ 694"/>
        <xdr:cNvCxnSpPr/>
      </xdr:nvCxnSpPr>
      <xdr:spPr>
        <a:xfrm>
          <a:off x="12814300" y="16301639"/>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91640</xdr:rowOff>
    </xdr:from>
    <xdr:ext cx="534377" cy="259045"/>
    <xdr:sp macro="" textlink="">
      <xdr:nvSpPr>
        <xdr:cNvPr id="699" name="テキスト ボックス 698"/>
        <xdr:cNvSpPr txBox="1"/>
      </xdr:nvSpPr>
      <xdr:spPr>
        <a:xfrm>
          <a:off x="12547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26998</xdr:rowOff>
    </xdr:from>
    <xdr:to>
      <xdr:col>85</xdr:col>
      <xdr:colOff>177800</xdr:colOff>
      <xdr:row>95</xdr:row>
      <xdr:rowOff>128598</xdr:rowOff>
    </xdr:to>
    <xdr:sp macro="" textlink="">
      <xdr:nvSpPr>
        <xdr:cNvPr id="705" name="楕円 704"/>
        <xdr:cNvSpPr/>
      </xdr:nvSpPr>
      <xdr:spPr>
        <a:xfrm>
          <a:off x="16268700" y="1631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49875</xdr:rowOff>
    </xdr:from>
    <xdr:ext cx="534377" cy="259045"/>
    <xdr:sp macro="" textlink="">
      <xdr:nvSpPr>
        <xdr:cNvPr id="706" name="公債費該当値テキスト"/>
        <xdr:cNvSpPr txBox="1"/>
      </xdr:nvSpPr>
      <xdr:spPr>
        <a:xfrm>
          <a:off x="16370300" y="1616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16058</xdr:rowOff>
    </xdr:from>
    <xdr:to>
      <xdr:col>81</xdr:col>
      <xdr:colOff>101600</xdr:colOff>
      <xdr:row>95</xdr:row>
      <xdr:rowOff>117658</xdr:rowOff>
    </xdr:to>
    <xdr:sp macro="" textlink="">
      <xdr:nvSpPr>
        <xdr:cNvPr id="707" name="楕円 706"/>
        <xdr:cNvSpPr/>
      </xdr:nvSpPr>
      <xdr:spPr>
        <a:xfrm>
          <a:off x="15430500" y="163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134185</xdr:rowOff>
    </xdr:from>
    <xdr:ext cx="534377" cy="259045"/>
    <xdr:sp macro="" textlink="">
      <xdr:nvSpPr>
        <xdr:cNvPr id="708" name="テキスト ボックス 707"/>
        <xdr:cNvSpPr txBox="1"/>
      </xdr:nvSpPr>
      <xdr:spPr>
        <a:xfrm>
          <a:off x="15214111" y="160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166232</xdr:rowOff>
    </xdr:from>
    <xdr:to>
      <xdr:col>76</xdr:col>
      <xdr:colOff>165100</xdr:colOff>
      <xdr:row>95</xdr:row>
      <xdr:rowOff>96382</xdr:rowOff>
    </xdr:to>
    <xdr:sp macro="" textlink="">
      <xdr:nvSpPr>
        <xdr:cNvPr id="709" name="楕円 708"/>
        <xdr:cNvSpPr/>
      </xdr:nvSpPr>
      <xdr:spPr>
        <a:xfrm>
          <a:off x="14541500" y="1628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112909</xdr:rowOff>
    </xdr:from>
    <xdr:ext cx="534377" cy="259045"/>
    <xdr:sp macro="" textlink="">
      <xdr:nvSpPr>
        <xdr:cNvPr id="710" name="テキスト ボックス 709"/>
        <xdr:cNvSpPr txBox="1"/>
      </xdr:nvSpPr>
      <xdr:spPr>
        <a:xfrm>
          <a:off x="14325111" y="160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146997</xdr:rowOff>
    </xdr:from>
    <xdr:to>
      <xdr:col>72</xdr:col>
      <xdr:colOff>38100</xdr:colOff>
      <xdr:row>95</xdr:row>
      <xdr:rowOff>77147</xdr:rowOff>
    </xdr:to>
    <xdr:sp macro="" textlink="">
      <xdr:nvSpPr>
        <xdr:cNvPr id="711" name="楕円 710"/>
        <xdr:cNvSpPr/>
      </xdr:nvSpPr>
      <xdr:spPr>
        <a:xfrm>
          <a:off x="13652500" y="162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93674</xdr:rowOff>
    </xdr:from>
    <xdr:ext cx="534377" cy="259045"/>
    <xdr:sp macro="" textlink="">
      <xdr:nvSpPr>
        <xdr:cNvPr id="712" name="テキスト ボックス 711"/>
        <xdr:cNvSpPr txBox="1"/>
      </xdr:nvSpPr>
      <xdr:spPr>
        <a:xfrm>
          <a:off x="13436111" y="1603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134539</xdr:rowOff>
    </xdr:from>
    <xdr:to>
      <xdr:col>67</xdr:col>
      <xdr:colOff>101600</xdr:colOff>
      <xdr:row>95</xdr:row>
      <xdr:rowOff>64689</xdr:rowOff>
    </xdr:to>
    <xdr:sp macro="" textlink="">
      <xdr:nvSpPr>
        <xdr:cNvPr id="713" name="楕円 712"/>
        <xdr:cNvSpPr/>
      </xdr:nvSpPr>
      <xdr:spPr>
        <a:xfrm>
          <a:off x="12763500" y="162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81216</xdr:rowOff>
    </xdr:from>
    <xdr:ext cx="534377" cy="259045"/>
    <xdr:sp macro="" textlink="">
      <xdr:nvSpPr>
        <xdr:cNvPr id="714" name="テキスト ボックス 713"/>
        <xdr:cNvSpPr txBox="1"/>
      </xdr:nvSpPr>
      <xdr:spPr>
        <a:xfrm>
          <a:off x="12547111" y="1602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本市の目的別住民一人当たりのコストは、衛生費や消防費などが類似団体内平均値を下回っているものの、労働費、農林水産業費、商工費及び教育費などが平均値を上回っている。</a:t>
          </a:r>
        </a:p>
        <a:p>
          <a:r>
            <a:rPr kumimoji="1" lang="ja-JP" altLang="en-US" sz="1200">
              <a:latin typeface="ＭＳ Ｐゴシック" panose="020B0600070205080204" pitchFamily="50" charset="-128"/>
              <a:ea typeface="ＭＳ Ｐゴシック" panose="020B0600070205080204" pitchFamily="50" charset="-128"/>
            </a:rPr>
            <a:t>・労働費：若者や子育て世代の女性の就労支援、テレワークの推進などにより平均値を上回っている。</a:t>
          </a:r>
        </a:p>
        <a:p>
          <a:r>
            <a:rPr kumimoji="1" lang="ja-JP" altLang="en-US" sz="1200">
              <a:latin typeface="ＭＳ Ｐゴシック" panose="020B0600070205080204" pitchFamily="50" charset="-128"/>
              <a:ea typeface="ＭＳ Ｐゴシック" panose="020B0600070205080204" pitchFamily="50" charset="-128"/>
            </a:rPr>
            <a:t>・商工費：中小企業への制度融資を行なっていることから、平均値を上回っている。</a:t>
          </a:r>
        </a:p>
        <a:p>
          <a:r>
            <a:rPr kumimoji="1" lang="ja-JP" altLang="en-US" sz="1200">
              <a:latin typeface="ＭＳ Ｐゴシック" panose="020B0600070205080204" pitchFamily="50" charset="-128"/>
              <a:ea typeface="ＭＳ Ｐゴシック" panose="020B0600070205080204" pitchFamily="50" charset="-128"/>
            </a:rPr>
            <a:t>・農林水産費：松食い虫の被害範囲の拡大により、その対策費用の増額や森林資源の活用事業、森林整備を積極的に行っていることから、平均値を上回っている。</a:t>
          </a:r>
        </a:p>
        <a:p>
          <a:r>
            <a:rPr kumimoji="1" lang="ja-JP" altLang="en-US" sz="1200">
              <a:latin typeface="ＭＳ Ｐゴシック" panose="020B0600070205080204" pitchFamily="50" charset="-128"/>
              <a:ea typeface="ＭＳ Ｐゴシック" panose="020B0600070205080204" pitchFamily="50" charset="-128"/>
            </a:rPr>
            <a:t>・教育費：総合体育館建設や学校施設の大規模改修に伴い、平均値を上回る水準で推移している。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平成３０年度の歳出決算額は前年度対比０</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９％増となったものの、歳入決算額が２</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１％増となったことから、実質収支額が前年度より増加するとともに、実質単年度収支についても黒字となった。</a:t>
          </a:r>
        </a:p>
        <a:p>
          <a:r>
            <a:rPr kumimoji="1" lang="ja-JP" altLang="en-US" sz="1200">
              <a:latin typeface="ＭＳ ゴシック" pitchFamily="49" charset="-128"/>
              <a:ea typeface="ＭＳ ゴシック" pitchFamily="49" charset="-128"/>
            </a:rPr>
            <a:t>　また、財政調整基金残高についても、取崩額を上回る歳計剰余金を積み立てたため、前年度より増加した。</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平成３０年度は、塩尻市国民健康保険事業特別会計の黒字額が大幅に減少したものの、一般会計の黒字額が増加したことから、連結ベースでの黒字額については前年度とほぼ同水準となった。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80</v>
      </c>
      <c r="C3" s="440"/>
      <c r="D3" s="440"/>
      <c r="E3" s="441"/>
      <c r="F3" s="441"/>
      <c r="G3" s="441"/>
      <c r="H3" s="441"/>
      <c r="I3" s="441"/>
      <c r="J3" s="441"/>
      <c r="K3" s="441"/>
      <c r="L3" s="441" t="s">
        <v>81</v>
      </c>
      <c r="M3" s="441"/>
      <c r="N3" s="441"/>
      <c r="O3" s="441"/>
      <c r="P3" s="441"/>
      <c r="Q3" s="441"/>
      <c r="R3" s="448"/>
      <c r="S3" s="448"/>
      <c r="T3" s="448"/>
      <c r="U3" s="448"/>
      <c r="V3" s="449"/>
      <c r="W3" s="423" t="s">
        <v>82</v>
      </c>
      <c r="X3" s="424"/>
      <c r="Y3" s="424"/>
      <c r="Z3" s="424"/>
      <c r="AA3" s="424"/>
      <c r="AB3" s="440"/>
      <c r="AC3" s="448" t="s">
        <v>83</v>
      </c>
      <c r="AD3" s="424"/>
      <c r="AE3" s="424"/>
      <c r="AF3" s="424"/>
      <c r="AG3" s="424"/>
      <c r="AH3" s="424"/>
      <c r="AI3" s="424"/>
      <c r="AJ3" s="424"/>
      <c r="AK3" s="424"/>
      <c r="AL3" s="425"/>
      <c r="AM3" s="423" t="s">
        <v>84</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85</v>
      </c>
      <c r="BO3" s="424"/>
      <c r="BP3" s="424"/>
      <c r="BQ3" s="424"/>
      <c r="BR3" s="424"/>
      <c r="BS3" s="424"/>
      <c r="BT3" s="424"/>
      <c r="BU3" s="425"/>
      <c r="BV3" s="423" t="s">
        <v>86</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87</v>
      </c>
      <c r="CU3" s="424"/>
      <c r="CV3" s="424"/>
      <c r="CW3" s="424"/>
      <c r="CX3" s="424"/>
      <c r="CY3" s="424"/>
      <c r="CZ3" s="424"/>
      <c r="DA3" s="425"/>
      <c r="DB3" s="423" t="s">
        <v>88</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89</v>
      </c>
      <c r="AZ4" s="427"/>
      <c r="BA4" s="427"/>
      <c r="BB4" s="427"/>
      <c r="BC4" s="427"/>
      <c r="BD4" s="427"/>
      <c r="BE4" s="427"/>
      <c r="BF4" s="427"/>
      <c r="BG4" s="427"/>
      <c r="BH4" s="427"/>
      <c r="BI4" s="427"/>
      <c r="BJ4" s="427"/>
      <c r="BK4" s="427"/>
      <c r="BL4" s="427"/>
      <c r="BM4" s="428"/>
      <c r="BN4" s="429">
        <v>27504935</v>
      </c>
      <c r="BO4" s="430"/>
      <c r="BP4" s="430"/>
      <c r="BQ4" s="430"/>
      <c r="BR4" s="430"/>
      <c r="BS4" s="430"/>
      <c r="BT4" s="430"/>
      <c r="BU4" s="431"/>
      <c r="BV4" s="429">
        <v>26950367</v>
      </c>
      <c r="BW4" s="430"/>
      <c r="BX4" s="430"/>
      <c r="BY4" s="430"/>
      <c r="BZ4" s="430"/>
      <c r="CA4" s="430"/>
      <c r="CB4" s="430"/>
      <c r="CC4" s="431"/>
      <c r="CD4" s="432" t="s">
        <v>90</v>
      </c>
      <c r="CE4" s="433"/>
      <c r="CF4" s="433"/>
      <c r="CG4" s="433"/>
      <c r="CH4" s="433"/>
      <c r="CI4" s="433"/>
      <c r="CJ4" s="433"/>
      <c r="CK4" s="433"/>
      <c r="CL4" s="433"/>
      <c r="CM4" s="433"/>
      <c r="CN4" s="433"/>
      <c r="CO4" s="433"/>
      <c r="CP4" s="433"/>
      <c r="CQ4" s="433"/>
      <c r="CR4" s="433"/>
      <c r="CS4" s="434"/>
      <c r="CT4" s="435">
        <v>3</v>
      </c>
      <c r="CU4" s="436"/>
      <c r="CV4" s="436"/>
      <c r="CW4" s="436"/>
      <c r="CX4" s="436"/>
      <c r="CY4" s="436"/>
      <c r="CZ4" s="436"/>
      <c r="DA4" s="437"/>
      <c r="DB4" s="435">
        <v>2.4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91</v>
      </c>
      <c r="AN5" s="496"/>
      <c r="AO5" s="496"/>
      <c r="AP5" s="496"/>
      <c r="AQ5" s="496"/>
      <c r="AR5" s="496"/>
      <c r="AS5" s="496"/>
      <c r="AT5" s="497"/>
      <c r="AU5" s="498" t="s">
        <v>92</v>
      </c>
      <c r="AV5" s="499"/>
      <c r="AW5" s="499"/>
      <c r="AX5" s="499"/>
      <c r="AY5" s="500" t="s">
        <v>93</v>
      </c>
      <c r="AZ5" s="501"/>
      <c r="BA5" s="501"/>
      <c r="BB5" s="501"/>
      <c r="BC5" s="501"/>
      <c r="BD5" s="501"/>
      <c r="BE5" s="501"/>
      <c r="BF5" s="501"/>
      <c r="BG5" s="501"/>
      <c r="BH5" s="501"/>
      <c r="BI5" s="501"/>
      <c r="BJ5" s="501"/>
      <c r="BK5" s="501"/>
      <c r="BL5" s="501"/>
      <c r="BM5" s="502"/>
      <c r="BN5" s="466">
        <v>26744241</v>
      </c>
      <c r="BO5" s="467"/>
      <c r="BP5" s="467"/>
      <c r="BQ5" s="467"/>
      <c r="BR5" s="467"/>
      <c r="BS5" s="467"/>
      <c r="BT5" s="467"/>
      <c r="BU5" s="468"/>
      <c r="BV5" s="466">
        <v>26495935</v>
      </c>
      <c r="BW5" s="467"/>
      <c r="BX5" s="467"/>
      <c r="BY5" s="467"/>
      <c r="BZ5" s="467"/>
      <c r="CA5" s="467"/>
      <c r="CB5" s="467"/>
      <c r="CC5" s="468"/>
      <c r="CD5" s="469" t="s">
        <v>94</v>
      </c>
      <c r="CE5" s="470"/>
      <c r="CF5" s="470"/>
      <c r="CG5" s="470"/>
      <c r="CH5" s="470"/>
      <c r="CI5" s="470"/>
      <c r="CJ5" s="470"/>
      <c r="CK5" s="470"/>
      <c r="CL5" s="470"/>
      <c r="CM5" s="470"/>
      <c r="CN5" s="470"/>
      <c r="CO5" s="470"/>
      <c r="CP5" s="470"/>
      <c r="CQ5" s="470"/>
      <c r="CR5" s="470"/>
      <c r="CS5" s="471"/>
      <c r="CT5" s="463">
        <v>89.5</v>
      </c>
      <c r="CU5" s="464"/>
      <c r="CV5" s="464"/>
      <c r="CW5" s="464"/>
      <c r="CX5" s="464"/>
      <c r="CY5" s="464"/>
      <c r="CZ5" s="464"/>
      <c r="DA5" s="465"/>
      <c r="DB5" s="463">
        <v>91.3</v>
      </c>
      <c r="DC5" s="464"/>
      <c r="DD5" s="464"/>
      <c r="DE5" s="464"/>
      <c r="DF5" s="464"/>
      <c r="DG5" s="464"/>
      <c r="DH5" s="464"/>
      <c r="DI5" s="465"/>
      <c r="DJ5" s="185"/>
      <c r="DK5" s="185"/>
      <c r="DL5" s="185"/>
      <c r="DM5" s="185"/>
      <c r="DN5" s="185"/>
      <c r="DO5" s="185"/>
    </row>
    <row r="6" spans="1:119" ht="18.75" customHeight="1" x14ac:dyDescent="0.15">
      <c r="A6" s="186"/>
      <c r="B6" s="472" t="s">
        <v>95</v>
      </c>
      <c r="C6" s="473"/>
      <c r="D6" s="473"/>
      <c r="E6" s="474"/>
      <c r="F6" s="474"/>
      <c r="G6" s="474"/>
      <c r="H6" s="474"/>
      <c r="I6" s="474"/>
      <c r="J6" s="474"/>
      <c r="K6" s="474"/>
      <c r="L6" s="474" t="s">
        <v>96</v>
      </c>
      <c r="M6" s="474"/>
      <c r="N6" s="474"/>
      <c r="O6" s="474"/>
      <c r="P6" s="474"/>
      <c r="Q6" s="474"/>
      <c r="R6" s="478"/>
      <c r="S6" s="478"/>
      <c r="T6" s="478"/>
      <c r="U6" s="478"/>
      <c r="V6" s="479"/>
      <c r="W6" s="482" t="s">
        <v>97</v>
      </c>
      <c r="X6" s="483"/>
      <c r="Y6" s="483"/>
      <c r="Z6" s="483"/>
      <c r="AA6" s="483"/>
      <c r="AB6" s="473"/>
      <c r="AC6" s="486" t="s">
        <v>98</v>
      </c>
      <c r="AD6" s="487"/>
      <c r="AE6" s="487"/>
      <c r="AF6" s="487"/>
      <c r="AG6" s="487"/>
      <c r="AH6" s="487"/>
      <c r="AI6" s="487"/>
      <c r="AJ6" s="487"/>
      <c r="AK6" s="487"/>
      <c r="AL6" s="488"/>
      <c r="AM6" s="495" t="s">
        <v>99</v>
      </c>
      <c r="AN6" s="496"/>
      <c r="AO6" s="496"/>
      <c r="AP6" s="496"/>
      <c r="AQ6" s="496"/>
      <c r="AR6" s="496"/>
      <c r="AS6" s="496"/>
      <c r="AT6" s="497"/>
      <c r="AU6" s="498" t="s">
        <v>100</v>
      </c>
      <c r="AV6" s="499"/>
      <c r="AW6" s="499"/>
      <c r="AX6" s="499"/>
      <c r="AY6" s="500" t="s">
        <v>101</v>
      </c>
      <c r="AZ6" s="501"/>
      <c r="BA6" s="501"/>
      <c r="BB6" s="501"/>
      <c r="BC6" s="501"/>
      <c r="BD6" s="501"/>
      <c r="BE6" s="501"/>
      <c r="BF6" s="501"/>
      <c r="BG6" s="501"/>
      <c r="BH6" s="501"/>
      <c r="BI6" s="501"/>
      <c r="BJ6" s="501"/>
      <c r="BK6" s="501"/>
      <c r="BL6" s="501"/>
      <c r="BM6" s="502"/>
      <c r="BN6" s="466">
        <v>760694</v>
      </c>
      <c r="BO6" s="467"/>
      <c r="BP6" s="467"/>
      <c r="BQ6" s="467"/>
      <c r="BR6" s="467"/>
      <c r="BS6" s="467"/>
      <c r="BT6" s="467"/>
      <c r="BU6" s="468"/>
      <c r="BV6" s="466">
        <v>454432</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96.8</v>
      </c>
      <c r="CU6" s="504"/>
      <c r="CV6" s="504"/>
      <c r="CW6" s="504"/>
      <c r="CX6" s="504"/>
      <c r="CY6" s="504"/>
      <c r="CZ6" s="504"/>
      <c r="DA6" s="505"/>
      <c r="DB6" s="503">
        <v>97.6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100</v>
      </c>
      <c r="AV7" s="499"/>
      <c r="AW7" s="499"/>
      <c r="AX7" s="499"/>
      <c r="AY7" s="500" t="s">
        <v>104</v>
      </c>
      <c r="AZ7" s="501"/>
      <c r="BA7" s="501"/>
      <c r="BB7" s="501"/>
      <c r="BC7" s="501"/>
      <c r="BD7" s="501"/>
      <c r="BE7" s="501"/>
      <c r="BF7" s="501"/>
      <c r="BG7" s="501"/>
      <c r="BH7" s="501"/>
      <c r="BI7" s="501"/>
      <c r="BJ7" s="501"/>
      <c r="BK7" s="501"/>
      <c r="BL7" s="501"/>
      <c r="BM7" s="502"/>
      <c r="BN7" s="466">
        <v>253447</v>
      </c>
      <c r="BO7" s="467"/>
      <c r="BP7" s="467"/>
      <c r="BQ7" s="467"/>
      <c r="BR7" s="467"/>
      <c r="BS7" s="467"/>
      <c r="BT7" s="467"/>
      <c r="BU7" s="468"/>
      <c r="BV7" s="466">
        <v>44323</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16854930</v>
      </c>
      <c r="CU7" s="467"/>
      <c r="CV7" s="467"/>
      <c r="CW7" s="467"/>
      <c r="CX7" s="467"/>
      <c r="CY7" s="467"/>
      <c r="CZ7" s="467"/>
      <c r="DA7" s="468"/>
      <c r="DB7" s="466">
        <v>16740945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92</v>
      </c>
      <c r="AV8" s="499"/>
      <c r="AW8" s="499"/>
      <c r="AX8" s="499"/>
      <c r="AY8" s="500" t="s">
        <v>107</v>
      </c>
      <c r="AZ8" s="501"/>
      <c r="BA8" s="501"/>
      <c r="BB8" s="501"/>
      <c r="BC8" s="501"/>
      <c r="BD8" s="501"/>
      <c r="BE8" s="501"/>
      <c r="BF8" s="501"/>
      <c r="BG8" s="501"/>
      <c r="BH8" s="501"/>
      <c r="BI8" s="501"/>
      <c r="BJ8" s="501"/>
      <c r="BK8" s="501"/>
      <c r="BL8" s="501"/>
      <c r="BM8" s="502"/>
      <c r="BN8" s="466">
        <v>507247</v>
      </c>
      <c r="BO8" s="467"/>
      <c r="BP8" s="467"/>
      <c r="BQ8" s="467"/>
      <c r="BR8" s="467"/>
      <c r="BS8" s="467"/>
      <c r="BT8" s="467"/>
      <c r="BU8" s="468"/>
      <c r="BV8" s="466">
        <v>410109</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0.66</v>
      </c>
      <c r="CU8" s="507"/>
      <c r="CV8" s="507"/>
      <c r="CW8" s="507"/>
      <c r="CX8" s="507"/>
      <c r="CY8" s="507"/>
      <c r="CZ8" s="507"/>
      <c r="DA8" s="508"/>
      <c r="DB8" s="506">
        <v>0.67</v>
      </c>
      <c r="DC8" s="507"/>
      <c r="DD8" s="507"/>
      <c r="DE8" s="507"/>
      <c r="DF8" s="507"/>
      <c r="DG8" s="507"/>
      <c r="DH8" s="507"/>
      <c r="DI8" s="508"/>
      <c r="DJ8" s="185"/>
      <c r="DK8" s="185"/>
      <c r="DL8" s="185"/>
      <c r="DM8" s="185"/>
      <c r="DN8" s="185"/>
      <c r="DO8" s="185"/>
    </row>
    <row r="9" spans="1:119" ht="18.75" customHeight="1" thickBot="1" x14ac:dyDescent="0.2">
      <c r="A9" s="186"/>
      <c r="B9" s="460" t="s">
        <v>109</v>
      </c>
      <c r="C9" s="461"/>
      <c r="D9" s="461"/>
      <c r="E9" s="461"/>
      <c r="F9" s="461"/>
      <c r="G9" s="461"/>
      <c r="H9" s="461"/>
      <c r="I9" s="461"/>
      <c r="J9" s="461"/>
      <c r="K9" s="509"/>
      <c r="L9" s="510" t="s">
        <v>110</v>
      </c>
      <c r="M9" s="511"/>
      <c r="N9" s="511"/>
      <c r="O9" s="511"/>
      <c r="P9" s="511"/>
      <c r="Q9" s="512"/>
      <c r="R9" s="513">
        <v>67135</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113</v>
      </c>
      <c r="AV9" s="499"/>
      <c r="AW9" s="499"/>
      <c r="AX9" s="499"/>
      <c r="AY9" s="500" t="s">
        <v>114</v>
      </c>
      <c r="AZ9" s="501"/>
      <c r="BA9" s="501"/>
      <c r="BB9" s="501"/>
      <c r="BC9" s="501"/>
      <c r="BD9" s="501"/>
      <c r="BE9" s="501"/>
      <c r="BF9" s="501"/>
      <c r="BG9" s="501"/>
      <c r="BH9" s="501"/>
      <c r="BI9" s="501"/>
      <c r="BJ9" s="501"/>
      <c r="BK9" s="501"/>
      <c r="BL9" s="501"/>
      <c r="BM9" s="502"/>
      <c r="BN9" s="466">
        <v>97138</v>
      </c>
      <c r="BO9" s="467"/>
      <c r="BP9" s="467"/>
      <c r="BQ9" s="467"/>
      <c r="BR9" s="467"/>
      <c r="BS9" s="467"/>
      <c r="BT9" s="467"/>
      <c r="BU9" s="468"/>
      <c r="BV9" s="466">
        <v>-74089</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15.1</v>
      </c>
      <c r="CU9" s="464"/>
      <c r="CV9" s="464"/>
      <c r="CW9" s="464"/>
      <c r="CX9" s="464"/>
      <c r="CY9" s="464"/>
      <c r="CZ9" s="464"/>
      <c r="DA9" s="465"/>
      <c r="DB9" s="463">
        <v>15.5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67670</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219424</v>
      </c>
      <c r="BO10" s="467"/>
      <c r="BP10" s="467"/>
      <c r="BQ10" s="467"/>
      <c r="BR10" s="467"/>
      <c r="BS10" s="467"/>
      <c r="BT10" s="467"/>
      <c r="BU10" s="468"/>
      <c r="BV10" s="466">
        <v>255467</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118</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67379</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92</v>
      </c>
      <c r="AV12" s="499"/>
      <c r="AW12" s="499"/>
      <c r="AX12" s="499"/>
      <c r="AY12" s="500" t="s">
        <v>133</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420619</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126</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135</v>
      </c>
      <c r="N13" s="555"/>
      <c r="O13" s="555"/>
      <c r="P13" s="555"/>
      <c r="Q13" s="556"/>
      <c r="R13" s="547">
        <v>66153</v>
      </c>
      <c r="S13" s="548"/>
      <c r="T13" s="548"/>
      <c r="U13" s="548"/>
      <c r="V13" s="549"/>
      <c r="W13" s="482" t="s">
        <v>136</v>
      </c>
      <c r="X13" s="483"/>
      <c r="Y13" s="483"/>
      <c r="Z13" s="483"/>
      <c r="AA13" s="483"/>
      <c r="AB13" s="473"/>
      <c r="AC13" s="517">
        <v>2729</v>
      </c>
      <c r="AD13" s="518"/>
      <c r="AE13" s="518"/>
      <c r="AF13" s="518"/>
      <c r="AG13" s="557"/>
      <c r="AH13" s="517">
        <v>2973</v>
      </c>
      <c r="AI13" s="518"/>
      <c r="AJ13" s="518"/>
      <c r="AK13" s="518"/>
      <c r="AL13" s="519"/>
      <c r="AM13" s="495" t="s">
        <v>137</v>
      </c>
      <c r="AN13" s="496"/>
      <c r="AO13" s="496"/>
      <c r="AP13" s="496"/>
      <c r="AQ13" s="496"/>
      <c r="AR13" s="496"/>
      <c r="AS13" s="496"/>
      <c r="AT13" s="497"/>
      <c r="AU13" s="498" t="s">
        <v>118</v>
      </c>
      <c r="AV13" s="499"/>
      <c r="AW13" s="499"/>
      <c r="AX13" s="499"/>
      <c r="AY13" s="500" t="s">
        <v>138</v>
      </c>
      <c r="AZ13" s="501"/>
      <c r="BA13" s="501"/>
      <c r="BB13" s="501"/>
      <c r="BC13" s="501"/>
      <c r="BD13" s="501"/>
      <c r="BE13" s="501"/>
      <c r="BF13" s="501"/>
      <c r="BG13" s="501"/>
      <c r="BH13" s="501"/>
      <c r="BI13" s="501"/>
      <c r="BJ13" s="501"/>
      <c r="BK13" s="501"/>
      <c r="BL13" s="501"/>
      <c r="BM13" s="502"/>
      <c r="BN13" s="466">
        <v>316562</v>
      </c>
      <c r="BO13" s="467"/>
      <c r="BP13" s="467"/>
      <c r="BQ13" s="467"/>
      <c r="BR13" s="467"/>
      <c r="BS13" s="467"/>
      <c r="BT13" s="467"/>
      <c r="BU13" s="468"/>
      <c r="BV13" s="466">
        <v>-239241</v>
      </c>
      <c r="BW13" s="467"/>
      <c r="BX13" s="467"/>
      <c r="BY13" s="467"/>
      <c r="BZ13" s="467"/>
      <c r="CA13" s="467"/>
      <c r="CB13" s="467"/>
      <c r="CC13" s="468"/>
      <c r="CD13" s="469" t="s">
        <v>139</v>
      </c>
      <c r="CE13" s="470"/>
      <c r="CF13" s="470"/>
      <c r="CG13" s="470"/>
      <c r="CH13" s="470"/>
      <c r="CI13" s="470"/>
      <c r="CJ13" s="470"/>
      <c r="CK13" s="470"/>
      <c r="CL13" s="470"/>
      <c r="CM13" s="470"/>
      <c r="CN13" s="470"/>
      <c r="CO13" s="470"/>
      <c r="CP13" s="470"/>
      <c r="CQ13" s="470"/>
      <c r="CR13" s="470"/>
      <c r="CS13" s="471"/>
      <c r="CT13" s="463">
        <v>6.7</v>
      </c>
      <c r="CU13" s="464"/>
      <c r="CV13" s="464"/>
      <c r="CW13" s="464"/>
      <c r="CX13" s="464"/>
      <c r="CY13" s="464"/>
      <c r="CZ13" s="464"/>
      <c r="DA13" s="465"/>
      <c r="DB13" s="463">
        <v>7.2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140</v>
      </c>
      <c r="M14" s="545"/>
      <c r="N14" s="545"/>
      <c r="O14" s="545"/>
      <c r="P14" s="545"/>
      <c r="Q14" s="546"/>
      <c r="R14" s="547">
        <v>67459</v>
      </c>
      <c r="S14" s="548"/>
      <c r="T14" s="548"/>
      <c r="U14" s="548"/>
      <c r="V14" s="549"/>
      <c r="W14" s="456"/>
      <c r="X14" s="457"/>
      <c r="Y14" s="457"/>
      <c r="Z14" s="457"/>
      <c r="AA14" s="457"/>
      <c r="AB14" s="446"/>
      <c r="AC14" s="550">
        <v>7.7</v>
      </c>
      <c r="AD14" s="551"/>
      <c r="AE14" s="551"/>
      <c r="AF14" s="551"/>
      <c r="AG14" s="552"/>
      <c r="AH14" s="550">
        <v>8.4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141</v>
      </c>
      <c r="CE14" s="559"/>
      <c r="CF14" s="559"/>
      <c r="CG14" s="559"/>
      <c r="CH14" s="559"/>
      <c r="CI14" s="559"/>
      <c r="CJ14" s="559"/>
      <c r="CK14" s="559"/>
      <c r="CL14" s="559"/>
      <c r="CM14" s="559"/>
      <c r="CN14" s="559"/>
      <c r="CO14" s="559"/>
      <c r="CP14" s="559"/>
      <c r="CQ14" s="559"/>
      <c r="CR14" s="559"/>
      <c r="CS14" s="560"/>
      <c r="CT14" s="561">
        <v>26.8</v>
      </c>
      <c r="CU14" s="562"/>
      <c r="CV14" s="562"/>
      <c r="CW14" s="562"/>
      <c r="CX14" s="562"/>
      <c r="CY14" s="562"/>
      <c r="CZ14" s="562"/>
      <c r="DA14" s="563"/>
      <c r="DB14" s="561">
        <v>38.299999999999997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135</v>
      </c>
      <c r="N15" s="555"/>
      <c r="O15" s="555"/>
      <c r="P15" s="555"/>
      <c r="Q15" s="556"/>
      <c r="R15" s="547">
        <v>66303</v>
      </c>
      <c r="S15" s="548"/>
      <c r="T15" s="548"/>
      <c r="U15" s="548"/>
      <c r="V15" s="549"/>
      <c r="W15" s="482" t="s">
        <v>142</v>
      </c>
      <c r="X15" s="483"/>
      <c r="Y15" s="483"/>
      <c r="Z15" s="483"/>
      <c r="AA15" s="483"/>
      <c r="AB15" s="473"/>
      <c r="AC15" s="517">
        <v>11832</v>
      </c>
      <c r="AD15" s="518"/>
      <c r="AE15" s="518"/>
      <c r="AF15" s="518"/>
      <c r="AG15" s="557"/>
      <c r="AH15" s="517">
        <v>11533</v>
      </c>
      <c r="AI15" s="518"/>
      <c r="AJ15" s="518"/>
      <c r="AK15" s="518"/>
      <c r="AL15" s="519"/>
      <c r="AM15" s="495"/>
      <c r="AN15" s="496"/>
      <c r="AO15" s="496"/>
      <c r="AP15" s="496"/>
      <c r="AQ15" s="496"/>
      <c r="AR15" s="496"/>
      <c r="AS15" s="496"/>
      <c r="AT15" s="497"/>
      <c r="AU15" s="498"/>
      <c r="AV15" s="499"/>
      <c r="AW15" s="499"/>
      <c r="AX15" s="499"/>
      <c r="AY15" s="426" t="s">
        <v>143</v>
      </c>
      <c r="AZ15" s="427"/>
      <c r="BA15" s="427"/>
      <c r="BB15" s="427"/>
      <c r="BC15" s="427"/>
      <c r="BD15" s="427"/>
      <c r="BE15" s="427"/>
      <c r="BF15" s="427"/>
      <c r="BG15" s="427"/>
      <c r="BH15" s="427"/>
      <c r="BI15" s="427"/>
      <c r="BJ15" s="427"/>
      <c r="BK15" s="427"/>
      <c r="BL15" s="427"/>
      <c r="BM15" s="428"/>
      <c r="BN15" s="429">
        <v>8335716</v>
      </c>
      <c r="BO15" s="430"/>
      <c r="BP15" s="430"/>
      <c r="BQ15" s="430"/>
      <c r="BR15" s="430"/>
      <c r="BS15" s="430"/>
      <c r="BT15" s="430"/>
      <c r="BU15" s="431"/>
      <c r="BV15" s="429">
        <v>8734664</v>
      </c>
      <c r="BW15" s="430"/>
      <c r="BX15" s="430"/>
      <c r="BY15" s="430"/>
      <c r="BZ15" s="430"/>
      <c r="CA15" s="430"/>
      <c r="CB15" s="430"/>
      <c r="CC15" s="431"/>
      <c r="CD15" s="564" t="s">
        <v>144</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145</v>
      </c>
      <c r="M16" s="575"/>
      <c r="N16" s="575"/>
      <c r="O16" s="575"/>
      <c r="P16" s="575"/>
      <c r="Q16" s="576"/>
      <c r="R16" s="567" t="s">
        <v>146</v>
      </c>
      <c r="S16" s="568"/>
      <c r="T16" s="568"/>
      <c r="U16" s="568"/>
      <c r="V16" s="569"/>
      <c r="W16" s="456"/>
      <c r="X16" s="457"/>
      <c r="Y16" s="457"/>
      <c r="Z16" s="457"/>
      <c r="AA16" s="457"/>
      <c r="AB16" s="446"/>
      <c r="AC16" s="550">
        <v>33.5</v>
      </c>
      <c r="AD16" s="551"/>
      <c r="AE16" s="551"/>
      <c r="AF16" s="551"/>
      <c r="AG16" s="552"/>
      <c r="AH16" s="550">
        <v>32.6</v>
      </c>
      <c r="AI16" s="551"/>
      <c r="AJ16" s="551"/>
      <c r="AK16" s="551"/>
      <c r="AL16" s="553"/>
      <c r="AM16" s="495"/>
      <c r="AN16" s="496"/>
      <c r="AO16" s="496"/>
      <c r="AP16" s="496"/>
      <c r="AQ16" s="496"/>
      <c r="AR16" s="496"/>
      <c r="AS16" s="496"/>
      <c r="AT16" s="497"/>
      <c r="AU16" s="498"/>
      <c r="AV16" s="499"/>
      <c r="AW16" s="499"/>
      <c r="AX16" s="499"/>
      <c r="AY16" s="500" t="s">
        <v>147</v>
      </c>
      <c r="AZ16" s="501"/>
      <c r="BA16" s="501"/>
      <c r="BB16" s="501"/>
      <c r="BC16" s="501"/>
      <c r="BD16" s="501"/>
      <c r="BE16" s="501"/>
      <c r="BF16" s="501"/>
      <c r="BG16" s="501"/>
      <c r="BH16" s="501"/>
      <c r="BI16" s="501"/>
      <c r="BJ16" s="501"/>
      <c r="BK16" s="501"/>
      <c r="BL16" s="501"/>
      <c r="BM16" s="502"/>
      <c r="BN16" s="466">
        <v>13213509</v>
      </c>
      <c r="BO16" s="467"/>
      <c r="BP16" s="467"/>
      <c r="BQ16" s="467"/>
      <c r="BR16" s="467"/>
      <c r="BS16" s="467"/>
      <c r="BT16" s="467"/>
      <c r="BU16" s="468"/>
      <c r="BV16" s="466">
        <v>13014643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148</v>
      </c>
      <c r="N17" s="571"/>
      <c r="O17" s="571"/>
      <c r="P17" s="571"/>
      <c r="Q17" s="572"/>
      <c r="R17" s="567" t="s">
        <v>149</v>
      </c>
      <c r="S17" s="568"/>
      <c r="T17" s="568"/>
      <c r="U17" s="568"/>
      <c r="V17" s="569"/>
      <c r="W17" s="482" t="s">
        <v>150</v>
      </c>
      <c r="X17" s="483"/>
      <c r="Y17" s="483"/>
      <c r="Z17" s="483"/>
      <c r="AA17" s="483"/>
      <c r="AB17" s="473"/>
      <c r="AC17" s="517">
        <v>20716</v>
      </c>
      <c r="AD17" s="518"/>
      <c r="AE17" s="518"/>
      <c r="AF17" s="518"/>
      <c r="AG17" s="557"/>
      <c r="AH17" s="517">
        <v>20877</v>
      </c>
      <c r="AI17" s="518"/>
      <c r="AJ17" s="518"/>
      <c r="AK17" s="518"/>
      <c r="AL17" s="519"/>
      <c r="AM17" s="495"/>
      <c r="AN17" s="496"/>
      <c r="AO17" s="496"/>
      <c r="AP17" s="496"/>
      <c r="AQ17" s="496"/>
      <c r="AR17" s="496"/>
      <c r="AS17" s="496"/>
      <c r="AT17" s="497"/>
      <c r="AU17" s="498"/>
      <c r="AV17" s="499"/>
      <c r="AW17" s="499"/>
      <c r="AX17" s="499"/>
      <c r="AY17" s="500" t="s">
        <v>151</v>
      </c>
      <c r="AZ17" s="501"/>
      <c r="BA17" s="501"/>
      <c r="BB17" s="501"/>
      <c r="BC17" s="501"/>
      <c r="BD17" s="501"/>
      <c r="BE17" s="501"/>
      <c r="BF17" s="501"/>
      <c r="BG17" s="501"/>
      <c r="BH17" s="501"/>
      <c r="BI17" s="501"/>
      <c r="BJ17" s="501"/>
      <c r="BK17" s="501"/>
      <c r="BL17" s="501"/>
      <c r="BM17" s="502"/>
      <c r="BN17" s="466">
        <v>10613020</v>
      </c>
      <c r="BO17" s="467"/>
      <c r="BP17" s="467"/>
      <c r="BQ17" s="467"/>
      <c r="BR17" s="467"/>
      <c r="BS17" s="467"/>
      <c r="BT17" s="467"/>
      <c r="BU17" s="468"/>
      <c r="BV17" s="466">
        <v>11163881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152</v>
      </c>
      <c r="C18" s="509"/>
      <c r="D18" s="509"/>
      <c r="E18" s="578"/>
      <c r="F18" s="578"/>
      <c r="G18" s="578"/>
      <c r="H18" s="578"/>
      <c r="I18" s="578"/>
      <c r="J18" s="578"/>
      <c r="K18" s="578"/>
      <c r="L18" s="579">
        <v>289.98</v>
      </c>
      <c r="M18" s="579"/>
      <c r="N18" s="579"/>
      <c r="O18" s="579"/>
      <c r="P18" s="579"/>
      <c r="Q18" s="579"/>
      <c r="R18" s="580"/>
      <c r="S18" s="580"/>
      <c r="T18" s="580"/>
      <c r="U18" s="580"/>
      <c r="V18" s="581"/>
      <c r="W18" s="484"/>
      <c r="X18" s="485"/>
      <c r="Y18" s="485"/>
      <c r="Z18" s="485"/>
      <c r="AA18" s="485"/>
      <c r="AB18" s="476"/>
      <c r="AC18" s="582">
        <v>58.7</v>
      </c>
      <c r="AD18" s="583"/>
      <c r="AE18" s="583"/>
      <c r="AF18" s="583"/>
      <c r="AG18" s="584"/>
      <c r="AH18" s="582">
        <v>59</v>
      </c>
      <c r="AI18" s="583"/>
      <c r="AJ18" s="583"/>
      <c r="AK18" s="583"/>
      <c r="AL18" s="585"/>
      <c r="AM18" s="495"/>
      <c r="AN18" s="496"/>
      <c r="AO18" s="496"/>
      <c r="AP18" s="496"/>
      <c r="AQ18" s="496"/>
      <c r="AR18" s="496"/>
      <c r="AS18" s="496"/>
      <c r="AT18" s="497"/>
      <c r="AU18" s="498"/>
      <c r="AV18" s="499"/>
      <c r="AW18" s="499"/>
      <c r="AX18" s="499"/>
      <c r="AY18" s="500" t="s">
        <v>153</v>
      </c>
      <c r="AZ18" s="501"/>
      <c r="BA18" s="501"/>
      <c r="BB18" s="501"/>
      <c r="BC18" s="501"/>
      <c r="BD18" s="501"/>
      <c r="BE18" s="501"/>
      <c r="BF18" s="501"/>
      <c r="BG18" s="501"/>
      <c r="BH18" s="501"/>
      <c r="BI18" s="501"/>
      <c r="BJ18" s="501"/>
      <c r="BK18" s="501"/>
      <c r="BL18" s="501"/>
      <c r="BM18" s="502"/>
      <c r="BN18" s="466">
        <v>15565835</v>
      </c>
      <c r="BO18" s="467"/>
      <c r="BP18" s="467"/>
      <c r="BQ18" s="467"/>
      <c r="BR18" s="467"/>
      <c r="BS18" s="467"/>
      <c r="BT18" s="467"/>
      <c r="BU18" s="468"/>
      <c r="BV18" s="466">
        <v>15286611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154</v>
      </c>
      <c r="C19" s="509"/>
      <c r="D19" s="509"/>
      <c r="E19" s="578"/>
      <c r="F19" s="578"/>
      <c r="G19" s="578"/>
      <c r="H19" s="578"/>
      <c r="I19" s="578"/>
      <c r="J19" s="578"/>
      <c r="K19" s="578"/>
      <c r="L19" s="586">
        <v>232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155</v>
      </c>
      <c r="AZ19" s="501"/>
      <c r="BA19" s="501"/>
      <c r="BB19" s="501"/>
      <c r="BC19" s="501"/>
      <c r="BD19" s="501"/>
      <c r="BE19" s="501"/>
      <c r="BF19" s="501"/>
      <c r="BG19" s="501"/>
      <c r="BH19" s="501"/>
      <c r="BI19" s="501"/>
      <c r="BJ19" s="501"/>
      <c r="BK19" s="501"/>
      <c r="BL19" s="501"/>
      <c r="BM19" s="502"/>
      <c r="BN19" s="466">
        <v>19013534</v>
      </c>
      <c r="BO19" s="467"/>
      <c r="BP19" s="467"/>
      <c r="BQ19" s="467"/>
      <c r="BR19" s="467"/>
      <c r="BS19" s="467"/>
      <c r="BT19" s="467"/>
      <c r="BU19" s="468"/>
      <c r="BV19" s="466">
        <v>18832377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156</v>
      </c>
      <c r="C20" s="509"/>
      <c r="D20" s="509"/>
      <c r="E20" s="578"/>
      <c r="F20" s="578"/>
      <c r="G20" s="578"/>
      <c r="H20" s="578"/>
      <c r="I20" s="578"/>
      <c r="J20" s="578"/>
      <c r="K20" s="578"/>
      <c r="L20" s="586">
        <v>26350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157</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158</v>
      </c>
      <c r="C22" s="601"/>
      <c r="D22" s="602"/>
      <c r="E22" s="478" t="s">
        <v>1</v>
      </c>
      <c r="F22" s="483"/>
      <c r="G22" s="483"/>
      <c r="H22" s="483"/>
      <c r="I22" s="483"/>
      <c r="J22" s="483"/>
      <c r="K22" s="473"/>
      <c r="L22" s="478" t="s">
        <v>159</v>
      </c>
      <c r="M22" s="483"/>
      <c r="N22" s="483"/>
      <c r="O22" s="483"/>
      <c r="P22" s="473"/>
      <c r="Q22" s="609" t="s">
        <v>160</v>
      </c>
      <c r="R22" s="610"/>
      <c r="S22" s="610"/>
      <c r="T22" s="610"/>
      <c r="U22" s="610"/>
      <c r="V22" s="611"/>
      <c r="W22" s="615" t="s">
        <v>161</v>
      </c>
      <c r="X22" s="601"/>
      <c r="Y22" s="602"/>
      <c r="Z22" s="478" t="s">
        <v>1</v>
      </c>
      <c r="AA22" s="483"/>
      <c r="AB22" s="483"/>
      <c r="AC22" s="483"/>
      <c r="AD22" s="483"/>
      <c r="AE22" s="483"/>
      <c r="AF22" s="483"/>
      <c r="AG22" s="473"/>
      <c r="AH22" s="628" t="s">
        <v>162</v>
      </c>
      <c r="AI22" s="483"/>
      <c r="AJ22" s="483"/>
      <c r="AK22" s="483"/>
      <c r="AL22" s="473"/>
      <c r="AM22" s="628" t="s">
        <v>163</v>
      </c>
      <c r="AN22" s="629"/>
      <c r="AO22" s="629"/>
      <c r="AP22" s="629"/>
      <c r="AQ22" s="629"/>
      <c r="AR22" s="630"/>
      <c r="AS22" s="609" t="s">
        <v>160</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164</v>
      </c>
      <c r="AZ23" s="427"/>
      <c r="BA23" s="427"/>
      <c r="BB23" s="427"/>
      <c r="BC23" s="427"/>
      <c r="BD23" s="427"/>
      <c r="BE23" s="427"/>
      <c r="BF23" s="427"/>
      <c r="BG23" s="427"/>
      <c r="BH23" s="427"/>
      <c r="BI23" s="427"/>
      <c r="BJ23" s="427"/>
      <c r="BK23" s="427"/>
      <c r="BL23" s="427"/>
      <c r="BM23" s="428"/>
      <c r="BN23" s="466">
        <v>26396478</v>
      </c>
      <c r="BO23" s="467"/>
      <c r="BP23" s="467"/>
      <c r="BQ23" s="467"/>
      <c r="BR23" s="467"/>
      <c r="BS23" s="467"/>
      <c r="BT23" s="467"/>
      <c r="BU23" s="468"/>
      <c r="BV23" s="466">
        <v>26475128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165</v>
      </c>
      <c r="F24" s="496"/>
      <c r="G24" s="496"/>
      <c r="H24" s="496"/>
      <c r="I24" s="496"/>
      <c r="J24" s="496"/>
      <c r="K24" s="497"/>
      <c r="L24" s="517">
        <v>1</v>
      </c>
      <c r="M24" s="518"/>
      <c r="N24" s="518"/>
      <c r="O24" s="518"/>
      <c r="P24" s="557"/>
      <c r="Q24" s="517">
        <v>9140</v>
      </c>
      <c r="R24" s="518"/>
      <c r="S24" s="518"/>
      <c r="T24" s="518"/>
      <c r="U24" s="518"/>
      <c r="V24" s="557"/>
      <c r="W24" s="616"/>
      <c r="X24" s="604"/>
      <c r="Y24" s="605"/>
      <c r="Z24" s="516" t="s">
        <v>166</v>
      </c>
      <c r="AA24" s="496"/>
      <c r="AB24" s="496"/>
      <c r="AC24" s="496"/>
      <c r="AD24" s="496"/>
      <c r="AE24" s="496"/>
      <c r="AF24" s="496"/>
      <c r="AG24" s="497"/>
      <c r="AH24" s="517">
        <v>512</v>
      </c>
      <c r="AI24" s="518"/>
      <c r="AJ24" s="518"/>
      <c r="AK24" s="518"/>
      <c r="AL24" s="557"/>
      <c r="AM24" s="517">
        <v>1484800</v>
      </c>
      <c r="AN24" s="518"/>
      <c r="AO24" s="518"/>
      <c r="AP24" s="518"/>
      <c r="AQ24" s="518"/>
      <c r="AR24" s="557"/>
      <c r="AS24" s="517">
        <v>2900</v>
      </c>
      <c r="AT24" s="518"/>
      <c r="AU24" s="518"/>
      <c r="AV24" s="518"/>
      <c r="AW24" s="518"/>
      <c r="AX24" s="519"/>
      <c r="AY24" s="636" t="s">
        <v>167</v>
      </c>
      <c r="AZ24" s="637"/>
      <c r="BA24" s="637"/>
      <c r="BB24" s="637"/>
      <c r="BC24" s="637"/>
      <c r="BD24" s="637"/>
      <c r="BE24" s="637"/>
      <c r="BF24" s="637"/>
      <c r="BG24" s="637"/>
      <c r="BH24" s="637"/>
      <c r="BI24" s="637"/>
      <c r="BJ24" s="637"/>
      <c r="BK24" s="637"/>
      <c r="BL24" s="637"/>
      <c r="BM24" s="638"/>
      <c r="BN24" s="466">
        <v>14811357</v>
      </c>
      <c r="BO24" s="467"/>
      <c r="BP24" s="467"/>
      <c r="BQ24" s="467"/>
      <c r="BR24" s="467"/>
      <c r="BS24" s="467"/>
      <c r="BT24" s="467"/>
      <c r="BU24" s="468"/>
      <c r="BV24" s="466">
        <v>13832534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168</v>
      </c>
      <c r="F25" s="496"/>
      <c r="G25" s="496"/>
      <c r="H25" s="496"/>
      <c r="I25" s="496"/>
      <c r="J25" s="496"/>
      <c r="K25" s="497"/>
      <c r="L25" s="517">
        <v>1</v>
      </c>
      <c r="M25" s="518"/>
      <c r="N25" s="518"/>
      <c r="O25" s="518"/>
      <c r="P25" s="557"/>
      <c r="Q25" s="517">
        <v>7560</v>
      </c>
      <c r="R25" s="518"/>
      <c r="S25" s="518"/>
      <c r="T25" s="518"/>
      <c r="U25" s="518"/>
      <c r="V25" s="557"/>
      <c r="W25" s="616"/>
      <c r="X25" s="604"/>
      <c r="Y25" s="605"/>
      <c r="Z25" s="516" t="s">
        <v>169</v>
      </c>
      <c r="AA25" s="496"/>
      <c r="AB25" s="496"/>
      <c r="AC25" s="496"/>
      <c r="AD25" s="496"/>
      <c r="AE25" s="496"/>
      <c r="AF25" s="496"/>
      <c r="AG25" s="497"/>
      <c r="AH25" s="517" t="s">
        <v>127</v>
      </c>
      <c r="AI25" s="518"/>
      <c r="AJ25" s="518"/>
      <c r="AK25" s="518"/>
      <c r="AL25" s="557"/>
      <c r="AM25" s="517" t="s">
        <v>127</v>
      </c>
      <c r="AN25" s="518"/>
      <c r="AO25" s="518"/>
      <c r="AP25" s="518"/>
      <c r="AQ25" s="518"/>
      <c r="AR25" s="557"/>
      <c r="AS25" s="517" t="s">
        <v>170</v>
      </c>
      <c r="AT25" s="518"/>
      <c r="AU25" s="518"/>
      <c r="AV25" s="518"/>
      <c r="AW25" s="518"/>
      <c r="AX25" s="519"/>
      <c r="AY25" s="426" t="s">
        <v>171</v>
      </c>
      <c r="AZ25" s="427"/>
      <c r="BA25" s="427"/>
      <c r="BB25" s="427"/>
      <c r="BC25" s="427"/>
      <c r="BD25" s="427"/>
      <c r="BE25" s="427"/>
      <c r="BF25" s="427"/>
      <c r="BG25" s="427"/>
      <c r="BH25" s="427"/>
      <c r="BI25" s="427"/>
      <c r="BJ25" s="427"/>
      <c r="BK25" s="427"/>
      <c r="BL25" s="427"/>
      <c r="BM25" s="428"/>
      <c r="BN25" s="429">
        <v>5555257</v>
      </c>
      <c r="BO25" s="430"/>
      <c r="BP25" s="430"/>
      <c r="BQ25" s="430"/>
      <c r="BR25" s="430"/>
      <c r="BS25" s="430"/>
      <c r="BT25" s="430"/>
      <c r="BU25" s="431"/>
      <c r="BV25" s="429">
        <v>2567089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172</v>
      </c>
      <c r="F26" s="496"/>
      <c r="G26" s="496"/>
      <c r="H26" s="496"/>
      <c r="I26" s="496"/>
      <c r="J26" s="496"/>
      <c r="K26" s="497"/>
      <c r="L26" s="517">
        <v>1</v>
      </c>
      <c r="M26" s="518"/>
      <c r="N26" s="518"/>
      <c r="O26" s="518"/>
      <c r="P26" s="557"/>
      <c r="Q26" s="517">
        <v>6310</v>
      </c>
      <c r="R26" s="518"/>
      <c r="S26" s="518"/>
      <c r="T26" s="518"/>
      <c r="U26" s="518"/>
      <c r="V26" s="557"/>
      <c r="W26" s="616"/>
      <c r="X26" s="604"/>
      <c r="Y26" s="605"/>
      <c r="Z26" s="516" t="s">
        <v>173</v>
      </c>
      <c r="AA26" s="626"/>
      <c r="AB26" s="626"/>
      <c r="AC26" s="626"/>
      <c r="AD26" s="626"/>
      <c r="AE26" s="626"/>
      <c r="AF26" s="626"/>
      <c r="AG26" s="627"/>
      <c r="AH26" s="517">
        <v>19</v>
      </c>
      <c r="AI26" s="518"/>
      <c r="AJ26" s="518"/>
      <c r="AK26" s="518"/>
      <c r="AL26" s="557"/>
      <c r="AM26" s="517">
        <v>58102</v>
      </c>
      <c r="AN26" s="518"/>
      <c r="AO26" s="518"/>
      <c r="AP26" s="518"/>
      <c r="AQ26" s="518"/>
      <c r="AR26" s="557"/>
      <c r="AS26" s="517">
        <v>3058</v>
      </c>
      <c r="AT26" s="518"/>
      <c r="AU26" s="518"/>
      <c r="AV26" s="518"/>
      <c r="AW26" s="518"/>
      <c r="AX26" s="519"/>
      <c r="AY26" s="469" t="s">
        <v>174</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127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175</v>
      </c>
      <c r="F27" s="496"/>
      <c r="G27" s="496"/>
      <c r="H27" s="496"/>
      <c r="I27" s="496"/>
      <c r="J27" s="496"/>
      <c r="K27" s="497"/>
      <c r="L27" s="517">
        <v>1</v>
      </c>
      <c r="M27" s="518"/>
      <c r="N27" s="518"/>
      <c r="O27" s="518"/>
      <c r="P27" s="557"/>
      <c r="Q27" s="517">
        <v>4880</v>
      </c>
      <c r="R27" s="518"/>
      <c r="S27" s="518"/>
      <c r="T27" s="518"/>
      <c r="U27" s="518"/>
      <c r="V27" s="557"/>
      <c r="W27" s="616"/>
      <c r="X27" s="604"/>
      <c r="Y27" s="605"/>
      <c r="Z27" s="516" t="s">
        <v>176</v>
      </c>
      <c r="AA27" s="496"/>
      <c r="AB27" s="496"/>
      <c r="AC27" s="496"/>
      <c r="AD27" s="496"/>
      <c r="AE27" s="496"/>
      <c r="AF27" s="496"/>
      <c r="AG27" s="497"/>
      <c r="AH27" s="517">
        <v>4</v>
      </c>
      <c r="AI27" s="518"/>
      <c r="AJ27" s="518"/>
      <c r="AK27" s="518"/>
      <c r="AL27" s="557"/>
      <c r="AM27" s="517">
        <v>16164</v>
      </c>
      <c r="AN27" s="518"/>
      <c r="AO27" s="518"/>
      <c r="AP27" s="518"/>
      <c r="AQ27" s="518"/>
      <c r="AR27" s="557"/>
      <c r="AS27" s="517">
        <v>4041</v>
      </c>
      <c r="AT27" s="518"/>
      <c r="AU27" s="518"/>
      <c r="AV27" s="518"/>
      <c r="AW27" s="518"/>
      <c r="AX27" s="519"/>
      <c r="AY27" s="558" t="s">
        <v>177</v>
      </c>
      <c r="AZ27" s="559"/>
      <c r="BA27" s="559"/>
      <c r="BB27" s="559"/>
      <c r="BC27" s="559"/>
      <c r="BD27" s="559"/>
      <c r="BE27" s="559"/>
      <c r="BF27" s="559"/>
      <c r="BG27" s="559"/>
      <c r="BH27" s="559"/>
      <c r="BI27" s="559"/>
      <c r="BJ27" s="559"/>
      <c r="BK27" s="559"/>
      <c r="BL27" s="559"/>
      <c r="BM27" s="560"/>
      <c r="BN27" s="639">
        <v>7630</v>
      </c>
      <c r="BO27" s="640"/>
      <c r="BP27" s="640"/>
      <c r="BQ27" s="640"/>
      <c r="BR27" s="640"/>
      <c r="BS27" s="640"/>
      <c r="BT27" s="640"/>
      <c r="BU27" s="641"/>
      <c r="BV27" s="639">
        <v>7611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178</v>
      </c>
      <c r="F28" s="496"/>
      <c r="G28" s="496"/>
      <c r="H28" s="496"/>
      <c r="I28" s="496"/>
      <c r="J28" s="496"/>
      <c r="K28" s="497"/>
      <c r="L28" s="517">
        <v>1</v>
      </c>
      <c r="M28" s="518"/>
      <c r="N28" s="518"/>
      <c r="O28" s="518"/>
      <c r="P28" s="557"/>
      <c r="Q28" s="517">
        <v>4250</v>
      </c>
      <c r="R28" s="518"/>
      <c r="S28" s="518"/>
      <c r="T28" s="518"/>
      <c r="U28" s="518"/>
      <c r="V28" s="557"/>
      <c r="W28" s="616"/>
      <c r="X28" s="604"/>
      <c r="Y28" s="605"/>
      <c r="Z28" s="516" t="s">
        <v>179</v>
      </c>
      <c r="AA28" s="496"/>
      <c r="AB28" s="496"/>
      <c r="AC28" s="496"/>
      <c r="AD28" s="496"/>
      <c r="AE28" s="496"/>
      <c r="AF28" s="496"/>
      <c r="AG28" s="497"/>
      <c r="AH28" s="517" t="s">
        <v>127</v>
      </c>
      <c r="AI28" s="518"/>
      <c r="AJ28" s="518"/>
      <c r="AK28" s="518"/>
      <c r="AL28" s="557"/>
      <c r="AM28" s="517" t="s">
        <v>127</v>
      </c>
      <c r="AN28" s="518"/>
      <c r="AO28" s="518"/>
      <c r="AP28" s="518"/>
      <c r="AQ28" s="518"/>
      <c r="AR28" s="557"/>
      <c r="AS28" s="517" t="s">
        <v>127</v>
      </c>
      <c r="AT28" s="518"/>
      <c r="AU28" s="518"/>
      <c r="AV28" s="518"/>
      <c r="AW28" s="518"/>
      <c r="AX28" s="519"/>
      <c r="AY28" s="642" t="s">
        <v>180</v>
      </c>
      <c r="AZ28" s="643"/>
      <c r="BA28" s="643"/>
      <c r="BB28" s="644"/>
      <c r="BC28" s="426" t="s">
        <v>47</v>
      </c>
      <c r="BD28" s="427"/>
      <c r="BE28" s="427"/>
      <c r="BF28" s="427"/>
      <c r="BG28" s="427"/>
      <c r="BH28" s="427"/>
      <c r="BI28" s="427"/>
      <c r="BJ28" s="427"/>
      <c r="BK28" s="427"/>
      <c r="BL28" s="427"/>
      <c r="BM28" s="428"/>
      <c r="BN28" s="429">
        <v>3856458</v>
      </c>
      <c r="BO28" s="430"/>
      <c r="BP28" s="430"/>
      <c r="BQ28" s="430"/>
      <c r="BR28" s="430"/>
      <c r="BS28" s="430"/>
      <c r="BT28" s="430"/>
      <c r="BU28" s="431"/>
      <c r="BV28" s="429">
        <v>3637034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181</v>
      </c>
      <c r="F29" s="496"/>
      <c r="G29" s="496"/>
      <c r="H29" s="496"/>
      <c r="I29" s="496"/>
      <c r="J29" s="496"/>
      <c r="K29" s="497"/>
      <c r="L29" s="517">
        <v>16</v>
      </c>
      <c r="M29" s="518"/>
      <c r="N29" s="518"/>
      <c r="O29" s="518"/>
      <c r="P29" s="557"/>
      <c r="Q29" s="517">
        <v>4020</v>
      </c>
      <c r="R29" s="518"/>
      <c r="S29" s="518"/>
      <c r="T29" s="518"/>
      <c r="U29" s="518"/>
      <c r="V29" s="557"/>
      <c r="W29" s="617"/>
      <c r="X29" s="618"/>
      <c r="Y29" s="619"/>
      <c r="Z29" s="516" t="s">
        <v>182</v>
      </c>
      <c r="AA29" s="496"/>
      <c r="AB29" s="496"/>
      <c r="AC29" s="496"/>
      <c r="AD29" s="496"/>
      <c r="AE29" s="496"/>
      <c r="AF29" s="496"/>
      <c r="AG29" s="497"/>
      <c r="AH29" s="517">
        <v>516</v>
      </c>
      <c r="AI29" s="518"/>
      <c r="AJ29" s="518"/>
      <c r="AK29" s="518"/>
      <c r="AL29" s="557"/>
      <c r="AM29" s="517">
        <v>1500964</v>
      </c>
      <c r="AN29" s="518"/>
      <c r="AO29" s="518"/>
      <c r="AP29" s="518"/>
      <c r="AQ29" s="518"/>
      <c r="AR29" s="557"/>
      <c r="AS29" s="517">
        <v>2909</v>
      </c>
      <c r="AT29" s="518"/>
      <c r="AU29" s="518"/>
      <c r="AV29" s="518"/>
      <c r="AW29" s="518"/>
      <c r="AX29" s="519"/>
      <c r="AY29" s="645"/>
      <c r="AZ29" s="646"/>
      <c r="BA29" s="646"/>
      <c r="BB29" s="647"/>
      <c r="BC29" s="500" t="s">
        <v>183</v>
      </c>
      <c r="BD29" s="501"/>
      <c r="BE29" s="501"/>
      <c r="BF29" s="501"/>
      <c r="BG29" s="501"/>
      <c r="BH29" s="501"/>
      <c r="BI29" s="501"/>
      <c r="BJ29" s="501"/>
      <c r="BK29" s="501"/>
      <c r="BL29" s="501"/>
      <c r="BM29" s="502"/>
      <c r="BN29" s="466">
        <v>229799</v>
      </c>
      <c r="BO29" s="467"/>
      <c r="BP29" s="467"/>
      <c r="BQ29" s="467"/>
      <c r="BR29" s="467"/>
      <c r="BS29" s="467"/>
      <c r="BT29" s="467"/>
      <c r="BU29" s="468"/>
      <c r="BV29" s="466">
        <v>229416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184</v>
      </c>
      <c r="X30" s="624"/>
      <c r="Y30" s="624"/>
      <c r="Z30" s="624"/>
      <c r="AA30" s="624"/>
      <c r="AB30" s="624"/>
      <c r="AC30" s="624"/>
      <c r="AD30" s="624"/>
      <c r="AE30" s="624"/>
      <c r="AF30" s="624"/>
      <c r="AG30" s="625"/>
      <c r="AH30" s="582">
        <v>97.7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2706875</v>
      </c>
      <c r="BO30" s="640"/>
      <c r="BP30" s="640"/>
      <c r="BQ30" s="640"/>
      <c r="BR30" s="640"/>
      <c r="BS30" s="640"/>
      <c r="BT30" s="640"/>
      <c r="BU30" s="641"/>
      <c r="BV30" s="639">
        <v>2426903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185</v>
      </c>
      <c r="D32" s="213"/>
      <c r="E32" s="213"/>
      <c r="F32" s="210"/>
      <c r="G32" s="210"/>
      <c r="H32" s="210"/>
      <c r="I32" s="210"/>
      <c r="J32" s="210"/>
      <c r="K32" s="210"/>
      <c r="L32" s="210"/>
      <c r="M32" s="210"/>
      <c r="N32" s="210"/>
      <c r="O32" s="210"/>
      <c r="P32" s="210"/>
      <c r="Q32" s="210"/>
      <c r="R32" s="210"/>
      <c r="S32" s="210"/>
      <c r="T32" s="210"/>
      <c r="U32" s="210" t="s">
        <v>186</v>
      </c>
      <c r="V32" s="210"/>
      <c r="W32" s="210"/>
      <c r="X32" s="210"/>
      <c r="Y32" s="210"/>
      <c r="Z32" s="210"/>
      <c r="AA32" s="210"/>
      <c r="AB32" s="210"/>
      <c r="AC32" s="210"/>
      <c r="AD32" s="210"/>
      <c r="AE32" s="210"/>
      <c r="AF32" s="210"/>
      <c r="AG32" s="210"/>
      <c r="AH32" s="210"/>
      <c r="AI32" s="210"/>
      <c r="AJ32" s="210"/>
      <c r="AK32" s="210"/>
      <c r="AL32" s="210"/>
      <c r="AM32" s="214" t="s">
        <v>187</v>
      </c>
      <c r="AN32" s="210"/>
      <c r="AO32" s="210"/>
      <c r="AP32" s="210"/>
      <c r="AQ32" s="210"/>
      <c r="AR32" s="210"/>
      <c r="AS32" s="214"/>
      <c r="AT32" s="214"/>
      <c r="AU32" s="214"/>
      <c r="AV32" s="214"/>
      <c r="AW32" s="214"/>
      <c r="AX32" s="214"/>
      <c r="AY32" s="214"/>
      <c r="AZ32" s="214"/>
      <c r="BA32" s="214"/>
      <c r="BB32" s="210"/>
      <c r="BC32" s="214"/>
      <c r="BD32" s="210"/>
      <c r="BE32" s="214" t="s">
        <v>188</v>
      </c>
      <c r="BF32" s="210"/>
      <c r="BG32" s="210"/>
      <c r="BH32" s="210"/>
      <c r="BI32" s="210"/>
      <c r="BJ32" s="214"/>
      <c r="BK32" s="214"/>
      <c r="BL32" s="214"/>
      <c r="BM32" s="214"/>
      <c r="BN32" s="214"/>
      <c r="BO32" s="214"/>
      <c r="BP32" s="214"/>
      <c r="BQ32" s="214"/>
      <c r="BR32" s="210"/>
      <c r="BS32" s="210"/>
      <c r="BT32" s="210"/>
      <c r="BU32" s="210"/>
      <c r="BV32" s="210"/>
      <c r="BW32" s="210" t="s">
        <v>189</v>
      </c>
      <c r="BX32" s="210"/>
      <c r="BY32" s="210"/>
      <c r="BZ32" s="210"/>
      <c r="CA32" s="210"/>
      <c r="CB32" s="214"/>
      <c r="CC32" s="214"/>
      <c r="CD32" s="214"/>
      <c r="CE32" s="214"/>
      <c r="CF32" s="214"/>
      <c r="CG32" s="214"/>
      <c r="CH32" s="214"/>
      <c r="CI32" s="214"/>
      <c r="CJ32" s="214"/>
      <c r="CK32" s="214"/>
      <c r="CL32" s="214"/>
      <c r="CM32" s="214"/>
      <c r="CN32" s="214"/>
      <c r="CO32" s="214" t="s">
        <v>190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191</v>
      </c>
      <c r="D33" s="490"/>
      <c r="E33" s="455" t="s">
        <v>192</v>
      </c>
      <c r="F33" s="455"/>
      <c r="G33" s="455"/>
      <c r="H33" s="455"/>
      <c r="I33" s="455"/>
      <c r="J33" s="455"/>
      <c r="K33" s="455"/>
      <c r="L33" s="455"/>
      <c r="M33" s="455"/>
      <c r="N33" s="455"/>
      <c r="O33" s="455"/>
      <c r="P33" s="455"/>
      <c r="Q33" s="455"/>
      <c r="R33" s="455"/>
      <c r="S33" s="455"/>
      <c r="T33" s="215"/>
      <c r="U33" s="490" t="s">
        <v>191</v>
      </c>
      <c r="V33" s="490"/>
      <c r="W33" s="455" t="s">
        <v>192</v>
      </c>
      <c r="X33" s="455"/>
      <c r="Y33" s="455"/>
      <c r="Z33" s="455"/>
      <c r="AA33" s="455"/>
      <c r="AB33" s="455"/>
      <c r="AC33" s="455"/>
      <c r="AD33" s="455"/>
      <c r="AE33" s="455"/>
      <c r="AF33" s="455"/>
      <c r="AG33" s="455"/>
      <c r="AH33" s="455"/>
      <c r="AI33" s="455"/>
      <c r="AJ33" s="455"/>
      <c r="AK33" s="455"/>
      <c r="AL33" s="215"/>
      <c r="AM33" s="490" t="s">
        <v>191</v>
      </c>
      <c r="AN33" s="490"/>
      <c r="AO33" s="455" t="s">
        <v>192</v>
      </c>
      <c r="AP33" s="455"/>
      <c r="AQ33" s="455"/>
      <c r="AR33" s="455"/>
      <c r="AS33" s="455"/>
      <c r="AT33" s="455"/>
      <c r="AU33" s="455"/>
      <c r="AV33" s="455"/>
      <c r="AW33" s="455"/>
      <c r="AX33" s="455"/>
      <c r="AY33" s="455"/>
      <c r="AZ33" s="455"/>
      <c r="BA33" s="455"/>
      <c r="BB33" s="455"/>
      <c r="BC33" s="455"/>
      <c r="BD33" s="216"/>
      <c r="BE33" s="455" t="s">
        <v>193</v>
      </c>
      <c r="BF33" s="455"/>
      <c r="BG33" s="455" t="s">
        <v>194</v>
      </c>
      <c r="BH33" s="455"/>
      <c r="BI33" s="455"/>
      <c r="BJ33" s="455"/>
      <c r="BK33" s="455"/>
      <c r="BL33" s="455"/>
      <c r="BM33" s="455"/>
      <c r="BN33" s="455"/>
      <c r="BO33" s="455"/>
      <c r="BP33" s="455"/>
      <c r="BQ33" s="455"/>
      <c r="BR33" s="455"/>
      <c r="BS33" s="455"/>
      <c r="BT33" s="455"/>
      <c r="BU33" s="455"/>
      <c r="BV33" s="216"/>
      <c r="BW33" s="490" t="s">
        <v>193</v>
      </c>
      <c r="BX33" s="490"/>
      <c r="BY33" s="455" t="s">
        <v>195</v>
      </c>
      <c r="BZ33" s="455"/>
      <c r="CA33" s="455"/>
      <c r="CB33" s="455"/>
      <c r="CC33" s="455"/>
      <c r="CD33" s="455"/>
      <c r="CE33" s="455"/>
      <c r="CF33" s="455"/>
      <c r="CG33" s="455"/>
      <c r="CH33" s="455"/>
      <c r="CI33" s="455"/>
      <c r="CJ33" s="455"/>
      <c r="CK33" s="455"/>
      <c r="CL33" s="455"/>
      <c r="CM33" s="455"/>
      <c r="CN33" s="215"/>
      <c r="CO33" s="490" t="s">
        <v>191</v>
      </c>
      <c r="CP33" s="490"/>
      <c r="CQ33" s="455" t="s">
        <v>196</v>
      </c>
      <c r="CR33" s="455"/>
      <c r="CS33" s="455"/>
      <c r="CT33" s="455"/>
      <c r="CU33" s="455"/>
      <c r="CV33" s="455"/>
      <c r="CW33" s="455"/>
      <c r="CX33" s="455"/>
      <c r="CY33" s="455"/>
      <c r="CZ33" s="455"/>
      <c r="DA33" s="455"/>
      <c r="DB33" s="455"/>
      <c r="DC33" s="455"/>
      <c r="DD33" s="455"/>
      <c r="DE33" s="455"/>
      <c r="DF33" s="215"/>
      <c r="DG33" s="651" t="s">
        <v>197</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塩尻市国民健康保険事業特別会計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塩尻市水道事業会計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松本広域連合（一般会計）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塩尻市土地開発公社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塩尻市奨学資金貸与事業特別会計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塩尻市介護保険事業特別会計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IF('各会計、関係団体の財政状況及び健全化判断比率'!B33="","",'各会計、関係団体の財政状況及び健全化判断比率'!B33)</f>
        <v>塩尻市下水道事業会計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IF('各会計、関係団体の財政状況及び健全化判断比率'!B70="","",'各会計、関係団体の財政状況及び健全化判断比率'!B70)</f>
        <v>長野県市町村自治振興組合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一般財団法人　塩尻市振興公社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塩尻市国民健康保険楢川診療所事業特別会計</v>
      </c>
      <c r="X36" s="653"/>
      <c r="Y36" s="653"/>
      <c r="Z36" s="653"/>
      <c r="AA36" s="653"/>
      <c r="AB36" s="653"/>
      <c r="AC36" s="653"/>
      <c r="AD36" s="653"/>
      <c r="AE36" s="653"/>
      <c r="AF36" s="653"/>
      <c r="AG36" s="653"/>
      <c r="AH36" s="653"/>
      <c r="AI36" s="653"/>
      <c r="AJ36" s="653"/>
      <c r="AK36" s="653"/>
      <c r="AL36" s="213"/>
      <c r="AM36" s="652">
        <f t="shared" si="0"/>
        <v>9</v>
      </c>
      <c r="AN36" s="652"/>
      <c r="AO36" s="653" t="str">
        <f>IF('各会計、関係団体の財政状況及び健全化判断比率'!B34="","",'各会計、関係団体の財政状況及び健全化判断比率'!B34)</f>
        <v>塩尻市農業集落排水事業会計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IF('各会計、関係団体の財政状況及び健全化判断比率'!B71="","",'各会計、関係団体の財政状況及び健全化判断比率'!B71)</f>
        <v>長野県後期高齢者医療広域連合（一般会計）</v>
      </c>
      <c r="BZ36" s="653"/>
      <c r="CA36" s="653"/>
      <c r="CB36" s="653"/>
      <c r="CC36" s="653"/>
      <c r="CD36" s="653"/>
      <c r="CE36" s="653"/>
      <c r="CF36" s="653"/>
      <c r="CG36" s="653"/>
      <c r="CH36" s="653"/>
      <c r="CI36" s="653"/>
      <c r="CJ36" s="653"/>
      <c r="CK36" s="653"/>
      <c r="CL36" s="653"/>
      <c r="CM36" s="653"/>
      <c r="CN36" s="213"/>
      <c r="CO36" s="652">
        <f t="shared" si="3"/>
        <v>22</v>
      </c>
      <c r="CP36" s="652"/>
      <c r="CQ36" s="653" t="str">
        <f>IF('各会計、関係団体の財政状況及び健全化判断比率'!BS9="","",'各会計、関係団体の財政状況及び健全化判断比率'!BS9)</f>
        <v>一般財団法人　塩尻市文化振興事業団</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塩尻市後期高齢者医療事業特別会計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IF('各会計、関係団体の財政状況及び健全化判断比率'!B72="","",'各会計、関係団体の財政状況及び健全化判断比率'!B72)</f>
        <v>長野県後期高齢者医療広域連合（後期高齢者医療事業特別会計）</v>
      </c>
      <c r="BZ37" s="653"/>
      <c r="CA37" s="653"/>
      <c r="CB37" s="653"/>
      <c r="CC37" s="653"/>
      <c r="CD37" s="653"/>
      <c r="CE37" s="653"/>
      <c r="CF37" s="653"/>
      <c r="CG37" s="653"/>
      <c r="CH37" s="653"/>
      <c r="CI37" s="653"/>
      <c r="CJ37" s="653"/>
      <c r="CK37" s="653"/>
      <c r="CL37" s="653"/>
      <c r="CM37" s="653"/>
      <c r="CN37" s="213"/>
      <c r="CO37" s="652">
        <f t="shared" si="3"/>
        <v>23</v>
      </c>
      <c r="CP37" s="652"/>
      <c r="CQ37" s="653" t="str">
        <f>IF('各会計、関係団体の財政状況及び健全化判断比率'!BS10="","",'各会計、関係団体の財政状況及び健全化判断比率'!BS10)</f>
        <v>一般財団法人　塩尻筑南勤労者福祉サービスセンター</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IF('各会計、関係団体の財政状況及び健全化判断比率'!B73="","",'各会計、関係団体の財政状況及び健全化判断比率'!B73)</f>
        <v>辰野町塩尻市小学校組合</v>
      </c>
      <c r="BZ38" s="653"/>
      <c r="CA38" s="653"/>
      <c r="CB38" s="653"/>
      <c r="CC38" s="653"/>
      <c r="CD38" s="653"/>
      <c r="CE38" s="653"/>
      <c r="CF38" s="653"/>
      <c r="CG38" s="653"/>
      <c r="CH38" s="653"/>
      <c r="CI38" s="653"/>
      <c r="CJ38" s="653"/>
      <c r="CK38" s="653"/>
      <c r="CL38" s="653"/>
      <c r="CM38" s="653"/>
      <c r="CN38" s="213"/>
      <c r="CO38" s="652">
        <f t="shared" si="3"/>
        <v>24</v>
      </c>
      <c r="CP38" s="652"/>
      <c r="CQ38" s="653" t="str">
        <f>IF('各会計、関係団体の財政状況及び健全化判断比率'!BS11="","",'各会計、関係団体の財政状況及び健全化判断比率'!BS11)</f>
        <v>株式会社　信州ファーム</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IF('各会計、関係団体の財政状況及び健全化判断比率'!B74="","",'各会計、関係団体の財政状況及び健全化判断比率'!B74)</f>
        <v>松塩安筑老人福祉施設組合</v>
      </c>
      <c r="BZ39" s="653"/>
      <c r="CA39" s="653"/>
      <c r="CB39" s="653"/>
      <c r="CC39" s="653"/>
      <c r="CD39" s="653"/>
      <c r="CE39" s="653"/>
      <c r="CF39" s="653"/>
      <c r="CG39" s="653"/>
      <c r="CH39" s="653"/>
      <c r="CI39" s="653"/>
      <c r="CJ39" s="653"/>
      <c r="CK39" s="653"/>
      <c r="CL39" s="653"/>
      <c r="CM39" s="653"/>
      <c r="CN39" s="213"/>
      <c r="CO39" s="652">
        <f t="shared" si="3"/>
        <v>25</v>
      </c>
      <c r="CP39" s="652"/>
      <c r="CQ39" s="653" t="str">
        <f>IF('各会計、関係団体の財政状況及び健全化判断比率'!BS12="","",'各会計、関係団体の財政状況及び健全化判断比率'!BS12)</f>
        <v>一般社団法人　塩尻市農業公社</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IF('各会計、関係団体の財政状況及び健全化判断比率'!B75="","",'各会計、関係団体の財政状況及び健全化判断比率'!B75)</f>
        <v>塩尻市辰野町中学校組合</v>
      </c>
      <c r="BZ40" s="653"/>
      <c r="CA40" s="653"/>
      <c r="CB40" s="653"/>
      <c r="CC40" s="653"/>
      <c r="CD40" s="653"/>
      <c r="CE40" s="653"/>
      <c r="CF40" s="653"/>
      <c r="CG40" s="653"/>
      <c r="CH40" s="653"/>
      <c r="CI40" s="653"/>
      <c r="CJ40" s="653"/>
      <c r="CK40" s="653"/>
      <c r="CL40" s="653"/>
      <c r="CM40" s="653"/>
      <c r="CN40" s="213"/>
      <c r="CO40" s="652">
        <f t="shared" si="3"/>
        <v>26</v>
      </c>
      <c r="CP40" s="652"/>
      <c r="CQ40" s="653" t="str">
        <f>IF('各会計、関係団体の財政状況及び健全化判断比率'!BS13="","",'各会計、関係団体の財政状況及び健全化判断比率'!BS13)</f>
        <v>一般財団法人　塩尻・木曽地域地場産業振興センター</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IF('各会計、関係団体の財政状況及び健全化判断比率'!B76="","",'各会計、関係団体の財政状況及び健全化判断比率'!B76)</f>
        <v>松塩筑木曽老人福祉施設組合</v>
      </c>
      <c r="BZ41" s="653"/>
      <c r="CA41" s="653"/>
      <c r="CB41" s="653"/>
      <c r="CC41" s="653"/>
      <c r="CD41" s="653"/>
      <c r="CE41" s="653"/>
      <c r="CF41" s="653"/>
      <c r="CG41" s="653"/>
      <c r="CH41" s="653"/>
      <c r="CI41" s="653"/>
      <c r="CJ41" s="653"/>
      <c r="CK41" s="653"/>
      <c r="CL41" s="653"/>
      <c r="CM41" s="653"/>
      <c r="CN41" s="213"/>
      <c r="CO41" s="652">
        <f t="shared" si="3"/>
        <v>27</v>
      </c>
      <c r="CP41" s="652"/>
      <c r="CQ41" s="653" t="str">
        <f>IF('各会計、関係団体の財政状況及び健全化判断比率'!BS14="","",'各会計、関係団体の財政状況及び健全化判断比率'!BS14)</f>
        <v>一般社団法人　塩尻市森林公社</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IF('各会計、関係団体の財政状況及び健全化判断比率'!B77="","",'各会計、関係団体の財政状況及び健全化判断比率'!B77)</f>
        <v>松塩地区広域施設組合（一般会計）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IF('各会計、関係団体の財政状況及び健全化判断比率'!B78="","",'各会計、関係団体の財政状況及び健全化判断比率'!B78)</f>
        <v>松塩地区広域施設組合（電気事業特別会計）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198</v>
      </c>
      <c r="C46" s="185"/>
      <c r="D46" s="185"/>
      <c r="E46" s="185" t="s">
        <v>199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202</v>
      </c>
    </row>
    <row r="50" spans="5:5" x14ac:dyDescent="0.15">
      <c r="E50" s="187" t="s">
        <v>203</v>
      </c>
    </row>
    <row r="51" spans="5:5" x14ac:dyDescent="0.15">
      <c r="E51" s="187" t="s">
        <v>204</v>
      </c>
    </row>
    <row r="52" spans="5:5" x14ac:dyDescent="0.15">
      <c r="E52" s="187" t="s">
        <v>205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qlOBXDXNj8Ajn/9TY1uVuiDL4GIB+krH+LXNIMFZo/51LBUVqh7pR8QhsdBoVrgu70Y/RQN3Q81cFsIBDLiaQ==" saltValue="xNPEmtOYRQ0Z8Ie+aasU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4" t="s">
        <v>563</v>
      </c>
      <c r="D34" s="1244"/>
      <c r="E34" s="1245"/>
      <c r="F34" s="32">
        <v>5.9</v>
      </c>
      <c r="G34" s="33">
        <v>5.73</v>
      </c>
      <c r="H34" s="33">
        <v>5.52</v>
      </c>
      <c r="I34" s="33">
        <v>4.84</v>
      </c>
      <c r="J34" s="34">
        <v>5.09</v>
      </c>
      <c r="K34" s="22"/>
      <c r="L34" s="22"/>
      <c r="M34" s="22"/>
      <c r="N34" s="22"/>
      <c r="O34" s="22"/>
      <c r="P34" s="22"/>
    </row>
    <row r="35" spans="1:16" ht="39" customHeight="1" x14ac:dyDescent="0.15">
      <c r="A35" s="22"/>
      <c r="B35" s="35"/>
      <c r="C35" s="1238" t="s">
        <v>564</v>
      </c>
      <c r="D35" s="1239"/>
      <c r="E35" s="1240"/>
      <c r="F35" s="36">
        <v>4.0599999999999996</v>
      </c>
      <c r="G35" s="37">
        <v>4.1500000000000004</v>
      </c>
      <c r="H35" s="37">
        <v>3.74</v>
      </c>
      <c r="I35" s="37">
        <v>3.53</v>
      </c>
      <c r="J35" s="38">
        <v>3.41</v>
      </c>
      <c r="K35" s="22"/>
      <c r="L35" s="22"/>
      <c r="M35" s="22"/>
      <c r="N35" s="22"/>
      <c r="O35" s="22"/>
      <c r="P35" s="22"/>
    </row>
    <row r="36" spans="1:16" ht="39" customHeight="1" x14ac:dyDescent="0.15">
      <c r="A36" s="22"/>
      <c r="B36" s="35"/>
      <c r="C36" s="1238" t="s">
        <v>565</v>
      </c>
      <c r="D36" s="1239"/>
      <c r="E36" s="1240"/>
      <c r="F36" s="36">
        <v>3.98</v>
      </c>
      <c r="G36" s="37">
        <v>5.23</v>
      </c>
      <c r="H36" s="37">
        <v>2.88</v>
      </c>
      <c r="I36" s="37">
        <v>2.44</v>
      </c>
      <c r="J36" s="38">
        <v>3</v>
      </c>
      <c r="K36" s="22"/>
      <c r="L36" s="22"/>
      <c r="M36" s="22"/>
      <c r="N36" s="22"/>
      <c r="O36" s="22"/>
      <c r="P36" s="22"/>
    </row>
    <row r="37" spans="1:16" ht="39" customHeight="1" x14ac:dyDescent="0.15">
      <c r="A37" s="22"/>
      <c r="B37" s="35"/>
      <c r="C37" s="1238" t="s">
        <v>566</v>
      </c>
      <c r="D37" s="1239"/>
      <c r="E37" s="1240"/>
      <c r="F37" s="36">
        <v>0.82</v>
      </c>
      <c r="G37" s="37">
        <v>0.75</v>
      </c>
      <c r="H37" s="37">
        <v>0.75</v>
      </c>
      <c r="I37" s="37">
        <v>0.46</v>
      </c>
      <c r="J37" s="38">
        <v>0.52</v>
      </c>
      <c r="K37" s="22"/>
      <c r="L37" s="22"/>
      <c r="M37" s="22"/>
      <c r="N37" s="22"/>
      <c r="O37" s="22"/>
      <c r="P37" s="22"/>
    </row>
    <row r="38" spans="1:16" ht="39" customHeight="1" x14ac:dyDescent="0.15">
      <c r="A38" s="22"/>
      <c r="B38" s="35"/>
      <c r="C38" s="1238" t="s">
        <v>567</v>
      </c>
      <c r="D38" s="1239"/>
      <c r="E38" s="1240"/>
      <c r="F38" s="36">
        <v>0.53</v>
      </c>
      <c r="G38" s="37">
        <v>0.46</v>
      </c>
      <c r="H38" s="37">
        <v>0.39</v>
      </c>
      <c r="I38" s="37">
        <v>0.34</v>
      </c>
      <c r="J38" s="38">
        <v>0.43</v>
      </c>
      <c r="K38" s="22"/>
      <c r="L38" s="22"/>
      <c r="M38" s="22"/>
      <c r="N38" s="22"/>
      <c r="O38" s="22"/>
      <c r="P38" s="22"/>
    </row>
    <row r="39" spans="1:16" ht="39" customHeight="1" x14ac:dyDescent="0.15">
      <c r="A39" s="22"/>
      <c r="B39" s="35"/>
      <c r="C39" s="1238" t="s">
        <v>568</v>
      </c>
      <c r="D39" s="1239"/>
      <c r="E39" s="1240"/>
      <c r="F39" s="36">
        <v>1.74</v>
      </c>
      <c r="G39" s="37">
        <v>0.59</v>
      </c>
      <c r="H39" s="37">
        <v>1.81</v>
      </c>
      <c r="I39" s="37">
        <v>1.04</v>
      </c>
      <c r="J39" s="38">
        <v>0.18</v>
      </c>
      <c r="K39" s="22"/>
      <c r="L39" s="22"/>
      <c r="M39" s="22"/>
      <c r="N39" s="22"/>
      <c r="O39" s="22"/>
      <c r="P39" s="22"/>
    </row>
    <row r="40" spans="1:16" ht="39" customHeight="1" x14ac:dyDescent="0.15">
      <c r="A40" s="22"/>
      <c r="B40" s="35"/>
      <c r="C40" s="1238" t="s">
        <v>569</v>
      </c>
      <c r="D40" s="1239"/>
      <c r="E40" s="1240"/>
      <c r="F40" s="36">
        <v>0.11</v>
      </c>
      <c r="G40" s="37">
        <v>0.11</v>
      </c>
      <c r="H40" s="37">
        <v>0.12</v>
      </c>
      <c r="I40" s="37">
        <v>0.13</v>
      </c>
      <c r="J40" s="38">
        <v>0.13</v>
      </c>
      <c r="K40" s="22"/>
      <c r="L40" s="22"/>
      <c r="M40" s="22"/>
      <c r="N40" s="22"/>
      <c r="O40" s="22"/>
      <c r="P40" s="22"/>
    </row>
    <row r="41" spans="1:16" ht="39" customHeight="1" x14ac:dyDescent="0.15">
      <c r="A41" s="22"/>
      <c r="B41" s="35"/>
      <c r="C41" s="1238" t="s">
        <v>570</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571</v>
      </c>
      <c r="D42" s="1239"/>
      <c r="E42" s="1240"/>
      <c r="F42" s="36" t="s">
        <v>514</v>
      </c>
      <c r="G42" s="37" t="s">
        <v>514</v>
      </c>
      <c r="H42" s="37" t="s">
        <v>514</v>
      </c>
      <c r="I42" s="37" t="s">
        <v>514</v>
      </c>
      <c r="J42" s="38" t="s">
        <v>514</v>
      </c>
      <c r="K42" s="22"/>
      <c r="L42" s="22"/>
      <c r="M42" s="22"/>
      <c r="N42" s="22"/>
      <c r="O42" s="22"/>
      <c r="P42" s="22"/>
    </row>
    <row r="43" spans="1:16" ht="39" customHeight="1" thickBot="1" x14ac:dyDescent="0.2">
      <c r="A43" s="22"/>
      <c r="B43" s="40"/>
      <c r="C43" s="1241" t="s">
        <v>572</v>
      </c>
      <c r="D43" s="1242"/>
      <c r="E43" s="1243"/>
      <c r="F43" s="41">
        <v>0</v>
      </c>
      <c r="G43" s="42">
        <v>0.01</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xn/rdg+JsJJg3FjaAMS+v/tGeY5I/SAM0GOXqinfam1t9XxJyWyDFshm+2bMh+CeCv+NLAtfFoTaaWoj6xskg==" saltValue="xemcIVoQSq5cgQdSP6Tj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3154</v>
      </c>
      <c r="L45" s="60">
        <v>3093</v>
      </c>
      <c r="M45" s="60">
        <v>3057</v>
      </c>
      <c r="N45" s="60">
        <v>2966</v>
      </c>
      <c r="O45" s="61">
        <v>2917</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x14ac:dyDescent="0.15">
      <c r="A47" s="48"/>
      <c r="B47" s="1248"/>
      <c r="C47" s="1249"/>
      <c r="D47" s="62"/>
      <c r="E47" s="1254" t="s">
        <v>13</v>
      </c>
      <c r="F47" s="1254"/>
      <c r="G47" s="1254"/>
      <c r="H47" s="1254"/>
      <c r="I47" s="1254"/>
      <c r="J47" s="1255"/>
      <c r="K47" s="63">
        <v>7</v>
      </c>
      <c r="L47" s="64">
        <v>7</v>
      </c>
      <c r="M47" s="64" t="s">
        <v>514</v>
      </c>
      <c r="N47" s="64" t="s">
        <v>514</v>
      </c>
      <c r="O47" s="65" t="s">
        <v>514</v>
      </c>
      <c r="P47" s="48"/>
      <c r="Q47" s="48"/>
      <c r="R47" s="48"/>
      <c r="S47" s="48"/>
      <c r="T47" s="48"/>
      <c r="U47" s="48"/>
    </row>
    <row r="48" spans="1:21" ht="30.75" customHeight="1" x14ac:dyDescent="0.15">
      <c r="A48" s="48"/>
      <c r="B48" s="1248"/>
      <c r="C48" s="1249"/>
      <c r="D48" s="62"/>
      <c r="E48" s="1254" t="s">
        <v>14</v>
      </c>
      <c r="F48" s="1254"/>
      <c r="G48" s="1254"/>
      <c r="H48" s="1254"/>
      <c r="I48" s="1254"/>
      <c r="J48" s="1255"/>
      <c r="K48" s="63">
        <v>1099</v>
      </c>
      <c r="L48" s="64">
        <v>1141</v>
      </c>
      <c r="M48" s="64">
        <v>1142</v>
      </c>
      <c r="N48" s="64">
        <v>1142</v>
      </c>
      <c r="O48" s="65">
        <v>1088</v>
      </c>
      <c r="P48" s="48"/>
      <c r="Q48" s="48"/>
      <c r="R48" s="48"/>
      <c r="S48" s="48"/>
      <c r="T48" s="48"/>
      <c r="U48" s="48"/>
    </row>
    <row r="49" spans="1:21" ht="30.75" customHeight="1" x14ac:dyDescent="0.15">
      <c r="A49" s="48"/>
      <c r="B49" s="1248"/>
      <c r="C49" s="1249"/>
      <c r="D49" s="62"/>
      <c r="E49" s="1254" t="s">
        <v>15</v>
      </c>
      <c r="F49" s="1254"/>
      <c r="G49" s="1254"/>
      <c r="H49" s="1254"/>
      <c r="I49" s="1254"/>
      <c r="J49" s="1255"/>
      <c r="K49" s="63">
        <v>156</v>
      </c>
      <c r="L49" s="64">
        <v>161</v>
      </c>
      <c r="M49" s="64">
        <v>160</v>
      </c>
      <c r="N49" s="64">
        <v>163</v>
      </c>
      <c r="O49" s="65">
        <v>151</v>
      </c>
      <c r="P49" s="48"/>
      <c r="Q49" s="48"/>
      <c r="R49" s="48"/>
      <c r="S49" s="48"/>
      <c r="T49" s="48"/>
      <c r="U49" s="48"/>
    </row>
    <row r="50" spans="1:21" ht="30.75" customHeight="1" x14ac:dyDescent="0.15">
      <c r="A50" s="48"/>
      <c r="B50" s="1248"/>
      <c r="C50" s="1249"/>
      <c r="D50" s="62"/>
      <c r="E50" s="1254" t="s">
        <v>16</v>
      </c>
      <c r="F50" s="1254"/>
      <c r="G50" s="1254"/>
      <c r="H50" s="1254"/>
      <c r="I50" s="1254"/>
      <c r="J50" s="1255"/>
      <c r="K50" s="63">
        <v>61</v>
      </c>
      <c r="L50" s="64">
        <v>63</v>
      </c>
      <c r="M50" s="64">
        <v>59</v>
      </c>
      <c r="N50" s="64">
        <v>53</v>
      </c>
      <c r="O50" s="65">
        <v>49</v>
      </c>
      <c r="P50" s="48"/>
      <c r="Q50" s="48"/>
      <c r="R50" s="48"/>
      <c r="S50" s="48"/>
      <c r="T50" s="48"/>
      <c r="U50" s="48"/>
    </row>
    <row r="51" spans="1:21" ht="30.75" customHeight="1" x14ac:dyDescent="0.15">
      <c r="A51" s="48"/>
      <c r="B51" s="1250"/>
      <c r="C51" s="1251"/>
      <c r="D51" s="66"/>
      <c r="E51" s="1254" t="s">
        <v>17</v>
      </c>
      <c r="F51" s="1254"/>
      <c r="G51" s="1254"/>
      <c r="H51" s="1254"/>
      <c r="I51" s="1254"/>
      <c r="J51" s="1255"/>
      <c r="K51" s="63">
        <v>0</v>
      </c>
      <c r="L51" s="64">
        <v>0</v>
      </c>
      <c r="M51" s="64">
        <v>0</v>
      </c>
      <c r="N51" s="64">
        <v>0</v>
      </c>
      <c r="O51" s="65" t="s">
        <v>514</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3532</v>
      </c>
      <c r="L52" s="64">
        <v>3430</v>
      </c>
      <c r="M52" s="64">
        <v>3388</v>
      </c>
      <c r="N52" s="64">
        <v>3414</v>
      </c>
      <c r="O52" s="65">
        <v>3363</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945</v>
      </c>
      <c r="L53" s="69">
        <v>1035</v>
      </c>
      <c r="M53" s="69">
        <v>1030</v>
      </c>
      <c r="N53" s="69">
        <v>910</v>
      </c>
      <c r="O53" s="70">
        <v>842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62" t="s">
        <v>24</v>
      </c>
      <c r="C57" s="1263"/>
      <c r="D57" s="1266" t="s">
        <v>25</v>
      </c>
      <c r="E57" s="1267"/>
      <c r="F57" s="1267"/>
      <c r="G57" s="1267"/>
      <c r="H57" s="1267"/>
      <c r="I57" s="1267"/>
      <c r="J57" s="1268"/>
      <c r="K57" s="82">
        <v>160</v>
      </c>
      <c r="L57" s="83">
        <v>200</v>
      </c>
      <c r="M57" s="83" t="s">
        <v>607</v>
      </c>
      <c r="N57" s="83" t="s">
        <v>607</v>
      </c>
      <c r="O57" s="84" t="s">
        <v>607</v>
      </c>
    </row>
    <row r="58" spans="1:21" ht="31.5" customHeight="1" thickBot="1" x14ac:dyDescent="0.2">
      <c r="B58" s="1264"/>
      <c r="C58" s="1265"/>
      <c r="D58" s="1269" t="s">
        <v>26</v>
      </c>
      <c r="E58" s="1270"/>
      <c r="F58" s="1270"/>
      <c r="G58" s="1270"/>
      <c r="H58" s="1270"/>
      <c r="I58" s="1270"/>
      <c r="J58" s="1271"/>
      <c r="K58" s="85">
        <v>40</v>
      </c>
      <c r="L58" s="86">
        <v>40</v>
      </c>
      <c r="M58" s="86" t="s">
        <v>607</v>
      </c>
      <c r="N58" s="86" t="s">
        <v>607</v>
      </c>
      <c r="O58" s="87" t="s">
        <v>607</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W1NVo8tvmXzwCcWkvEDuemVpnRWsGY3bgQ1hflEOXkp/0fLDCmPiSUPlrtEhC8DoYdS9KIPY8jtq7/A3bbV2Q==" saltValue="qsFWhMq8t7JzD/sMDpkg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556</v>
      </c>
      <c r="J40" s="99" t="s">
        <v>557</v>
      </c>
      <c r="K40" s="99" t="s">
        <v>558</v>
      </c>
      <c r="L40" s="99" t="s">
        <v>559</v>
      </c>
      <c r="M40" s="100" t="s">
        <v>560</v>
      </c>
    </row>
    <row r="41" spans="2:13" ht="27.75" customHeight="1" x14ac:dyDescent="0.15">
      <c r="B41" s="1272" t="s">
        <v>29</v>
      </c>
      <c r="C41" s="1273"/>
      <c r="D41" s="101"/>
      <c r="E41" s="1278" t="s">
        <v>30</v>
      </c>
      <c r="F41" s="1278"/>
      <c r="G41" s="1278"/>
      <c r="H41" s="1279"/>
      <c r="I41" s="102">
        <v>28208</v>
      </c>
      <c r="J41" s="103">
        <v>27754</v>
      </c>
      <c r="K41" s="103">
        <v>27121</v>
      </c>
      <c r="L41" s="103">
        <v>26475</v>
      </c>
      <c r="M41" s="104">
        <v>26396</v>
      </c>
    </row>
    <row r="42" spans="2:13" ht="27.75" customHeight="1" x14ac:dyDescent="0.15">
      <c r="B42" s="1274"/>
      <c r="C42" s="1275"/>
      <c r="D42" s="105"/>
      <c r="E42" s="1280" t="s">
        <v>31</v>
      </c>
      <c r="F42" s="1280"/>
      <c r="G42" s="1280"/>
      <c r="H42" s="1281"/>
      <c r="I42" s="106">
        <v>652</v>
      </c>
      <c r="J42" s="107">
        <v>565</v>
      </c>
      <c r="K42" s="107">
        <v>510</v>
      </c>
      <c r="L42" s="107">
        <v>452</v>
      </c>
      <c r="M42" s="108">
        <v>407</v>
      </c>
    </row>
    <row r="43" spans="2:13" ht="27.75" customHeight="1" x14ac:dyDescent="0.15">
      <c r="B43" s="1274"/>
      <c r="C43" s="1275"/>
      <c r="D43" s="105"/>
      <c r="E43" s="1280" t="s">
        <v>32</v>
      </c>
      <c r="F43" s="1280"/>
      <c r="G43" s="1280"/>
      <c r="H43" s="1281"/>
      <c r="I43" s="106">
        <v>14978</v>
      </c>
      <c r="J43" s="107">
        <v>15149</v>
      </c>
      <c r="K43" s="107">
        <v>14402</v>
      </c>
      <c r="L43" s="107">
        <v>13652</v>
      </c>
      <c r="M43" s="108">
        <v>12805</v>
      </c>
    </row>
    <row r="44" spans="2:13" ht="27.75" customHeight="1" x14ac:dyDescent="0.15">
      <c r="B44" s="1274"/>
      <c r="C44" s="1275"/>
      <c r="D44" s="105"/>
      <c r="E44" s="1280" t="s">
        <v>33</v>
      </c>
      <c r="F44" s="1280"/>
      <c r="G44" s="1280"/>
      <c r="H44" s="1281"/>
      <c r="I44" s="106">
        <v>969</v>
      </c>
      <c r="J44" s="107">
        <v>890</v>
      </c>
      <c r="K44" s="107">
        <v>792</v>
      </c>
      <c r="L44" s="107">
        <v>705</v>
      </c>
      <c r="M44" s="108">
        <v>590</v>
      </c>
    </row>
    <row r="45" spans="2:13" ht="27.75" customHeight="1" x14ac:dyDescent="0.15">
      <c r="B45" s="1274"/>
      <c r="C45" s="1275"/>
      <c r="D45" s="105"/>
      <c r="E45" s="1280" t="s">
        <v>34</v>
      </c>
      <c r="F45" s="1280"/>
      <c r="G45" s="1280"/>
      <c r="H45" s="1281"/>
      <c r="I45" s="106">
        <v>4134</v>
      </c>
      <c r="J45" s="107">
        <v>3927</v>
      </c>
      <c r="K45" s="107">
        <v>3741</v>
      </c>
      <c r="L45" s="107">
        <v>3734</v>
      </c>
      <c r="M45" s="108">
        <v>3442</v>
      </c>
    </row>
    <row r="46" spans="2:13" ht="27.75" customHeight="1" x14ac:dyDescent="0.15">
      <c r="B46" s="1274"/>
      <c r="C46" s="1275"/>
      <c r="D46" s="109"/>
      <c r="E46" s="1280" t="s">
        <v>35</v>
      </c>
      <c r="F46" s="1280"/>
      <c r="G46" s="1280"/>
      <c r="H46" s="1281"/>
      <c r="I46" s="106">
        <v>190</v>
      </c>
      <c r="J46" s="107">
        <v>98</v>
      </c>
      <c r="K46" s="107">
        <v>50</v>
      </c>
      <c r="L46" s="107">
        <v>162</v>
      </c>
      <c r="M46" s="108">
        <v>176</v>
      </c>
    </row>
    <row r="47" spans="2:13" ht="27.75" customHeight="1" x14ac:dyDescent="0.15">
      <c r="B47" s="1274"/>
      <c r="C47" s="1275"/>
      <c r="D47" s="110"/>
      <c r="E47" s="1282" t="s">
        <v>36</v>
      </c>
      <c r="F47" s="1283"/>
      <c r="G47" s="1283"/>
      <c r="H47" s="1284"/>
      <c r="I47" s="106" t="s">
        <v>514</v>
      </c>
      <c r="J47" s="107" t="s">
        <v>514</v>
      </c>
      <c r="K47" s="107" t="s">
        <v>514</v>
      </c>
      <c r="L47" s="107" t="s">
        <v>514</v>
      </c>
      <c r="M47" s="108" t="s">
        <v>514</v>
      </c>
    </row>
    <row r="48" spans="2:13" ht="27.75" customHeight="1" x14ac:dyDescent="0.15">
      <c r="B48" s="1274"/>
      <c r="C48" s="1275"/>
      <c r="D48" s="105"/>
      <c r="E48" s="1280" t="s">
        <v>37</v>
      </c>
      <c r="F48" s="1280"/>
      <c r="G48" s="1280"/>
      <c r="H48" s="1281"/>
      <c r="I48" s="106" t="s">
        <v>514</v>
      </c>
      <c r="J48" s="107" t="s">
        <v>514</v>
      </c>
      <c r="K48" s="107" t="s">
        <v>514</v>
      </c>
      <c r="L48" s="107" t="s">
        <v>514</v>
      </c>
      <c r="M48" s="108" t="s">
        <v>514</v>
      </c>
    </row>
    <row r="49" spans="2:13" ht="27.75" customHeight="1" x14ac:dyDescent="0.15">
      <c r="B49" s="1276"/>
      <c r="C49" s="1277"/>
      <c r="D49" s="105"/>
      <c r="E49" s="1280" t="s">
        <v>38</v>
      </c>
      <c r="F49" s="1280"/>
      <c r="G49" s="1280"/>
      <c r="H49" s="1281"/>
      <c r="I49" s="106" t="s">
        <v>514</v>
      </c>
      <c r="J49" s="107" t="s">
        <v>514</v>
      </c>
      <c r="K49" s="107" t="s">
        <v>514</v>
      </c>
      <c r="L49" s="107" t="s">
        <v>514</v>
      </c>
      <c r="M49" s="108" t="s">
        <v>514</v>
      </c>
    </row>
    <row r="50" spans="2:13" ht="27.75" customHeight="1" x14ac:dyDescent="0.15">
      <c r="B50" s="1285" t="s">
        <v>39</v>
      </c>
      <c r="C50" s="1286"/>
      <c r="D50" s="111"/>
      <c r="E50" s="1280" t="s">
        <v>40</v>
      </c>
      <c r="F50" s="1280"/>
      <c r="G50" s="1280"/>
      <c r="H50" s="1281"/>
      <c r="I50" s="106">
        <v>5709</v>
      </c>
      <c r="J50" s="107">
        <v>5447</v>
      </c>
      <c r="K50" s="107">
        <v>5616</v>
      </c>
      <c r="L50" s="107">
        <v>5755</v>
      </c>
      <c r="M50" s="108">
        <v>6301</v>
      </c>
    </row>
    <row r="51" spans="2:13" ht="27.75" customHeight="1" x14ac:dyDescent="0.15">
      <c r="B51" s="1274"/>
      <c r="C51" s="1275"/>
      <c r="D51" s="105"/>
      <c r="E51" s="1280" t="s">
        <v>41</v>
      </c>
      <c r="F51" s="1280"/>
      <c r="G51" s="1280"/>
      <c r="H51" s="1281"/>
      <c r="I51" s="106">
        <v>4154</v>
      </c>
      <c r="J51" s="107">
        <v>3864</v>
      </c>
      <c r="K51" s="107">
        <v>3435</v>
      </c>
      <c r="L51" s="107">
        <v>3308</v>
      </c>
      <c r="M51" s="108">
        <v>3282</v>
      </c>
    </row>
    <row r="52" spans="2:13" ht="27.75" customHeight="1" x14ac:dyDescent="0.15">
      <c r="B52" s="1276"/>
      <c r="C52" s="1277"/>
      <c r="D52" s="105"/>
      <c r="E52" s="1280" t="s">
        <v>42</v>
      </c>
      <c r="F52" s="1280"/>
      <c r="G52" s="1280"/>
      <c r="H52" s="1281"/>
      <c r="I52" s="106">
        <v>33822</v>
      </c>
      <c r="J52" s="107">
        <v>33029</v>
      </c>
      <c r="K52" s="107">
        <v>31825</v>
      </c>
      <c r="L52" s="107">
        <v>30850</v>
      </c>
      <c r="M52" s="108">
        <v>30498</v>
      </c>
    </row>
    <row r="53" spans="2:13" ht="27.75" customHeight="1" thickBot="1" x14ac:dyDescent="0.2">
      <c r="B53" s="1287" t="s">
        <v>43</v>
      </c>
      <c r="C53" s="1288"/>
      <c r="D53" s="112"/>
      <c r="E53" s="1289" t="s">
        <v>44</v>
      </c>
      <c r="F53" s="1289"/>
      <c r="G53" s="1289"/>
      <c r="H53" s="1290"/>
      <c r="I53" s="113">
        <v>5446</v>
      </c>
      <c r="J53" s="114">
        <v>6043</v>
      </c>
      <c r="K53" s="114">
        <v>5739</v>
      </c>
      <c r="L53" s="114">
        <v>5266</v>
      </c>
      <c r="M53" s="115">
        <v>3736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U1oSl5KgWJESCeIuEEb8Kt0gkiKdtkARH45D1VNuYMS4/UqDCPuN3KY/HyovdqA1tZDY6fSgPtytFp2tvLcIw==" saltValue="lGpArQSNvqQCQHOQwmsv7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99" t="s">
        <v>47</v>
      </c>
      <c r="D55" s="1299"/>
      <c r="E55" s="1300"/>
      <c r="F55" s="127">
        <v>3802</v>
      </c>
      <c r="G55" s="127">
        <v>3637</v>
      </c>
      <c r="H55" s="128">
        <v>3856</v>
      </c>
    </row>
    <row r="56" spans="2:8" ht="52.5" customHeight="1" x14ac:dyDescent="0.15">
      <c r="B56" s="129"/>
      <c r="C56" s="1301" t="s">
        <v>48</v>
      </c>
      <c r="D56" s="1301"/>
      <c r="E56" s="1302"/>
      <c r="F56" s="130">
        <v>229</v>
      </c>
      <c r="G56" s="130">
        <v>229</v>
      </c>
      <c r="H56" s="131">
        <v>230</v>
      </c>
    </row>
    <row r="57" spans="2:8" ht="53.25" customHeight="1" x14ac:dyDescent="0.15">
      <c r="B57" s="129"/>
      <c r="C57" s="1303" t="s">
        <v>49</v>
      </c>
      <c r="D57" s="1303"/>
      <c r="E57" s="1304"/>
      <c r="F57" s="132">
        <v>2457</v>
      </c>
      <c r="G57" s="132">
        <v>2427</v>
      </c>
      <c r="H57" s="133">
        <v>2707</v>
      </c>
    </row>
    <row r="58" spans="2:8" ht="45.75" customHeight="1" x14ac:dyDescent="0.15">
      <c r="B58" s="134"/>
      <c r="C58" s="1291" t="s">
        <v>604</v>
      </c>
      <c r="D58" s="1292"/>
      <c r="E58" s="1293"/>
      <c r="F58" s="135">
        <v>1495</v>
      </c>
      <c r="G58" s="135">
        <v>1498</v>
      </c>
      <c r="H58" s="136">
        <v>1461</v>
      </c>
    </row>
    <row r="59" spans="2:8" ht="45.75" customHeight="1" x14ac:dyDescent="0.15">
      <c r="B59" s="134"/>
      <c r="C59" s="1291" t="s">
        <v>615</v>
      </c>
      <c r="D59" s="1292"/>
      <c r="E59" s="1293"/>
      <c r="F59" s="135">
        <v>221</v>
      </c>
      <c r="G59" s="135">
        <v>171</v>
      </c>
      <c r="H59" s="136">
        <v>400</v>
      </c>
    </row>
    <row r="60" spans="2:8" ht="45.75" customHeight="1" x14ac:dyDescent="0.15">
      <c r="B60" s="134"/>
      <c r="C60" s="1291" t="s">
        <v>614</v>
      </c>
      <c r="D60" s="1292"/>
      <c r="E60" s="1293"/>
      <c r="F60" s="135">
        <v>313</v>
      </c>
      <c r="G60" s="135">
        <v>263</v>
      </c>
      <c r="H60" s="136">
        <v>264</v>
      </c>
    </row>
    <row r="61" spans="2:8" ht="45.75" customHeight="1" x14ac:dyDescent="0.15">
      <c r="B61" s="134"/>
      <c r="C61" s="1291" t="s">
        <v>605</v>
      </c>
      <c r="D61" s="1292"/>
      <c r="E61" s="1293"/>
      <c r="F61" s="135">
        <v>104</v>
      </c>
      <c r="G61" s="135">
        <v>136</v>
      </c>
      <c r="H61" s="136">
        <v>176</v>
      </c>
    </row>
    <row r="62" spans="2:8" ht="45.75" customHeight="1" thickBot="1" x14ac:dyDescent="0.2">
      <c r="B62" s="137"/>
      <c r="C62" s="1294" t="s">
        <v>606</v>
      </c>
      <c r="D62" s="1295"/>
      <c r="E62" s="1296"/>
      <c r="F62" s="138">
        <v>87</v>
      </c>
      <c r="G62" s="138">
        <v>120</v>
      </c>
      <c r="H62" s="139">
        <v>151</v>
      </c>
    </row>
    <row r="63" spans="2:8" ht="52.5" customHeight="1" thickBot="1" x14ac:dyDescent="0.2">
      <c r="B63" s="140"/>
      <c r="C63" s="1297" t="s">
        <v>50</v>
      </c>
      <c r="D63" s="1297"/>
      <c r="E63" s="1298"/>
      <c r="F63" s="141">
        <v>6488</v>
      </c>
      <c r="G63" s="141">
        <v>6293</v>
      </c>
      <c r="H63" s="142">
        <v>6793</v>
      </c>
    </row>
    <row r="64" spans="2:8" ht="15" customHeight="1" x14ac:dyDescent="0.15"/>
    <row r="65" ht="0" hidden="1" customHeight="1" x14ac:dyDescent="0.15"/>
    <row r="66" ht="0" hidden="1" customHeight="1" x14ac:dyDescent="0.15"/>
  </sheetData>
  <sheetProtection algorithmName="SHA-512" hashValue="eODGI7eUBsNkHn9yoeQfU45wxuhA71zCN+xeQg5OAQ4AXefFes29MUojONJ9C8ESkIMPyqeBFIWE8JUMsyEimw==" saltValue="Y3b1HbuLy+Ya7cJhu5vA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620</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556</v>
      </c>
      <c r="BQ50" s="1310"/>
      <c r="BR50" s="1310"/>
      <c r="BS50" s="1310"/>
      <c r="BT50" s="1310"/>
      <c r="BU50" s="1310"/>
      <c r="BV50" s="1310"/>
      <c r="BW50" s="1310"/>
      <c r="BX50" s="1310" t="s">
        <v>557</v>
      </c>
      <c r="BY50" s="1310"/>
      <c r="BZ50" s="1310"/>
      <c r="CA50" s="1310"/>
      <c r="CB50" s="1310"/>
      <c r="CC50" s="1310"/>
      <c r="CD50" s="1310"/>
      <c r="CE50" s="1310"/>
      <c r="CF50" s="1310" t="s">
        <v>558</v>
      </c>
      <c r="CG50" s="1310"/>
      <c r="CH50" s="1310"/>
      <c r="CI50" s="1310"/>
      <c r="CJ50" s="1310"/>
      <c r="CK50" s="1310"/>
      <c r="CL50" s="1310"/>
      <c r="CM50" s="1310"/>
      <c r="CN50" s="1310" t="s">
        <v>559</v>
      </c>
      <c r="CO50" s="1310"/>
      <c r="CP50" s="1310"/>
      <c r="CQ50" s="1310"/>
      <c r="CR50" s="1310"/>
      <c r="CS50" s="1310"/>
      <c r="CT50" s="1310"/>
      <c r="CU50" s="1310"/>
      <c r="CV50" s="1310" t="s">
        <v>560</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621</v>
      </c>
      <c r="AO51" s="1308"/>
      <c r="AP51" s="1308"/>
      <c r="AQ51" s="1308"/>
      <c r="AR51" s="1308"/>
      <c r="AS51" s="1308"/>
      <c r="AT51" s="1308"/>
      <c r="AU51" s="1308"/>
      <c r="AV51" s="1308"/>
      <c r="AW51" s="1308"/>
      <c r="AX51" s="1308"/>
      <c r="AY51" s="1308"/>
      <c r="AZ51" s="1308"/>
      <c r="BA51" s="1308"/>
      <c r="BB51" s="1308" t="s">
        <v>622</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43.7</v>
      </c>
      <c r="BY51" s="1305"/>
      <c r="BZ51" s="1305"/>
      <c r="CA51" s="1305"/>
      <c r="CB51" s="1305"/>
      <c r="CC51" s="1305"/>
      <c r="CD51" s="1305"/>
      <c r="CE51" s="1305"/>
      <c r="CF51" s="1305">
        <v>41.8</v>
      </c>
      <c r="CG51" s="1305"/>
      <c r="CH51" s="1305"/>
      <c r="CI51" s="1305"/>
      <c r="CJ51" s="1305"/>
      <c r="CK51" s="1305"/>
      <c r="CL51" s="1305"/>
      <c r="CM51" s="1305"/>
      <c r="CN51" s="1305">
        <v>38.299999999999997</v>
      </c>
      <c r="CO51" s="1305"/>
      <c r="CP51" s="1305"/>
      <c r="CQ51" s="1305"/>
      <c r="CR51" s="1305"/>
      <c r="CS51" s="1305"/>
      <c r="CT51" s="1305"/>
      <c r="CU51" s="1305"/>
      <c r="CV51" s="1305">
        <v>26.8</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623</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48.8</v>
      </c>
      <c r="BY53" s="1305"/>
      <c r="BZ53" s="1305"/>
      <c r="CA53" s="1305"/>
      <c r="CB53" s="1305"/>
      <c r="CC53" s="1305"/>
      <c r="CD53" s="1305"/>
      <c r="CE53" s="1305"/>
      <c r="CF53" s="1305">
        <v>50.3</v>
      </c>
      <c r="CG53" s="1305"/>
      <c r="CH53" s="1305"/>
      <c r="CI53" s="1305"/>
      <c r="CJ53" s="1305"/>
      <c r="CK53" s="1305"/>
      <c r="CL53" s="1305"/>
      <c r="CM53" s="1305"/>
      <c r="CN53" s="1305">
        <v>52</v>
      </c>
      <c r="CO53" s="1305"/>
      <c r="CP53" s="1305"/>
      <c r="CQ53" s="1305"/>
      <c r="CR53" s="1305"/>
      <c r="CS53" s="1305"/>
      <c r="CT53" s="1305"/>
      <c r="CU53" s="1305"/>
      <c r="CV53" s="1305">
        <v>53.8</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624</v>
      </c>
      <c r="AO55" s="1310"/>
      <c r="AP55" s="1310"/>
      <c r="AQ55" s="1310"/>
      <c r="AR55" s="1310"/>
      <c r="AS55" s="1310"/>
      <c r="AT55" s="1310"/>
      <c r="AU55" s="1310"/>
      <c r="AV55" s="1310"/>
      <c r="AW55" s="1310"/>
      <c r="AX55" s="1310"/>
      <c r="AY55" s="1310"/>
      <c r="AZ55" s="1310"/>
      <c r="BA55" s="1310"/>
      <c r="BB55" s="1308" t="s">
        <v>622</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37.299999999999997</v>
      </c>
      <c r="BY55" s="1305"/>
      <c r="BZ55" s="1305"/>
      <c r="CA55" s="1305"/>
      <c r="CB55" s="1305"/>
      <c r="CC55" s="1305"/>
      <c r="CD55" s="1305"/>
      <c r="CE55" s="1305"/>
      <c r="CF55" s="1305">
        <v>33.1</v>
      </c>
      <c r="CG55" s="1305"/>
      <c r="CH55" s="1305"/>
      <c r="CI55" s="1305"/>
      <c r="CJ55" s="1305"/>
      <c r="CK55" s="1305"/>
      <c r="CL55" s="1305"/>
      <c r="CM55" s="1305"/>
      <c r="CN55" s="1305">
        <v>31.3</v>
      </c>
      <c r="CO55" s="1305"/>
      <c r="CP55" s="1305"/>
      <c r="CQ55" s="1305"/>
      <c r="CR55" s="1305"/>
      <c r="CS55" s="1305"/>
      <c r="CT55" s="1305"/>
      <c r="CU55" s="1305"/>
      <c r="CV55" s="1305">
        <v>25.3</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623</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55.2</v>
      </c>
      <c r="BY57" s="1305"/>
      <c r="BZ57" s="1305"/>
      <c r="CA57" s="1305"/>
      <c r="CB57" s="1305"/>
      <c r="CC57" s="1305"/>
      <c r="CD57" s="1305"/>
      <c r="CE57" s="1305"/>
      <c r="CF57" s="1305">
        <v>57.2</v>
      </c>
      <c r="CG57" s="1305"/>
      <c r="CH57" s="1305"/>
      <c r="CI57" s="1305"/>
      <c r="CJ57" s="1305"/>
      <c r="CK57" s="1305"/>
      <c r="CL57" s="1305"/>
      <c r="CM57" s="1305"/>
      <c r="CN57" s="1305">
        <v>58.5</v>
      </c>
      <c r="CO57" s="1305"/>
      <c r="CP57" s="1305"/>
      <c r="CQ57" s="1305"/>
      <c r="CR57" s="1305"/>
      <c r="CS57" s="1305"/>
      <c r="CT57" s="1305"/>
      <c r="CU57" s="1305"/>
      <c r="CV57" s="1305">
        <v>59.9</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625</v>
      </c>
    </row>
    <row r="64" spans="1:109" x14ac:dyDescent="0.15">
      <c r="B64" s="394"/>
      <c r="G64" s="401"/>
      <c r="I64" s="414"/>
      <c r="J64" s="414"/>
      <c r="K64" s="414"/>
      <c r="L64" s="414"/>
      <c r="M64" s="414"/>
      <c r="N64" s="415"/>
      <c r="AM64" s="401"/>
      <c r="AN64" s="401" t="s">
        <v>618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626</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620</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556</v>
      </c>
      <c r="BQ72" s="1310"/>
      <c r="BR72" s="1310"/>
      <c r="BS72" s="1310"/>
      <c r="BT72" s="1310"/>
      <c r="BU72" s="1310"/>
      <c r="BV72" s="1310"/>
      <c r="BW72" s="1310"/>
      <c r="BX72" s="1310" t="s">
        <v>557</v>
      </c>
      <c r="BY72" s="1310"/>
      <c r="BZ72" s="1310"/>
      <c r="CA72" s="1310"/>
      <c r="CB72" s="1310"/>
      <c r="CC72" s="1310"/>
      <c r="CD72" s="1310"/>
      <c r="CE72" s="1310"/>
      <c r="CF72" s="1310" t="s">
        <v>558</v>
      </c>
      <c r="CG72" s="1310"/>
      <c r="CH72" s="1310"/>
      <c r="CI72" s="1310"/>
      <c r="CJ72" s="1310"/>
      <c r="CK72" s="1310"/>
      <c r="CL72" s="1310"/>
      <c r="CM72" s="1310"/>
      <c r="CN72" s="1310" t="s">
        <v>559</v>
      </c>
      <c r="CO72" s="1310"/>
      <c r="CP72" s="1310"/>
      <c r="CQ72" s="1310"/>
      <c r="CR72" s="1310"/>
      <c r="CS72" s="1310"/>
      <c r="CT72" s="1310"/>
      <c r="CU72" s="1310"/>
      <c r="CV72" s="1310" t="s">
        <v>560</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621</v>
      </c>
      <c r="AO73" s="1308"/>
      <c r="AP73" s="1308"/>
      <c r="AQ73" s="1308"/>
      <c r="AR73" s="1308"/>
      <c r="AS73" s="1308"/>
      <c r="AT73" s="1308"/>
      <c r="AU73" s="1308"/>
      <c r="AV73" s="1308"/>
      <c r="AW73" s="1308"/>
      <c r="AX73" s="1308"/>
      <c r="AY73" s="1308"/>
      <c r="AZ73" s="1308"/>
      <c r="BA73" s="1308"/>
      <c r="BB73" s="1308" t="s">
        <v>622</v>
      </c>
      <c r="BC73" s="1308"/>
      <c r="BD73" s="1308"/>
      <c r="BE73" s="1308"/>
      <c r="BF73" s="1308"/>
      <c r="BG73" s="1308"/>
      <c r="BH73" s="1308"/>
      <c r="BI73" s="1308"/>
      <c r="BJ73" s="1308"/>
      <c r="BK73" s="1308"/>
      <c r="BL73" s="1308"/>
      <c r="BM73" s="1308"/>
      <c r="BN73" s="1308"/>
      <c r="BO73" s="1308"/>
      <c r="BP73" s="1305">
        <v>41.4</v>
      </c>
      <c r="BQ73" s="1305"/>
      <c r="BR73" s="1305"/>
      <c r="BS73" s="1305"/>
      <c r="BT73" s="1305"/>
      <c r="BU73" s="1305"/>
      <c r="BV73" s="1305"/>
      <c r="BW73" s="1305"/>
      <c r="BX73" s="1305">
        <v>43.7</v>
      </c>
      <c r="BY73" s="1305"/>
      <c r="BZ73" s="1305"/>
      <c r="CA73" s="1305"/>
      <c r="CB73" s="1305"/>
      <c r="CC73" s="1305"/>
      <c r="CD73" s="1305"/>
      <c r="CE73" s="1305"/>
      <c r="CF73" s="1305">
        <v>41.8</v>
      </c>
      <c r="CG73" s="1305"/>
      <c r="CH73" s="1305"/>
      <c r="CI73" s="1305"/>
      <c r="CJ73" s="1305"/>
      <c r="CK73" s="1305"/>
      <c r="CL73" s="1305"/>
      <c r="CM73" s="1305"/>
      <c r="CN73" s="1305">
        <v>38.299999999999997</v>
      </c>
      <c r="CO73" s="1305"/>
      <c r="CP73" s="1305"/>
      <c r="CQ73" s="1305"/>
      <c r="CR73" s="1305"/>
      <c r="CS73" s="1305"/>
      <c r="CT73" s="1305"/>
      <c r="CU73" s="1305"/>
      <c r="CV73" s="1305">
        <v>26.8</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627</v>
      </c>
      <c r="BC75" s="1308"/>
      <c r="BD75" s="1308"/>
      <c r="BE75" s="1308"/>
      <c r="BF75" s="1308"/>
      <c r="BG75" s="1308"/>
      <c r="BH75" s="1308"/>
      <c r="BI75" s="1308"/>
      <c r="BJ75" s="1308"/>
      <c r="BK75" s="1308"/>
      <c r="BL75" s="1308"/>
      <c r="BM75" s="1308"/>
      <c r="BN75" s="1308"/>
      <c r="BO75" s="1308"/>
      <c r="BP75" s="1305">
        <v>6.9</v>
      </c>
      <c r="BQ75" s="1305"/>
      <c r="BR75" s="1305"/>
      <c r="BS75" s="1305"/>
      <c r="BT75" s="1305"/>
      <c r="BU75" s="1305"/>
      <c r="BV75" s="1305"/>
      <c r="BW75" s="1305"/>
      <c r="BX75" s="1305">
        <v>7.2</v>
      </c>
      <c r="BY75" s="1305"/>
      <c r="BZ75" s="1305"/>
      <c r="CA75" s="1305"/>
      <c r="CB75" s="1305"/>
      <c r="CC75" s="1305"/>
      <c r="CD75" s="1305"/>
      <c r="CE75" s="1305"/>
      <c r="CF75" s="1305">
        <v>7.3</v>
      </c>
      <c r="CG75" s="1305"/>
      <c r="CH75" s="1305"/>
      <c r="CI75" s="1305"/>
      <c r="CJ75" s="1305"/>
      <c r="CK75" s="1305"/>
      <c r="CL75" s="1305"/>
      <c r="CM75" s="1305"/>
      <c r="CN75" s="1305">
        <v>7.2</v>
      </c>
      <c r="CO75" s="1305"/>
      <c r="CP75" s="1305"/>
      <c r="CQ75" s="1305"/>
      <c r="CR75" s="1305"/>
      <c r="CS75" s="1305"/>
      <c r="CT75" s="1305"/>
      <c r="CU75" s="1305"/>
      <c r="CV75" s="1305">
        <v>6.7</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624</v>
      </c>
      <c r="AO77" s="1310"/>
      <c r="AP77" s="1310"/>
      <c r="AQ77" s="1310"/>
      <c r="AR77" s="1310"/>
      <c r="AS77" s="1310"/>
      <c r="AT77" s="1310"/>
      <c r="AU77" s="1310"/>
      <c r="AV77" s="1310"/>
      <c r="AW77" s="1310"/>
      <c r="AX77" s="1310"/>
      <c r="AY77" s="1310"/>
      <c r="AZ77" s="1310"/>
      <c r="BA77" s="1310"/>
      <c r="BB77" s="1308" t="s">
        <v>622</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37.299999999999997</v>
      </c>
      <c r="BY77" s="1305"/>
      <c r="BZ77" s="1305"/>
      <c r="CA77" s="1305"/>
      <c r="CB77" s="1305"/>
      <c r="CC77" s="1305"/>
      <c r="CD77" s="1305"/>
      <c r="CE77" s="1305"/>
      <c r="CF77" s="1305">
        <v>33.1</v>
      </c>
      <c r="CG77" s="1305"/>
      <c r="CH77" s="1305"/>
      <c r="CI77" s="1305"/>
      <c r="CJ77" s="1305"/>
      <c r="CK77" s="1305"/>
      <c r="CL77" s="1305"/>
      <c r="CM77" s="1305"/>
      <c r="CN77" s="1305">
        <v>31.3</v>
      </c>
      <c r="CO77" s="1305"/>
      <c r="CP77" s="1305"/>
      <c r="CQ77" s="1305"/>
      <c r="CR77" s="1305"/>
      <c r="CS77" s="1305"/>
      <c r="CT77" s="1305"/>
      <c r="CU77" s="1305"/>
      <c r="CV77" s="1305">
        <v>25.3</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627</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7.8</v>
      </c>
      <c r="BY79" s="1305"/>
      <c r="BZ79" s="1305"/>
      <c r="CA79" s="1305"/>
      <c r="CB79" s="1305"/>
      <c r="CC79" s="1305"/>
      <c r="CD79" s="1305"/>
      <c r="CE79" s="1305"/>
      <c r="CF79" s="1305">
        <v>7.5</v>
      </c>
      <c r="CG79" s="1305"/>
      <c r="CH79" s="1305"/>
      <c r="CI79" s="1305"/>
      <c r="CJ79" s="1305"/>
      <c r="CK79" s="1305"/>
      <c r="CL79" s="1305"/>
      <c r="CM79" s="1305"/>
      <c r="CN79" s="1305">
        <v>7.2</v>
      </c>
      <c r="CO79" s="1305"/>
      <c r="CP79" s="1305"/>
      <c r="CQ79" s="1305"/>
      <c r="CR79" s="1305"/>
      <c r="CS79" s="1305"/>
      <c r="CT79" s="1305"/>
      <c r="CU79" s="1305"/>
      <c r="CV79" s="1305">
        <v>6.9</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obsfGXz6JENEFZE/TToTwH+OWkPQz68c6Z8+VNBkGBTKHAG2dNofjROLWO18+Ee9hyIP9HYG8gjNMD3l7exNQ==" saltValue="4M4lxrfgcOincEjntQnl1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CdUwM9n6iGyY87eeQHr5qOrorPJyuyl6i4rqt6dQ5fV5v5/OD6TE52hha6XcMXGSzxB1rrURCSkJByQtKpDaA==" saltValue="MxAqRNAiYssqtizLkTSm0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cMifJ2/im+MKLaQEnjqtFI44mVuK4mTW403G0ZD2UZEo3LOOI9XyhN9meoSIKHCdg/DpdGczJ87fJW3g1Gcg==" saltValue="c5J+2Nyf4HtOPMJh/PDlO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553</v>
      </c>
      <c r="G2" s="156"/>
      <c r="H2" s="157"/>
    </row>
    <row r="3" spans="1:8" x14ac:dyDescent="0.15">
      <c r="A3" s="153" t="s">
        <v>546</v>
      </c>
      <c r="B3" s="158"/>
      <c r="C3" s="159"/>
      <c r="D3" s="160">
        <v>67107</v>
      </c>
      <c r="E3" s="161"/>
      <c r="F3" s="162">
        <v>66255</v>
      </c>
      <c r="G3" s="163"/>
      <c r="H3" s="164"/>
    </row>
    <row r="4" spans="1:8" x14ac:dyDescent="0.15">
      <c r="A4" s="165"/>
      <c r="B4" s="166"/>
      <c r="C4" s="167"/>
      <c r="D4" s="168">
        <v>23527</v>
      </c>
      <c r="E4" s="169"/>
      <c r="F4" s="170">
        <v>31822</v>
      </c>
      <c r="G4" s="171"/>
      <c r="H4" s="172"/>
    </row>
    <row r="5" spans="1:8" x14ac:dyDescent="0.15">
      <c r="A5" s="153" t="s">
        <v>548</v>
      </c>
      <c r="B5" s="158"/>
      <c r="C5" s="159"/>
      <c r="D5" s="160">
        <v>46515</v>
      </c>
      <c r="E5" s="161"/>
      <c r="F5" s="162">
        <v>54227</v>
      </c>
      <c r="G5" s="163"/>
      <c r="H5" s="164"/>
    </row>
    <row r="6" spans="1:8" x14ac:dyDescent="0.15">
      <c r="A6" s="165"/>
      <c r="B6" s="166"/>
      <c r="C6" s="167"/>
      <c r="D6" s="168">
        <v>26590</v>
      </c>
      <c r="E6" s="169"/>
      <c r="F6" s="170">
        <v>29694</v>
      </c>
      <c r="G6" s="171"/>
      <c r="H6" s="172"/>
    </row>
    <row r="7" spans="1:8" x14ac:dyDescent="0.15">
      <c r="A7" s="153" t="s">
        <v>549</v>
      </c>
      <c r="B7" s="158"/>
      <c r="C7" s="159"/>
      <c r="D7" s="160">
        <v>40816</v>
      </c>
      <c r="E7" s="161"/>
      <c r="F7" s="162">
        <v>57295</v>
      </c>
      <c r="G7" s="163"/>
      <c r="H7" s="164"/>
    </row>
    <row r="8" spans="1:8" x14ac:dyDescent="0.15">
      <c r="A8" s="165"/>
      <c r="B8" s="166"/>
      <c r="C8" s="167"/>
      <c r="D8" s="168">
        <v>18336</v>
      </c>
      <c r="E8" s="169"/>
      <c r="F8" s="170">
        <v>32771</v>
      </c>
      <c r="G8" s="171"/>
      <c r="H8" s="172"/>
    </row>
    <row r="9" spans="1:8" x14ac:dyDescent="0.15">
      <c r="A9" s="153" t="s">
        <v>550</v>
      </c>
      <c r="B9" s="158"/>
      <c r="C9" s="159"/>
      <c r="D9" s="160">
        <v>39389</v>
      </c>
      <c r="E9" s="161"/>
      <c r="F9" s="162">
        <v>54110</v>
      </c>
      <c r="G9" s="163"/>
      <c r="H9" s="164"/>
    </row>
    <row r="10" spans="1:8" x14ac:dyDescent="0.15">
      <c r="A10" s="165"/>
      <c r="B10" s="166"/>
      <c r="C10" s="167"/>
      <c r="D10" s="168">
        <v>20284</v>
      </c>
      <c r="E10" s="169"/>
      <c r="F10" s="170">
        <v>30620</v>
      </c>
      <c r="G10" s="171"/>
      <c r="H10" s="172"/>
    </row>
    <row r="11" spans="1:8" x14ac:dyDescent="0.15">
      <c r="A11" s="153" t="s">
        <v>551</v>
      </c>
      <c r="B11" s="158"/>
      <c r="C11" s="159"/>
      <c r="D11" s="160">
        <v>45118</v>
      </c>
      <c r="E11" s="161"/>
      <c r="F11" s="162">
        <v>54684</v>
      </c>
      <c r="G11" s="163"/>
      <c r="H11" s="164"/>
    </row>
    <row r="12" spans="1:8" x14ac:dyDescent="0.15">
      <c r="A12" s="165"/>
      <c r="B12" s="166"/>
      <c r="C12" s="173"/>
      <c r="D12" s="168">
        <v>24540</v>
      </c>
      <c r="E12" s="169"/>
      <c r="F12" s="170">
        <v>32829</v>
      </c>
      <c r="G12" s="171"/>
      <c r="H12" s="172"/>
    </row>
    <row r="13" spans="1:8" x14ac:dyDescent="0.15">
      <c r="A13" s="153"/>
      <c r="B13" s="158"/>
      <c r="C13" s="174"/>
      <c r="D13" s="175">
        <v>47789</v>
      </c>
      <c r="E13" s="176"/>
      <c r="F13" s="177">
        <v>57314</v>
      </c>
      <c r="G13" s="178"/>
      <c r="H13" s="164"/>
    </row>
    <row r="14" spans="1:8" x14ac:dyDescent="0.15">
      <c r="A14" s="165"/>
      <c r="B14" s="166"/>
      <c r="C14" s="167"/>
      <c r="D14" s="168">
        <v>22655</v>
      </c>
      <c r="E14" s="169"/>
      <c r="F14" s="170">
        <v>31547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3.99</v>
      </c>
      <c r="C19" s="179">
        <f>ROUND(VALUE(SUBSTITUTE(実質収支比率等に係る経年分析!G$48,"▲","-")),2)</f>
        <v>5.24</v>
      </c>
      <c r="D19" s="179">
        <f>ROUND(VALUE(SUBSTITUTE(実質収支比率等に係る経年分析!H$48,"▲","-")),2)</f>
        <v>2.89</v>
      </c>
      <c r="E19" s="179">
        <f>ROUND(VALUE(SUBSTITUTE(実質収支比率等に係る経年分析!I$48,"▲","-")),2)</f>
        <v>2.4500000000000002</v>
      </c>
      <c r="F19" s="179">
        <f>ROUND(VALUE(SUBSTITUTE(実質収支比率等に係る経年分析!J$48,"▲","-")),2)</f>
        <v>3.01</v>
      </c>
    </row>
    <row r="20" spans="1:11" x14ac:dyDescent="0.15">
      <c r="A20" s="179" t="s">
        <v>54</v>
      </c>
      <c r="B20" s="179">
        <f>ROUND(VALUE(SUBSTITUTE(実質収支比率等に係る経年分析!F$47,"▲","-")),2)</f>
        <v>23.38</v>
      </c>
      <c r="C20" s="179">
        <f>ROUND(VALUE(SUBSTITUTE(実質収支比率等に係る経年分析!G$47,"▲","-")),2)</f>
        <v>22.49</v>
      </c>
      <c r="D20" s="179">
        <f>ROUND(VALUE(SUBSTITUTE(実質収支比率等に係る経年分析!H$47,"▲","-")),2)</f>
        <v>22.69</v>
      </c>
      <c r="E20" s="179">
        <f>ROUND(VALUE(SUBSTITUTE(実質収支比率等に係る経年分析!I$47,"▲","-")),2)</f>
        <v>21.73</v>
      </c>
      <c r="F20" s="179">
        <f>ROUND(VALUE(SUBSTITUTE(実質収支比率等に係る経年分析!J$47,"▲","-")),2)</f>
        <v>22.88</v>
      </c>
    </row>
    <row r="21" spans="1:11" x14ac:dyDescent="0.15">
      <c r="A21" s="179" t="s">
        <v>55</v>
      </c>
      <c r="B21" s="179">
        <f>IF(ISNUMBER(VALUE(SUBSTITUTE(実質収支比率等に係る経年分析!F$49,"▲","-"))),ROUND(VALUE(SUBSTITUTE(実質収支比率等に係る経年分析!F$49,"▲","-")),2),NA())</f>
        <v>3.46</v>
      </c>
      <c r="C21" s="179">
        <f>IF(ISNUMBER(VALUE(SUBSTITUTE(実質収支比率等に係る経年分析!G$49,"▲","-"))),ROUND(VALUE(SUBSTITUTE(実質収支比率等に係る経年分析!G$49,"▲","-")),2),NA())</f>
        <v>1.33</v>
      </c>
      <c r="D21" s="179">
        <f>IF(ISNUMBER(VALUE(SUBSTITUTE(実質収支比率等に係る経年分析!H$49,"▲","-"))),ROUND(VALUE(SUBSTITUTE(実質収支比率等に係る経年分析!H$49,"▲","-")),2),NA())</f>
        <v>-2.35</v>
      </c>
      <c r="E21" s="179">
        <f>IF(ISNUMBER(VALUE(SUBSTITUTE(実質収支比率等に係る経年分析!I$49,"▲","-"))),ROUND(VALUE(SUBSTITUTE(実質収支比率等に係る経年分析!I$49,"▲","-")),2),NA())</f>
        <v>-1.43</v>
      </c>
      <c r="F21" s="179">
        <f>IF(ISNUMBER(VALUE(SUBSTITUTE(実質収支比率等に係る経年分析!J$49,"▲","-"))),ROUND(VALUE(SUBSTITUTE(実質収支比率等に係る経年分析!J$49,"▲","-")),2),NA())</f>
        <v>1.88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塩尻市奨学資金貸与事業特別会計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塩尻市後期高齢者医療事業特別会計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0.13</v>
      </c>
    </row>
    <row r="31" spans="1:11" x14ac:dyDescent="0.15">
      <c r="A31" s="180" t="str">
        <f>IF(連結実質赤字比率に係る赤字・黒字の構成分析!C$39="",NA(),連結実質赤字比率に係る赤字・黒字の構成分析!C$39)</f>
        <v>塩尻市国民健康保険事業特別会計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1.74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1.81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0.18</v>
      </c>
    </row>
    <row r="32" spans="1:11" x14ac:dyDescent="0.15">
      <c r="A32" s="180" t="str">
        <f>IF(連結実質赤字比率に係る赤字・黒字の構成分析!C$38="",NA(),連結実質赤字比率に係る赤字・黒字の構成分析!C$38)</f>
        <v>塩尻市農業集落排水事業会計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0.43</v>
      </c>
    </row>
    <row r="33" spans="1:16" x14ac:dyDescent="0.15">
      <c r="A33" s="180" t="str">
        <f>IF(連結実質赤字比率に係る赤字・黒字の構成分析!C$37="",NA(),連結実質赤字比率に係る赤字・黒字の構成分析!C$37)</f>
        <v>塩尻市介護保険事業特別会計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0.52</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5.23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2.88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2.44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v>
      </c>
    </row>
    <row r="35" spans="1:16" x14ac:dyDescent="0.15">
      <c r="A35" s="180" t="str">
        <f>IF(連結実質赤字比率に係る赤字・黒字の構成分析!C$35="",NA(),連結実質赤字比率に係る赤字・黒字の構成分析!C$35)</f>
        <v>塩尻市下水道事業会計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4.0599999999999996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4.1500000000000004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3.74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3.53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3.41</v>
      </c>
    </row>
    <row r="36" spans="1:16" x14ac:dyDescent="0.15">
      <c r="A36" s="180" t="str">
        <f>IF(連結実質赤字比率に係る赤字・黒字の構成分析!C$34="",NA(),連結実質赤字比率に係る赤字・黒字の構成分析!C$34)</f>
        <v>塩尻市水道事業会計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5.73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5.52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4.84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5.09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3532</v>
      </c>
      <c r="E42" s="181"/>
      <c r="F42" s="181"/>
      <c r="G42" s="181">
        <f>'実質公債費比率（分子）の構造'!L$52</f>
        <v>3430</v>
      </c>
      <c r="H42" s="181"/>
      <c r="I42" s="181"/>
      <c r="J42" s="181">
        <f>'実質公債費比率（分子）の構造'!M$52</f>
        <v>3388</v>
      </c>
      <c r="K42" s="181"/>
      <c r="L42" s="181"/>
      <c r="M42" s="181">
        <f>'実質公債費比率（分子）の構造'!N$52</f>
        <v>3414</v>
      </c>
      <c r="N42" s="181"/>
      <c r="O42" s="181"/>
      <c r="P42" s="181">
        <f>'実質公債費比率（分子）の構造'!O$52</f>
        <v>3363</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64</v>
      </c>
      <c r="B44" s="181">
        <f>'実質公債費比率（分子）の構造'!K$50</f>
        <v>61</v>
      </c>
      <c r="C44" s="181"/>
      <c r="D44" s="181"/>
      <c r="E44" s="181">
        <f>'実質公債費比率（分子）の構造'!L$50</f>
        <v>63</v>
      </c>
      <c r="F44" s="181"/>
      <c r="G44" s="181"/>
      <c r="H44" s="181">
        <f>'実質公債費比率（分子）の構造'!M$50</f>
        <v>59</v>
      </c>
      <c r="I44" s="181"/>
      <c r="J44" s="181"/>
      <c r="K44" s="181">
        <f>'実質公債費比率（分子）の構造'!N$50</f>
        <v>53</v>
      </c>
      <c r="L44" s="181"/>
      <c r="M44" s="181"/>
      <c r="N44" s="181">
        <f>'実質公債費比率（分子）の構造'!O$50</f>
        <v>49</v>
      </c>
      <c r="O44" s="181"/>
      <c r="P44" s="181"/>
    </row>
    <row r="45" spans="1:16" x14ac:dyDescent="0.15">
      <c r="A45" s="181" t="s">
        <v>65</v>
      </c>
      <c r="B45" s="181">
        <f>'実質公債費比率（分子）の構造'!K$49</f>
        <v>156</v>
      </c>
      <c r="C45" s="181"/>
      <c r="D45" s="181"/>
      <c r="E45" s="181">
        <f>'実質公債費比率（分子）の構造'!L$49</f>
        <v>161</v>
      </c>
      <c r="F45" s="181"/>
      <c r="G45" s="181"/>
      <c r="H45" s="181">
        <f>'実質公債費比率（分子）の構造'!M$49</f>
        <v>160</v>
      </c>
      <c r="I45" s="181"/>
      <c r="J45" s="181"/>
      <c r="K45" s="181">
        <f>'実質公債費比率（分子）の構造'!N$49</f>
        <v>163</v>
      </c>
      <c r="L45" s="181"/>
      <c r="M45" s="181"/>
      <c r="N45" s="181">
        <f>'実質公債費比率（分子）の構造'!O$49</f>
        <v>151</v>
      </c>
      <c r="O45" s="181"/>
      <c r="P45" s="181"/>
    </row>
    <row r="46" spans="1:16" x14ac:dyDescent="0.15">
      <c r="A46" s="181" t="s">
        <v>66</v>
      </c>
      <c r="B46" s="181">
        <f>'実質公債費比率（分子）の構造'!K$48</f>
        <v>1099</v>
      </c>
      <c r="C46" s="181"/>
      <c r="D46" s="181"/>
      <c r="E46" s="181">
        <f>'実質公債費比率（分子）の構造'!L$48</f>
        <v>1141</v>
      </c>
      <c r="F46" s="181"/>
      <c r="G46" s="181"/>
      <c r="H46" s="181">
        <f>'実質公債費比率（分子）の構造'!M$48</f>
        <v>1142</v>
      </c>
      <c r="I46" s="181"/>
      <c r="J46" s="181"/>
      <c r="K46" s="181">
        <f>'実質公債費比率（分子）の構造'!N$48</f>
        <v>1142</v>
      </c>
      <c r="L46" s="181"/>
      <c r="M46" s="181"/>
      <c r="N46" s="181">
        <f>'実質公債費比率（分子）の構造'!O$48</f>
        <v>1088</v>
      </c>
      <c r="O46" s="181"/>
      <c r="P46" s="181"/>
    </row>
    <row r="47" spans="1:16" x14ac:dyDescent="0.15">
      <c r="A47" s="181" t="s">
        <v>13</v>
      </c>
      <c r="B47" s="181">
        <f>'実質公債費比率（分子）の構造'!K$47</f>
        <v>7</v>
      </c>
      <c r="C47" s="181"/>
      <c r="D47" s="181"/>
      <c r="E47" s="181">
        <f>'実質公債費比率（分子）の構造'!L$47</f>
        <v>7</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3154</v>
      </c>
      <c r="C49" s="181"/>
      <c r="D49" s="181"/>
      <c r="E49" s="181">
        <f>'実質公債費比率（分子）の構造'!L$45</f>
        <v>3093</v>
      </c>
      <c r="F49" s="181"/>
      <c r="G49" s="181"/>
      <c r="H49" s="181">
        <f>'実質公債費比率（分子）の構造'!M$45</f>
        <v>3057</v>
      </c>
      <c r="I49" s="181"/>
      <c r="J49" s="181"/>
      <c r="K49" s="181">
        <f>'実質公債費比率（分子）の構造'!N$45</f>
        <v>2966</v>
      </c>
      <c r="L49" s="181"/>
      <c r="M49" s="181"/>
      <c r="N49" s="181">
        <f>'実質公債費比率（分子）の構造'!O$45</f>
        <v>2917</v>
      </c>
      <c r="O49" s="181"/>
      <c r="P49" s="181"/>
    </row>
    <row r="50" spans="1:16" x14ac:dyDescent="0.15">
      <c r="A50" s="181" t="s">
        <v>69</v>
      </c>
      <c r="B50" s="181" t="e">
        <f>NA()</f>
        <v>#N/A</v>
      </c>
      <c r="C50" s="181">
        <f>IF(ISNUMBER('実質公債費比率（分子）の構造'!K$53),'実質公債費比率（分子）の構造'!K$53,NA())</f>
        <v>945</v>
      </c>
      <c r="D50" s="181" t="e">
        <f>NA()</f>
        <v>#N/A</v>
      </c>
      <c r="E50" s="181" t="e">
        <f>NA()</f>
        <v>#N/A</v>
      </c>
      <c r="F50" s="181">
        <f>IF(ISNUMBER('実質公債費比率（分子）の構造'!L$53),'実質公債費比率（分子）の構造'!L$53,NA())</f>
        <v>1035</v>
      </c>
      <c r="G50" s="181" t="e">
        <f>NA()</f>
        <v>#N/A</v>
      </c>
      <c r="H50" s="181" t="e">
        <f>NA()</f>
        <v>#N/A</v>
      </c>
      <c r="I50" s="181">
        <f>IF(ISNUMBER('実質公債費比率（分子）の構造'!M$53),'実質公債費比率（分子）の構造'!M$53,NA())</f>
        <v>1030</v>
      </c>
      <c r="J50" s="181" t="e">
        <f>NA()</f>
        <v>#N/A</v>
      </c>
      <c r="K50" s="181" t="e">
        <f>NA()</f>
        <v>#N/A</v>
      </c>
      <c r="L50" s="181">
        <f>IF(ISNUMBER('実質公債費比率（分子）の構造'!N$53),'実質公債費比率（分子）の構造'!N$53,NA())</f>
        <v>910</v>
      </c>
      <c r="M50" s="181" t="e">
        <f>NA()</f>
        <v>#N/A</v>
      </c>
      <c r="N50" s="181" t="e">
        <f>NA()</f>
        <v>#N/A</v>
      </c>
      <c r="O50" s="181">
        <f>IF(ISNUMBER('実質公債費比率（分子）の構造'!O$53),'実質公債費比率（分子）の構造'!O$53,NA())</f>
        <v>842</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33822</v>
      </c>
      <c r="E56" s="180"/>
      <c r="F56" s="180"/>
      <c r="G56" s="180">
        <f>'将来負担比率（分子）の構造'!J$52</f>
        <v>33029</v>
      </c>
      <c r="H56" s="180"/>
      <c r="I56" s="180"/>
      <c r="J56" s="180">
        <f>'将来負担比率（分子）の構造'!K$52</f>
        <v>31825</v>
      </c>
      <c r="K56" s="180"/>
      <c r="L56" s="180"/>
      <c r="M56" s="180">
        <f>'将来負担比率（分子）の構造'!L$52</f>
        <v>30850</v>
      </c>
      <c r="N56" s="180"/>
      <c r="O56" s="180"/>
      <c r="P56" s="180">
        <f>'将来負担比率（分子）の構造'!M$52</f>
        <v>30498</v>
      </c>
    </row>
    <row r="57" spans="1:16" x14ac:dyDescent="0.15">
      <c r="A57" s="180" t="s">
        <v>41</v>
      </c>
      <c r="B57" s="180"/>
      <c r="C57" s="180"/>
      <c r="D57" s="180">
        <f>'将来負担比率（分子）の構造'!I$51</f>
        <v>4154</v>
      </c>
      <c r="E57" s="180"/>
      <c r="F57" s="180"/>
      <c r="G57" s="180">
        <f>'将来負担比率（分子）の構造'!J$51</f>
        <v>3864</v>
      </c>
      <c r="H57" s="180"/>
      <c r="I57" s="180"/>
      <c r="J57" s="180">
        <f>'将来負担比率（分子）の構造'!K$51</f>
        <v>3435</v>
      </c>
      <c r="K57" s="180"/>
      <c r="L57" s="180"/>
      <c r="M57" s="180">
        <f>'将来負担比率（分子）の構造'!L$51</f>
        <v>3308</v>
      </c>
      <c r="N57" s="180"/>
      <c r="O57" s="180"/>
      <c r="P57" s="180">
        <f>'将来負担比率（分子）の構造'!M$51</f>
        <v>3282</v>
      </c>
    </row>
    <row r="58" spans="1:16" x14ac:dyDescent="0.15">
      <c r="A58" s="180" t="s">
        <v>40</v>
      </c>
      <c r="B58" s="180"/>
      <c r="C58" s="180"/>
      <c r="D58" s="180">
        <f>'将来負担比率（分子）の構造'!I$50</f>
        <v>5709</v>
      </c>
      <c r="E58" s="180"/>
      <c r="F58" s="180"/>
      <c r="G58" s="180">
        <f>'将来負担比率（分子）の構造'!J$50</f>
        <v>5447</v>
      </c>
      <c r="H58" s="180"/>
      <c r="I58" s="180"/>
      <c r="J58" s="180">
        <f>'将来負担比率（分子）の構造'!K$50</f>
        <v>5616</v>
      </c>
      <c r="K58" s="180"/>
      <c r="L58" s="180"/>
      <c r="M58" s="180">
        <f>'将来負担比率（分子）の構造'!L$50</f>
        <v>5755</v>
      </c>
      <c r="N58" s="180"/>
      <c r="O58" s="180"/>
      <c r="P58" s="180">
        <f>'将来負担比率（分子）の構造'!M$50</f>
        <v>6301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190</v>
      </c>
      <c r="C61" s="180"/>
      <c r="D61" s="180"/>
      <c r="E61" s="180">
        <f>'将来負担比率（分子）の構造'!J$46</f>
        <v>98</v>
      </c>
      <c r="F61" s="180"/>
      <c r="G61" s="180"/>
      <c r="H61" s="180">
        <f>'将来負担比率（分子）の構造'!K$46</f>
        <v>50</v>
      </c>
      <c r="I61" s="180"/>
      <c r="J61" s="180"/>
      <c r="K61" s="180">
        <f>'将来負担比率（分子）の構造'!L$46</f>
        <v>162</v>
      </c>
      <c r="L61" s="180"/>
      <c r="M61" s="180"/>
      <c r="N61" s="180">
        <f>'将来負担比率（分子）の構造'!M$46</f>
        <v>176</v>
      </c>
      <c r="O61" s="180"/>
      <c r="P61" s="180"/>
    </row>
    <row r="62" spans="1:16" x14ac:dyDescent="0.15">
      <c r="A62" s="180" t="s">
        <v>34</v>
      </c>
      <c r="B62" s="180">
        <f>'将来負担比率（分子）の構造'!I$45</f>
        <v>4134</v>
      </c>
      <c r="C62" s="180"/>
      <c r="D62" s="180"/>
      <c r="E62" s="180">
        <f>'将来負担比率（分子）の構造'!J$45</f>
        <v>3927</v>
      </c>
      <c r="F62" s="180"/>
      <c r="G62" s="180"/>
      <c r="H62" s="180">
        <f>'将来負担比率（分子）の構造'!K$45</f>
        <v>3741</v>
      </c>
      <c r="I62" s="180"/>
      <c r="J62" s="180"/>
      <c r="K62" s="180">
        <f>'将来負担比率（分子）の構造'!L$45</f>
        <v>3734</v>
      </c>
      <c r="L62" s="180"/>
      <c r="M62" s="180"/>
      <c r="N62" s="180">
        <f>'将来負担比率（分子）の構造'!M$45</f>
        <v>3442</v>
      </c>
      <c r="O62" s="180"/>
      <c r="P62" s="180"/>
    </row>
    <row r="63" spans="1:16" x14ac:dyDescent="0.15">
      <c r="A63" s="180" t="s">
        <v>33</v>
      </c>
      <c r="B63" s="180">
        <f>'将来負担比率（分子）の構造'!I$44</f>
        <v>969</v>
      </c>
      <c r="C63" s="180"/>
      <c r="D63" s="180"/>
      <c r="E63" s="180">
        <f>'将来負担比率（分子）の構造'!J$44</f>
        <v>890</v>
      </c>
      <c r="F63" s="180"/>
      <c r="G63" s="180"/>
      <c r="H63" s="180">
        <f>'将来負担比率（分子）の構造'!K$44</f>
        <v>792</v>
      </c>
      <c r="I63" s="180"/>
      <c r="J63" s="180"/>
      <c r="K63" s="180">
        <f>'将来負担比率（分子）の構造'!L$44</f>
        <v>705</v>
      </c>
      <c r="L63" s="180"/>
      <c r="M63" s="180"/>
      <c r="N63" s="180">
        <f>'将来負担比率（分子）の構造'!M$44</f>
        <v>590</v>
      </c>
      <c r="O63" s="180"/>
      <c r="P63" s="180"/>
    </row>
    <row r="64" spans="1:16" x14ac:dyDescent="0.15">
      <c r="A64" s="180" t="s">
        <v>32</v>
      </c>
      <c r="B64" s="180">
        <f>'将来負担比率（分子）の構造'!I$43</f>
        <v>14978</v>
      </c>
      <c r="C64" s="180"/>
      <c r="D64" s="180"/>
      <c r="E64" s="180">
        <f>'将来負担比率（分子）の構造'!J$43</f>
        <v>15149</v>
      </c>
      <c r="F64" s="180"/>
      <c r="G64" s="180"/>
      <c r="H64" s="180">
        <f>'将来負担比率（分子）の構造'!K$43</f>
        <v>14402</v>
      </c>
      <c r="I64" s="180"/>
      <c r="J64" s="180"/>
      <c r="K64" s="180">
        <f>'将来負担比率（分子）の構造'!L$43</f>
        <v>13652</v>
      </c>
      <c r="L64" s="180"/>
      <c r="M64" s="180"/>
      <c r="N64" s="180">
        <f>'将来負担比率（分子）の構造'!M$43</f>
        <v>12805</v>
      </c>
      <c r="O64" s="180"/>
      <c r="P64" s="180"/>
    </row>
    <row r="65" spans="1:16" x14ac:dyDescent="0.15">
      <c r="A65" s="180" t="s">
        <v>31</v>
      </c>
      <c r="B65" s="180">
        <f>'将来負担比率（分子）の構造'!I$42</f>
        <v>652</v>
      </c>
      <c r="C65" s="180"/>
      <c r="D65" s="180"/>
      <c r="E65" s="180">
        <f>'将来負担比率（分子）の構造'!J$42</f>
        <v>565</v>
      </c>
      <c r="F65" s="180"/>
      <c r="G65" s="180"/>
      <c r="H65" s="180">
        <f>'将来負担比率（分子）の構造'!K$42</f>
        <v>510</v>
      </c>
      <c r="I65" s="180"/>
      <c r="J65" s="180"/>
      <c r="K65" s="180">
        <f>'将来負担比率（分子）の構造'!L$42</f>
        <v>452</v>
      </c>
      <c r="L65" s="180"/>
      <c r="M65" s="180"/>
      <c r="N65" s="180">
        <f>'将来負担比率（分子）の構造'!M$42</f>
        <v>407</v>
      </c>
      <c r="O65" s="180"/>
      <c r="P65" s="180"/>
    </row>
    <row r="66" spans="1:16" x14ac:dyDescent="0.15">
      <c r="A66" s="180" t="s">
        <v>30</v>
      </c>
      <c r="B66" s="180">
        <f>'将来負担比率（分子）の構造'!I$41</f>
        <v>28208</v>
      </c>
      <c r="C66" s="180"/>
      <c r="D66" s="180"/>
      <c r="E66" s="180">
        <f>'将来負担比率（分子）の構造'!J$41</f>
        <v>27754</v>
      </c>
      <c r="F66" s="180"/>
      <c r="G66" s="180"/>
      <c r="H66" s="180">
        <f>'将来負担比率（分子）の構造'!K$41</f>
        <v>27121</v>
      </c>
      <c r="I66" s="180"/>
      <c r="J66" s="180"/>
      <c r="K66" s="180">
        <f>'将来負担比率（分子）の構造'!L$41</f>
        <v>26475</v>
      </c>
      <c r="L66" s="180"/>
      <c r="M66" s="180"/>
      <c r="N66" s="180">
        <f>'将来負担比率（分子）の構造'!M$41</f>
        <v>26396</v>
      </c>
      <c r="O66" s="180"/>
      <c r="P66" s="180"/>
    </row>
    <row r="67" spans="1:16" x14ac:dyDescent="0.15">
      <c r="A67" s="180" t="s">
        <v>73</v>
      </c>
      <c r="B67" s="180" t="e">
        <f>NA()</f>
        <v>#N/A</v>
      </c>
      <c r="C67" s="180">
        <f>IF(ISNUMBER('将来負担比率（分子）の構造'!I$53), IF('将来負担比率（分子）の構造'!I$53 &lt; 0, 0, '将来負担比率（分子）の構造'!I$53), NA())</f>
        <v>5446</v>
      </c>
      <c r="D67" s="180" t="e">
        <f>NA()</f>
        <v>#N/A</v>
      </c>
      <c r="E67" s="180" t="e">
        <f>NA()</f>
        <v>#N/A</v>
      </c>
      <c r="F67" s="180">
        <f>IF(ISNUMBER('将来負担比率（分子）の構造'!J$53), IF('将来負担比率（分子）の構造'!J$53 &lt; 0, 0, '将来負担比率（分子）の構造'!J$53), NA())</f>
        <v>6043</v>
      </c>
      <c r="G67" s="180" t="e">
        <f>NA()</f>
        <v>#N/A</v>
      </c>
      <c r="H67" s="180" t="e">
        <f>NA()</f>
        <v>#N/A</v>
      </c>
      <c r="I67" s="180">
        <f>IF(ISNUMBER('将来負担比率（分子）の構造'!K$53), IF('将来負担比率（分子）の構造'!K$53 &lt; 0, 0, '将来負担比率（分子）の構造'!K$53), NA())</f>
        <v>5739</v>
      </c>
      <c r="J67" s="180" t="e">
        <f>NA()</f>
        <v>#N/A</v>
      </c>
      <c r="K67" s="180" t="e">
        <f>NA()</f>
        <v>#N/A</v>
      </c>
      <c r="L67" s="180">
        <f>IF(ISNUMBER('将来負担比率（分子）の構造'!L$53), IF('将来負担比率（分子）の構造'!L$53 &lt; 0, 0, '将来負担比率（分子）の構造'!L$53), NA())</f>
        <v>5266</v>
      </c>
      <c r="M67" s="180" t="e">
        <f>NA()</f>
        <v>#N/A</v>
      </c>
      <c r="N67" s="180" t="e">
        <f>NA()</f>
        <v>#N/A</v>
      </c>
      <c r="O67" s="180">
        <f>IF(ISNUMBER('将来負担比率（分子）の構造'!M$53), IF('将来負担比率（分子）の構造'!M$53 &lt; 0, 0, '将来負担比率（分子）の構造'!M$53), NA())</f>
        <v>3736</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3802</v>
      </c>
      <c r="C72" s="184">
        <f>基金残高に係る経年分析!G55</f>
        <v>3637</v>
      </c>
      <c r="D72" s="184">
        <f>基金残高に係る経年分析!H55</f>
        <v>3856</v>
      </c>
    </row>
    <row r="73" spans="1:16" x14ac:dyDescent="0.15">
      <c r="A73" s="183" t="s">
        <v>76</v>
      </c>
      <c r="B73" s="184">
        <f>基金残高に係る経年分析!F56</f>
        <v>229</v>
      </c>
      <c r="C73" s="184">
        <f>基金残高に係る経年分析!G56</f>
        <v>229</v>
      </c>
      <c r="D73" s="184">
        <f>基金残高に係る経年分析!H56</f>
        <v>230</v>
      </c>
    </row>
    <row r="74" spans="1:16" x14ac:dyDescent="0.15">
      <c r="A74" s="183" t="s">
        <v>77</v>
      </c>
      <c r="B74" s="184">
        <f>基金残高に係る経年分析!F57</f>
        <v>2457</v>
      </c>
      <c r="C74" s="184">
        <f>基金残高に係る経年分析!G57</f>
        <v>2427</v>
      </c>
      <c r="D74" s="184">
        <f>基金残高に係る経年分析!H57</f>
        <v>2707</v>
      </c>
    </row>
  </sheetData>
  <sheetProtection algorithmName="SHA-512" hashValue="9736uEBrKu0C9kLhFeKCsmoZuiJ+g1cYUvgKDe55HPbRaPIUCHdssdVOzY8oWm9AsjTgKKiz6W+urCyxr7D6vg==" saltValue="/f/+q5WY+C7Qr7UADmW2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206</v>
      </c>
      <c r="DI1" s="656"/>
      <c r="DJ1" s="656"/>
      <c r="DK1" s="656"/>
      <c r="DL1" s="656"/>
      <c r="DM1" s="656"/>
      <c r="DN1" s="657"/>
      <c r="DO1" s="225"/>
      <c r="DP1" s="655" t="s">
        <v>207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208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209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212</v>
      </c>
      <c r="S4" s="659"/>
      <c r="T4" s="659"/>
      <c r="U4" s="659"/>
      <c r="V4" s="659"/>
      <c r="W4" s="659"/>
      <c r="X4" s="659"/>
      <c r="Y4" s="660"/>
      <c r="Z4" s="658" t="s">
        <v>213</v>
      </c>
      <c r="AA4" s="659"/>
      <c r="AB4" s="659"/>
      <c r="AC4" s="660"/>
      <c r="AD4" s="658" t="s">
        <v>214</v>
      </c>
      <c r="AE4" s="659"/>
      <c r="AF4" s="659"/>
      <c r="AG4" s="659"/>
      <c r="AH4" s="659"/>
      <c r="AI4" s="659"/>
      <c r="AJ4" s="659"/>
      <c r="AK4" s="660"/>
      <c r="AL4" s="658" t="s">
        <v>213</v>
      </c>
      <c r="AM4" s="659"/>
      <c r="AN4" s="659"/>
      <c r="AO4" s="660"/>
      <c r="AP4" s="664" t="s">
        <v>215</v>
      </c>
      <c r="AQ4" s="664"/>
      <c r="AR4" s="664"/>
      <c r="AS4" s="664"/>
      <c r="AT4" s="664"/>
      <c r="AU4" s="664"/>
      <c r="AV4" s="664"/>
      <c r="AW4" s="664"/>
      <c r="AX4" s="664"/>
      <c r="AY4" s="664"/>
      <c r="AZ4" s="664"/>
      <c r="BA4" s="664"/>
      <c r="BB4" s="664"/>
      <c r="BC4" s="664"/>
      <c r="BD4" s="664"/>
      <c r="BE4" s="664"/>
      <c r="BF4" s="664"/>
      <c r="BG4" s="664" t="s">
        <v>216</v>
      </c>
      <c r="BH4" s="664"/>
      <c r="BI4" s="664"/>
      <c r="BJ4" s="664"/>
      <c r="BK4" s="664"/>
      <c r="BL4" s="664"/>
      <c r="BM4" s="664"/>
      <c r="BN4" s="664"/>
      <c r="BO4" s="664" t="s">
        <v>213</v>
      </c>
      <c r="BP4" s="664"/>
      <c r="BQ4" s="664"/>
      <c r="BR4" s="664"/>
      <c r="BS4" s="664" t="s">
        <v>217</v>
      </c>
      <c r="BT4" s="664"/>
      <c r="BU4" s="664"/>
      <c r="BV4" s="664"/>
      <c r="BW4" s="664"/>
      <c r="BX4" s="664"/>
      <c r="BY4" s="664"/>
      <c r="BZ4" s="664"/>
      <c r="CA4" s="664"/>
      <c r="CB4" s="664"/>
      <c r="CD4" s="661" t="s">
        <v>218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219</v>
      </c>
      <c r="C5" s="666"/>
      <c r="D5" s="666"/>
      <c r="E5" s="666"/>
      <c r="F5" s="666"/>
      <c r="G5" s="666"/>
      <c r="H5" s="666"/>
      <c r="I5" s="666"/>
      <c r="J5" s="666"/>
      <c r="K5" s="666"/>
      <c r="L5" s="666"/>
      <c r="M5" s="666"/>
      <c r="N5" s="666"/>
      <c r="O5" s="666"/>
      <c r="P5" s="666"/>
      <c r="Q5" s="667"/>
      <c r="R5" s="668">
        <v>9698545</v>
      </c>
      <c r="S5" s="669"/>
      <c r="T5" s="669"/>
      <c r="U5" s="669"/>
      <c r="V5" s="669"/>
      <c r="W5" s="669"/>
      <c r="X5" s="669"/>
      <c r="Y5" s="670"/>
      <c r="Z5" s="671">
        <v>35.299999999999997</v>
      </c>
      <c r="AA5" s="671"/>
      <c r="AB5" s="671"/>
      <c r="AC5" s="671"/>
      <c r="AD5" s="672">
        <v>9330355</v>
      </c>
      <c r="AE5" s="672"/>
      <c r="AF5" s="672"/>
      <c r="AG5" s="672"/>
      <c r="AH5" s="672"/>
      <c r="AI5" s="672"/>
      <c r="AJ5" s="672"/>
      <c r="AK5" s="672"/>
      <c r="AL5" s="673">
        <v>58</v>
      </c>
      <c r="AM5" s="674"/>
      <c r="AN5" s="674"/>
      <c r="AO5" s="675"/>
      <c r="AP5" s="665" t="s">
        <v>220</v>
      </c>
      <c r="AQ5" s="666"/>
      <c r="AR5" s="666"/>
      <c r="AS5" s="666"/>
      <c r="AT5" s="666"/>
      <c r="AU5" s="666"/>
      <c r="AV5" s="666"/>
      <c r="AW5" s="666"/>
      <c r="AX5" s="666"/>
      <c r="AY5" s="666"/>
      <c r="AZ5" s="666"/>
      <c r="BA5" s="666"/>
      <c r="BB5" s="666"/>
      <c r="BC5" s="666"/>
      <c r="BD5" s="666"/>
      <c r="BE5" s="666"/>
      <c r="BF5" s="667"/>
      <c r="BG5" s="679">
        <v>9329779</v>
      </c>
      <c r="BH5" s="680"/>
      <c r="BI5" s="680"/>
      <c r="BJ5" s="680"/>
      <c r="BK5" s="680"/>
      <c r="BL5" s="680"/>
      <c r="BM5" s="680"/>
      <c r="BN5" s="681"/>
      <c r="BO5" s="682">
        <v>96.2</v>
      </c>
      <c r="BP5" s="682"/>
      <c r="BQ5" s="682"/>
      <c r="BR5" s="682"/>
      <c r="BS5" s="683">
        <v>95393</v>
      </c>
      <c r="BT5" s="683"/>
      <c r="BU5" s="683"/>
      <c r="BV5" s="683"/>
      <c r="BW5" s="683"/>
      <c r="BX5" s="683"/>
      <c r="BY5" s="683"/>
      <c r="BZ5" s="683"/>
      <c r="CA5" s="683"/>
      <c r="CB5" s="687"/>
      <c r="CD5" s="661" t="s">
        <v>215</v>
      </c>
      <c r="CE5" s="662"/>
      <c r="CF5" s="662"/>
      <c r="CG5" s="662"/>
      <c r="CH5" s="662"/>
      <c r="CI5" s="662"/>
      <c r="CJ5" s="662"/>
      <c r="CK5" s="662"/>
      <c r="CL5" s="662"/>
      <c r="CM5" s="662"/>
      <c r="CN5" s="662"/>
      <c r="CO5" s="662"/>
      <c r="CP5" s="662"/>
      <c r="CQ5" s="663"/>
      <c r="CR5" s="661" t="s">
        <v>221</v>
      </c>
      <c r="CS5" s="662"/>
      <c r="CT5" s="662"/>
      <c r="CU5" s="662"/>
      <c r="CV5" s="662"/>
      <c r="CW5" s="662"/>
      <c r="CX5" s="662"/>
      <c r="CY5" s="663"/>
      <c r="CZ5" s="661" t="s">
        <v>213</v>
      </c>
      <c r="DA5" s="662"/>
      <c r="DB5" s="662"/>
      <c r="DC5" s="663"/>
      <c r="DD5" s="661" t="s">
        <v>222</v>
      </c>
      <c r="DE5" s="662"/>
      <c r="DF5" s="662"/>
      <c r="DG5" s="662"/>
      <c r="DH5" s="662"/>
      <c r="DI5" s="662"/>
      <c r="DJ5" s="662"/>
      <c r="DK5" s="662"/>
      <c r="DL5" s="662"/>
      <c r="DM5" s="662"/>
      <c r="DN5" s="662"/>
      <c r="DO5" s="662"/>
      <c r="DP5" s="663"/>
      <c r="DQ5" s="661" t="s">
        <v>223</v>
      </c>
      <c r="DR5" s="662"/>
      <c r="DS5" s="662"/>
      <c r="DT5" s="662"/>
      <c r="DU5" s="662"/>
      <c r="DV5" s="662"/>
      <c r="DW5" s="662"/>
      <c r="DX5" s="662"/>
      <c r="DY5" s="662"/>
      <c r="DZ5" s="662"/>
      <c r="EA5" s="662"/>
      <c r="EB5" s="662"/>
      <c r="EC5" s="663"/>
    </row>
    <row r="6" spans="2:143" ht="11.25" customHeight="1" x14ac:dyDescent="0.15">
      <c r="B6" s="676" t="s">
        <v>224</v>
      </c>
      <c r="C6" s="677"/>
      <c r="D6" s="677"/>
      <c r="E6" s="677"/>
      <c r="F6" s="677"/>
      <c r="G6" s="677"/>
      <c r="H6" s="677"/>
      <c r="I6" s="677"/>
      <c r="J6" s="677"/>
      <c r="K6" s="677"/>
      <c r="L6" s="677"/>
      <c r="M6" s="677"/>
      <c r="N6" s="677"/>
      <c r="O6" s="677"/>
      <c r="P6" s="677"/>
      <c r="Q6" s="678"/>
      <c r="R6" s="679">
        <v>266285</v>
      </c>
      <c r="S6" s="680"/>
      <c r="T6" s="680"/>
      <c r="U6" s="680"/>
      <c r="V6" s="680"/>
      <c r="W6" s="680"/>
      <c r="X6" s="680"/>
      <c r="Y6" s="681"/>
      <c r="Z6" s="682">
        <v>1</v>
      </c>
      <c r="AA6" s="682"/>
      <c r="AB6" s="682"/>
      <c r="AC6" s="682"/>
      <c r="AD6" s="683">
        <v>266285</v>
      </c>
      <c r="AE6" s="683"/>
      <c r="AF6" s="683"/>
      <c r="AG6" s="683"/>
      <c r="AH6" s="683"/>
      <c r="AI6" s="683"/>
      <c r="AJ6" s="683"/>
      <c r="AK6" s="683"/>
      <c r="AL6" s="684">
        <v>1.7</v>
      </c>
      <c r="AM6" s="685"/>
      <c r="AN6" s="685"/>
      <c r="AO6" s="686"/>
      <c r="AP6" s="676" t="s">
        <v>225</v>
      </c>
      <c r="AQ6" s="677"/>
      <c r="AR6" s="677"/>
      <c r="AS6" s="677"/>
      <c r="AT6" s="677"/>
      <c r="AU6" s="677"/>
      <c r="AV6" s="677"/>
      <c r="AW6" s="677"/>
      <c r="AX6" s="677"/>
      <c r="AY6" s="677"/>
      <c r="AZ6" s="677"/>
      <c r="BA6" s="677"/>
      <c r="BB6" s="677"/>
      <c r="BC6" s="677"/>
      <c r="BD6" s="677"/>
      <c r="BE6" s="677"/>
      <c r="BF6" s="678"/>
      <c r="BG6" s="679">
        <v>9329779</v>
      </c>
      <c r="BH6" s="680"/>
      <c r="BI6" s="680"/>
      <c r="BJ6" s="680"/>
      <c r="BK6" s="680"/>
      <c r="BL6" s="680"/>
      <c r="BM6" s="680"/>
      <c r="BN6" s="681"/>
      <c r="BO6" s="682">
        <v>96.2</v>
      </c>
      <c r="BP6" s="682"/>
      <c r="BQ6" s="682"/>
      <c r="BR6" s="682"/>
      <c r="BS6" s="683">
        <v>95393</v>
      </c>
      <c r="BT6" s="683"/>
      <c r="BU6" s="683"/>
      <c r="BV6" s="683"/>
      <c r="BW6" s="683"/>
      <c r="BX6" s="683"/>
      <c r="BY6" s="683"/>
      <c r="BZ6" s="683"/>
      <c r="CA6" s="683"/>
      <c r="CB6" s="687"/>
      <c r="CD6" s="690" t="s">
        <v>226</v>
      </c>
      <c r="CE6" s="691"/>
      <c r="CF6" s="691"/>
      <c r="CG6" s="691"/>
      <c r="CH6" s="691"/>
      <c r="CI6" s="691"/>
      <c r="CJ6" s="691"/>
      <c r="CK6" s="691"/>
      <c r="CL6" s="691"/>
      <c r="CM6" s="691"/>
      <c r="CN6" s="691"/>
      <c r="CO6" s="691"/>
      <c r="CP6" s="691"/>
      <c r="CQ6" s="692"/>
      <c r="CR6" s="679">
        <v>202902</v>
      </c>
      <c r="CS6" s="680"/>
      <c r="CT6" s="680"/>
      <c r="CU6" s="680"/>
      <c r="CV6" s="680"/>
      <c r="CW6" s="680"/>
      <c r="CX6" s="680"/>
      <c r="CY6" s="681"/>
      <c r="CZ6" s="673">
        <v>0.8</v>
      </c>
      <c r="DA6" s="674"/>
      <c r="DB6" s="674"/>
      <c r="DC6" s="693"/>
      <c r="DD6" s="688" t="s">
        <v>127</v>
      </c>
      <c r="DE6" s="680"/>
      <c r="DF6" s="680"/>
      <c r="DG6" s="680"/>
      <c r="DH6" s="680"/>
      <c r="DI6" s="680"/>
      <c r="DJ6" s="680"/>
      <c r="DK6" s="680"/>
      <c r="DL6" s="680"/>
      <c r="DM6" s="680"/>
      <c r="DN6" s="680"/>
      <c r="DO6" s="680"/>
      <c r="DP6" s="681"/>
      <c r="DQ6" s="688">
        <v>202902</v>
      </c>
      <c r="DR6" s="680"/>
      <c r="DS6" s="680"/>
      <c r="DT6" s="680"/>
      <c r="DU6" s="680"/>
      <c r="DV6" s="680"/>
      <c r="DW6" s="680"/>
      <c r="DX6" s="680"/>
      <c r="DY6" s="680"/>
      <c r="DZ6" s="680"/>
      <c r="EA6" s="680"/>
      <c r="EB6" s="680"/>
      <c r="EC6" s="689"/>
    </row>
    <row r="7" spans="2:143" ht="11.25" customHeight="1" x14ac:dyDescent="0.15">
      <c r="B7" s="676" t="s">
        <v>227</v>
      </c>
      <c r="C7" s="677"/>
      <c r="D7" s="677"/>
      <c r="E7" s="677"/>
      <c r="F7" s="677"/>
      <c r="G7" s="677"/>
      <c r="H7" s="677"/>
      <c r="I7" s="677"/>
      <c r="J7" s="677"/>
      <c r="K7" s="677"/>
      <c r="L7" s="677"/>
      <c r="M7" s="677"/>
      <c r="N7" s="677"/>
      <c r="O7" s="677"/>
      <c r="P7" s="677"/>
      <c r="Q7" s="678"/>
      <c r="R7" s="679">
        <v>18277</v>
      </c>
      <c r="S7" s="680"/>
      <c r="T7" s="680"/>
      <c r="U7" s="680"/>
      <c r="V7" s="680"/>
      <c r="W7" s="680"/>
      <c r="X7" s="680"/>
      <c r="Y7" s="681"/>
      <c r="Z7" s="682">
        <v>0.1</v>
      </c>
      <c r="AA7" s="682"/>
      <c r="AB7" s="682"/>
      <c r="AC7" s="682"/>
      <c r="AD7" s="683">
        <v>18277</v>
      </c>
      <c r="AE7" s="683"/>
      <c r="AF7" s="683"/>
      <c r="AG7" s="683"/>
      <c r="AH7" s="683"/>
      <c r="AI7" s="683"/>
      <c r="AJ7" s="683"/>
      <c r="AK7" s="683"/>
      <c r="AL7" s="684">
        <v>0.1</v>
      </c>
      <c r="AM7" s="685"/>
      <c r="AN7" s="685"/>
      <c r="AO7" s="686"/>
      <c r="AP7" s="676" t="s">
        <v>228</v>
      </c>
      <c r="AQ7" s="677"/>
      <c r="AR7" s="677"/>
      <c r="AS7" s="677"/>
      <c r="AT7" s="677"/>
      <c r="AU7" s="677"/>
      <c r="AV7" s="677"/>
      <c r="AW7" s="677"/>
      <c r="AX7" s="677"/>
      <c r="AY7" s="677"/>
      <c r="AZ7" s="677"/>
      <c r="BA7" s="677"/>
      <c r="BB7" s="677"/>
      <c r="BC7" s="677"/>
      <c r="BD7" s="677"/>
      <c r="BE7" s="677"/>
      <c r="BF7" s="678"/>
      <c r="BG7" s="679">
        <v>4264040</v>
      </c>
      <c r="BH7" s="680"/>
      <c r="BI7" s="680"/>
      <c r="BJ7" s="680"/>
      <c r="BK7" s="680"/>
      <c r="BL7" s="680"/>
      <c r="BM7" s="680"/>
      <c r="BN7" s="681"/>
      <c r="BO7" s="682">
        <v>44</v>
      </c>
      <c r="BP7" s="682"/>
      <c r="BQ7" s="682"/>
      <c r="BR7" s="682"/>
      <c r="BS7" s="683">
        <v>95393</v>
      </c>
      <c r="BT7" s="683"/>
      <c r="BU7" s="683"/>
      <c r="BV7" s="683"/>
      <c r="BW7" s="683"/>
      <c r="BX7" s="683"/>
      <c r="BY7" s="683"/>
      <c r="BZ7" s="683"/>
      <c r="CA7" s="683"/>
      <c r="CB7" s="687"/>
      <c r="CD7" s="694" t="s">
        <v>229</v>
      </c>
      <c r="CE7" s="695"/>
      <c r="CF7" s="695"/>
      <c r="CG7" s="695"/>
      <c r="CH7" s="695"/>
      <c r="CI7" s="695"/>
      <c r="CJ7" s="695"/>
      <c r="CK7" s="695"/>
      <c r="CL7" s="695"/>
      <c r="CM7" s="695"/>
      <c r="CN7" s="695"/>
      <c r="CO7" s="695"/>
      <c r="CP7" s="695"/>
      <c r="CQ7" s="696"/>
      <c r="CR7" s="679">
        <v>3580364</v>
      </c>
      <c r="CS7" s="680"/>
      <c r="CT7" s="680"/>
      <c r="CU7" s="680"/>
      <c r="CV7" s="680"/>
      <c r="CW7" s="680"/>
      <c r="CX7" s="680"/>
      <c r="CY7" s="681"/>
      <c r="CZ7" s="682">
        <v>13.4</v>
      </c>
      <c r="DA7" s="682"/>
      <c r="DB7" s="682"/>
      <c r="DC7" s="682"/>
      <c r="DD7" s="688">
        <v>15104</v>
      </c>
      <c r="DE7" s="680"/>
      <c r="DF7" s="680"/>
      <c r="DG7" s="680"/>
      <c r="DH7" s="680"/>
      <c r="DI7" s="680"/>
      <c r="DJ7" s="680"/>
      <c r="DK7" s="680"/>
      <c r="DL7" s="680"/>
      <c r="DM7" s="680"/>
      <c r="DN7" s="680"/>
      <c r="DO7" s="680"/>
      <c r="DP7" s="681"/>
      <c r="DQ7" s="688">
        <v>2689486</v>
      </c>
      <c r="DR7" s="680"/>
      <c r="DS7" s="680"/>
      <c r="DT7" s="680"/>
      <c r="DU7" s="680"/>
      <c r="DV7" s="680"/>
      <c r="DW7" s="680"/>
      <c r="DX7" s="680"/>
      <c r="DY7" s="680"/>
      <c r="DZ7" s="680"/>
      <c r="EA7" s="680"/>
      <c r="EB7" s="680"/>
      <c r="EC7" s="689"/>
    </row>
    <row r="8" spans="2:143" ht="11.25" customHeight="1" x14ac:dyDescent="0.15">
      <c r="B8" s="676" t="s">
        <v>230</v>
      </c>
      <c r="C8" s="677"/>
      <c r="D8" s="677"/>
      <c r="E8" s="677"/>
      <c r="F8" s="677"/>
      <c r="G8" s="677"/>
      <c r="H8" s="677"/>
      <c r="I8" s="677"/>
      <c r="J8" s="677"/>
      <c r="K8" s="677"/>
      <c r="L8" s="677"/>
      <c r="M8" s="677"/>
      <c r="N8" s="677"/>
      <c r="O8" s="677"/>
      <c r="P8" s="677"/>
      <c r="Q8" s="678"/>
      <c r="R8" s="679">
        <v>31126</v>
      </c>
      <c r="S8" s="680"/>
      <c r="T8" s="680"/>
      <c r="U8" s="680"/>
      <c r="V8" s="680"/>
      <c r="W8" s="680"/>
      <c r="X8" s="680"/>
      <c r="Y8" s="681"/>
      <c r="Z8" s="682">
        <v>0.1</v>
      </c>
      <c r="AA8" s="682"/>
      <c r="AB8" s="682"/>
      <c r="AC8" s="682"/>
      <c r="AD8" s="683">
        <v>31126</v>
      </c>
      <c r="AE8" s="683"/>
      <c r="AF8" s="683"/>
      <c r="AG8" s="683"/>
      <c r="AH8" s="683"/>
      <c r="AI8" s="683"/>
      <c r="AJ8" s="683"/>
      <c r="AK8" s="683"/>
      <c r="AL8" s="684">
        <v>0.2</v>
      </c>
      <c r="AM8" s="685"/>
      <c r="AN8" s="685"/>
      <c r="AO8" s="686"/>
      <c r="AP8" s="676" t="s">
        <v>231</v>
      </c>
      <c r="AQ8" s="677"/>
      <c r="AR8" s="677"/>
      <c r="AS8" s="677"/>
      <c r="AT8" s="677"/>
      <c r="AU8" s="677"/>
      <c r="AV8" s="677"/>
      <c r="AW8" s="677"/>
      <c r="AX8" s="677"/>
      <c r="AY8" s="677"/>
      <c r="AZ8" s="677"/>
      <c r="BA8" s="677"/>
      <c r="BB8" s="677"/>
      <c r="BC8" s="677"/>
      <c r="BD8" s="677"/>
      <c r="BE8" s="677"/>
      <c r="BF8" s="678"/>
      <c r="BG8" s="679">
        <v>124552</v>
      </c>
      <c r="BH8" s="680"/>
      <c r="BI8" s="680"/>
      <c r="BJ8" s="680"/>
      <c r="BK8" s="680"/>
      <c r="BL8" s="680"/>
      <c r="BM8" s="680"/>
      <c r="BN8" s="681"/>
      <c r="BO8" s="682">
        <v>1.3</v>
      </c>
      <c r="BP8" s="682"/>
      <c r="BQ8" s="682"/>
      <c r="BR8" s="682"/>
      <c r="BS8" s="688" t="s">
        <v>232</v>
      </c>
      <c r="BT8" s="680"/>
      <c r="BU8" s="680"/>
      <c r="BV8" s="680"/>
      <c r="BW8" s="680"/>
      <c r="BX8" s="680"/>
      <c r="BY8" s="680"/>
      <c r="BZ8" s="680"/>
      <c r="CA8" s="680"/>
      <c r="CB8" s="689"/>
      <c r="CD8" s="694" t="s">
        <v>233</v>
      </c>
      <c r="CE8" s="695"/>
      <c r="CF8" s="695"/>
      <c r="CG8" s="695"/>
      <c r="CH8" s="695"/>
      <c r="CI8" s="695"/>
      <c r="CJ8" s="695"/>
      <c r="CK8" s="695"/>
      <c r="CL8" s="695"/>
      <c r="CM8" s="695"/>
      <c r="CN8" s="695"/>
      <c r="CO8" s="695"/>
      <c r="CP8" s="695"/>
      <c r="CQ8" s="696"/>
      <c r="CR8" s="679">
        <v>8810085</v>
      </c>
      <c r="CS8" s="680"/>
      <c r="CT8" s="680"/>
      <c r="CU8" s="680"/>
      <c r="CV8" s="680"/>
      <c r="CW8" s="680"/>
      <c r="CX8" s="680"/>
      <c r="CY8" s="681"/>
      <c r="CZ8" s="682">
        <v>32.9</v>
      </c>
      <c r="DA8" s="682"/>
      <c r="DB8" s="682"/>
      <c r="DC8" s="682"/>
      <c r="DD8" s="688">
        <v>210094</v>
      </c>
      <c r="DE8" s="680"/>
      <c r="DF8" s="680"/>
      <c r="DG8" s="680"/>
      <c r="DH8" s="680"/>
      <c r="DI8" s="680"/>
      <c r="DJ8" s="680"/>
      <c r="DK8" s="680"/>
      <c r="DL8" s="680"/>
      <c r="DM8" s="680"/>
      <c r="DN8" s="680"/>
      <c r="DO8" s="680"/>
      <c r="DP8" s="681"/>
      <c r="DQ8" s="688">
        <v>5171003</v>
      </c>
      <c r="DR8" s="680"/>
      <c r="DS8" s="680"/>
      <c r="DT8" s="680"/>
      <c r="DU8" s="680"/>
      <c r="DV8" s="680"/>
      <c r="DW8" s="680"/>
      <c r="DX8" s="680"/>
      <c r="DY8" s="680"/>
      <c r="DZ8" s="680"/>
      <c r="EA8" s="680"/>
      <c r="EB8" s="680"/>
      <c r="EC8" s="689"/>
    </row>
    <row r="9" spans="2:143" ht="11.25" customHeight="1" x14ac:dyDescent="0.15">
      <c r="B9" s="676" t="s">
        <v>234</v>
      </c>
      <c r="C9" s="677"/>
      <c r="D9" s="677"/>
      <c r="E9" s="677"/>
      <c r="F9" s="677"/>
      <c r="G9" s="677"/>
      <c r="H9" s="677"/>
      <c r="I9" s="677"/>
      <c r="J9" s="677"/>
      <c r="K9" s="677"/>
      <c r="L9" s="677"/>
      <c r="M9" s="677"/>
      <c r="N9" s="677"/>
      <c r="O9" s="677"/>
      <c r="P9" s="677"/>
      <c r="Q9" s="678"/>
      <c r="R9" s="679">
        <v>26225</v>
      </c>
      <c r="S9" s="680"/>
      <c r="T9" s="680"/>
      <c r="U9" s="680"/>
      <c r="V9" s="680"/>
      <c r="W9" s="680"/>
      <c r="X9" s="680"/>
      <c r="Y9" s="681"/>
      <c r="Z9" s="682">
        <v>0.1</v>
      </c>
      <c r="AA9" s="682"/>
      <c r="AB9" s="682"/>
      <c r="AC9" s="682"/>
      <c r="AD9" s="683">
        <v>26225</v>
      </c>
      <c r="AE9" s="683"/>
      <c r="AF9" s="683"/>
      <c r="AG9" s="683"/>
      <c r="AH9" s="683"/>
      <c r="AI9" s="683"/>
      <c r="AJ9" s="683"/>
      <c r="AK9" s="683"/>
      <c r="AL9" s="684">
        <v>0.2</v>
      </c>
      <c r="AM9" s="685"/>
      <c r="AN9" s="685"/>
      <c r="AO9" s="686"/>
      <c r="AP9" s="676" t="s">
        <v>235</v>
      </c>
      <c r="AQ9" s="677"/>
      <c r="AR9" s="677"/>
      <c r="AS9" s="677"/>
      <c r="AT9" s="677"/>
      <c r="AU9" s="677"/>
      <c r="AV9" s="677"/>
      <c r="AW9" s="677"/>
      <c r="AX9" s="677"/>
      <c r="AY9" s="677"/>
      <c r="AZ9" s="677"/>
      <c r="BA9" s="677"/>
      <c r="BB9" s="677"/>
      <c r="BC9" s="677"/>
      <c r="BD9" s="677"/>
      <c r="BE9" s="677"/>
      <c r="BF9" s="678"/>
      <c r="BG9" s="679">
        <v>3427953</v>
      </c>
      <c r="BH9" s="680"/>
      <c r="BI9" s="680"/>
      <c r="BJ9" s="680"/>
      <c r="BK9" s="680"/>
      <c r="BL9" s="680"/>
      <c r="BM9" s="680"/>
      <c r="BN9" s="681"/>
      <c r="BO9" s="682">
        <v>35.299999999999997</v>
      </c>
      <c r="BP9" s="682"/>
      <c r="BQ9" s="682"/>
      <c r="BR9" s="682"/>
      <c r="BS9" s="688" t="s">
        <v>232</v>
      </c>
      <c r="BT9" s="680"/>
      <c r="BU9" s="680"/>
      <c r="BV9" s="680"/>
      <c r="BW9" s="680"/>
      <c r="BX9" s="680"/>
      <c r="BY9" s="680"/>
      <c r="BZ9" s="680"/>
      <c r="CA9" s="680"/>
      <c r="CB9" s="689"/>
      <c r="CD9" s="694" t="s">
        <v>236</v>
      </c>
      <c r="CE9" s="695"/>
      <c r="CF9" s="695"/>
      <c r="CG9" s="695"/>
      <c r="CH9" s="695"/>
      <c r="CI9" s="695"/>
      <c r="CJ9" s="695"/>
      <c r="CK9" s="695"/>
      <c r="CL9" s="695"/>
      <c r="CM9" s="695"/>
      <c r="CN9" s="695"/>
      <c r="CO9" s="695"/>
      <c r="CP9" s="695"/>
      <c r="CQ9" s="696"/>
      <c r="CR9" s="679">
        <v>1512784</v>
      </c>
      <c r="CS9" s="680"/>
      <c r="CT9" s="680"/>
      <c r="CU9" s="680"/>
      <c r="CV9" s="680"/>
      <c r="CW9" s="680"/>
      <c r="CX9" s="680"/>
      <c r="CY9" s="681"/>
      <c r="CZ9" s="682">
        <v>5.7</v>
      </c>
      <c r="DA9" s="682"/>
      <c r="DB9" s="682"/>
      <c r="DC9" s="682"/>
      <c r="DD9" s="688">
        <v>18901</v>
      </c>
      <c r="DE9" s="680"/>
      <c r="DF9" s="680"/>
      <c r="DG9" s="680"/>
      <c r="DH9" s="680"/>
      <c r="DI9" s="680"/>
      <c r="DJ9" s="680"/>
      <c r="DK9" s="680"/>
      <c r="DL9" s="680"/>
      <c r="DM9" s="680"/>
      <c r="DN9" s="680"/>
      <c r="DO9" s="680"/>
      <c r="DP9" s="681"/>
      <c r="DQ9" s="688">
        <v>1330998</v>
      </c>
      <c r="DR9" s="680"/>
      <c r="DS9" s="680"/>
      <c r="DT9" s="680"/>
      <c r="DU9" s="680"/>
      <c r="DV9" s="680"/>
      <c r="DW9" s="680"/>
      <c r="DX9" s="680"/>
      <c r="DY9" s="680"/>
      <c r="DZ9" s="680"/>
      <c r="EA9" s="680"/>
      <c r="EB9" s="680"/>
      <c r="EC9" s="689"/>
    </row>
    <row r="10" spans="2:143" ht="11.25" customHeight="1" x14ac:dyDescent="0.15">
      <c r="B10" s="676" t="s">
        <v>237</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232</v>
      </c>
      <c r="AE10" s="683"/>
      <c r="AF10" s="683"/>
      <c r="AG10" s="683"/>
      <c r="AH10" s="683"/>
      <c r="AI10" s="683"/>
      <c r="AJ10" s="683"/>
      <c r="AK10" s="683"/>
      <c r="AL10" s="684" t="s">
        <v>127</v>
      </c>
      <c r="AM10" s="685"/>
      <c r="AN10" s="685"/>
      <c r="AO10" s="686"/>
      <c r="AP10" s="676" t="s">
        <v>238</v>
      </c>
      <c r="AQ10" s="677"/>
      <c r="AR10" s="677"/>
      <c r="AS10" s="677"/>
      <c r="AT10" s="677"/>
      <c r="AU10" s="677"/>
      <c r="AV10" s="677"/>
      <c r="AW10" s="677"/>
      <c r="AX10" s="677"/>
      <c r="AY10" s="677"/>
      <c r="AZ10" s="677"/>
      <c r="BA10" s="677"/>
      <c r="BB10" s="677"/>
      <c r="BC10" s="677"/>
      <c r="BD10" s="677"/>
      <c r="BE10" s="677"/>
      <c r="BF10" s="678"/>
      <c r="BG10" s="679">
        <v>213495</v>
      </c>
      <c r="BH10" s="680"/>
      <c r="BI10" s="680"/>
      <c r="BJ10" s="680"/>
      <c r="BK10" s="680"/>
      <c r="BL10" s="680"/>
      <c r="BM10" s="680"/>
      <c r="BN10" s="681"/>
      <c r="BO10" s="682">
        <v>2.2000000000000002</v>
      </c>
      <c r="BP10" s="682"/>
      <c r="BQ10" s="682"/>
      <c r="BR10" s="682"/>
      <c r="BS10" s="688" t="s">
        <v>127</v>
      </c>
      <c r="BT10" s="680"/>
      <c r="BU10" s="680"/>
      <c r="BV10" s="680"/>
      <c r="BW10" s="680"/>
      <c r="BX10" s="680"/>
      <c r="BY10" s="680"/>
      <c r="BZ10" s="680"/>
      <c r="CA10" s="680"/>
      <c r="CB10" s="689"/>
      <c r="CD10" s="694" t="s">
        <v>239</v>
      </c>
      <c r="CE10" s="695"/>
      <c r="CF10" s="695"/>
      <c r="CG10" s="695"/>
      <c r="CH10" s="695"/>
      <c r="CI10" s="695"/>
      <c r="CJ10" s="695"/>
      <c r="CK10" s="695"/>
      <c r="CL10" s="695"/>
      <c r="CM10" s="695"/>
      <c r="CN10" s="695"/>
      <c r="CO10" s="695"/>
      <c r="CP10" s="695"/>
      <c r="CQ10" s="696"/>
      <c r="CR10" s="679">
        <v>154578</v>
      </c>
      <c r="CS10" s="680"/>
      <c r="CT10" s="680"/>
      <c r="CU10" s="680"/>
      <c r="CV10" s="680"/>
      <c r="CW10" s="680"/>
      <c r="CX10" s="680"/>
      <c r="CY10" s="681"/>
      <c r="CZ10" s="682">
        <v>0.6</v>
      </c>
      <c r="DA10" s="682"/>
      <c r="DB10" s="682"/>
      <c r="DC10" s="682"/>
      <c r="DD10" s="688" t="s">
        <v>127</v>
      </c>
      <c r="DE10" s="680"/>
      <c r="DF10" s="680"/>
      <c r="DG10" s="680"/>
      <c r="DH10" s="680"/>
      <c r="DI10" s="680"/>
      <c r="DJ10" s="680"/>
      <c r="DK10" s="680"/>
      <c r="DL10" s="680"/>
      <c r="DM10" s="680"/>
      <c r="DN10" s="680"/>
      <c r="DO10" s="680"/>
      <c r="DP10" s="681"/>
      <c r="DQ10" s="688">
        <v>92744</v>
      </c>
      <c r="DR10" s="680"/>
      <c r="DS10" s="680"/>
      <c r="DT10" s="680"/>
      <c r="DU10" s="680"/>
      <c r="DV10" s="680"/>
      <c r="DW10" s="680"/>
      <c r="DX10" s="680"/>
      <c r="DY10" s="680"/>
      <c r="DZ10" s="680"/>
      <c r="EA10" s="680"/>
      <c r="EB10" s="680"/>
      <c r="EC10" s="689"/>
    </row>
    <row r="11" spans="2:143" ht="11.25" customHeight="1" x14ac:dyDescent="0.15">
      <c r="B11" s="676" t="s">
        <v>240</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127</v>
      </c>
      <c r="AM11" s="685"/>
      <c r="AN11" s="685"/>
      <c r="AO11" s="686"/>
      <c r="AP11" s="676" t="s">
        <v>241</v>
      </c>
      <c r="AQ11" s="677"/>
      <c r="AR11" s="677"/>
      <c r="AS11" s="677"/>
      <c r="AT11" s="677"/>
      <c r="AU11" s="677"/>
      <c r="AV11" s="677"/>
      <c r="AW11" s="677"/>
      <c r="AX11" s="677"/>
      <c r="AY11" s="677"/>
      <c r="AZ11" s="677"/>
      <c r="BA11" s="677"/>
      <c r="BB11" s="677"/>
      <c r="BC11" s="677"/>
      <c r="BD11" s="677"/>
      <c r="BE11" s="677"/>
      <c r="BF11" s="678"/>
      <c r="BG11" s="679">
        <v>498040</v>
      </c>
      <c r="BH11" s="680"/>
      <c r="BI11" s="680"/>
      <c r="BJ11" s="680"/>
      <c r="BK11" s="680"/>
      <c r="BL11" s="680"/>
      <c r="BM11" s="680"/>
      <c r="BN11" s="681"/>
      <c r="BO11" s="682">
        <v>5.0999999999999996</v>
      </c>
      <c r="BP11" s="682"/>
      <c r="BQ11" s="682"/>
      <c r="BR11" s="682"/>
      <c r="BS11" s="688">
        <v>95393</v>
      </c>
      <c r="BT11" s="680"/>
      <c r="BU11" s="680"/>
      <c r="BV11" s="680"/>
      <c r="BW11" s="680"/>
      <c r="BX11" s="680"/>
      <c r="BY11" s="680"/>
      <c r="BZ11" s="680"/>
      <c r="CA11" s="680"/>
      <c r="CB11" s="689"/>
      <c r="CD11" s="694" t="s">
        <v>242</v>
      </c>
      <c r="CE11" s="695"/>
      <c r="CF11" s="695"/>
      <c r="CG11" s="695"/>
      <c r="CH11" s="695"/>
      <c r="CI11" s="695"/>
      <c r="CJ11" s="695"/>
      <c r="CK11" s="695"/>
      <c r="CL11" s="695"/>
      <c r="CM11" s="695"/>
      <c r="CN11" s="695"/>
      <c r="CO11" s="695"/>
      <c r="CP11" s="695"/>
      <c r="CQ11" s="696"/>
      <c r="CR11" s="679">
        <v>1170674</v>
      </c>
      <c r="CS11" s="680"/>
      <c r="CT11" s="680"/>
      <c r="CU11" s="680"/>
      <c r="CV11" s="680"/>
      <c r="CW11" s="680"/>
      <c r="CX11" s="680"/>
      <c r="CY11" s="681"/>
      <c r="CZ11" s="682">
        <v>4.4000000000000004</v>
      </c>
      <c r="DA11" s="682"/>
      <c r="DB11" s="682"/>
      <c r="DC11" s="682"/>
      <c r="DD11" s="688">
        <v>359092</v>
      </c>
      <c r="DE11" s="680"/>
      <c r="DF11" s="680"/>
      <c r="DG11" s="680"/>
      <c r="DH11" s="680"/>
      <c r="DI11" s="680"/>
      <c r="DJ11" s="680"/>
      <c r="DK11" s="680"/>
      <c r="DL11" s="680"/>
      <c r="DM11" s="680"/>
      <c r="DN11" s="680"/>
      <c r="DO11" s="680"/>
      <c r="DP11" s="681"/>
      <c r="DQ11" s="688">
        <v>773815</v>
      </c>
      <c r="DR11" s="680"/>
      <c r="DS11" s="680"/>
      <c r="DT11" s="680"/>
      <c r="DU11" s="680"/>
      <c r="DV11" s="680"/>
      <c r="DW11" s="680"/>
      <c r="DX11" s="680"/>
      <c r="DY11" s="680"/>
      <c r="DZ11" s="680"/>
      <c r="EA11" s="680"/>
      <c r="EB11" s="680"/>
      <c r="EC11" s="689"/>
    </row>
    <row r="12" spans="2:143" ht="11.25" customHeight="1" x14ac:dyDescent="0.15">
      <c r="B12" s="676" t="s">
        <v>243</v>
      </c>
      <c r="C12" s="677"/>
      <c r="D12" s="677"/>
      <c r="E12" s="677"/>
      <c r="F12" s="677"/>
      <c r="G12" s="677"/>
      <c r="H12" s="677"/>
      <c r="I12" s="677"/>
      <c r="J12" s="677"/>
      <c r="K12" s="677"/>
      <c r="L12" s="677"/>
      <c r="M12" s="677"/>
      <c r="N12" s="677"/>
      <c r="O12" s="677"/>
      <c r="P12" s="677"/>
      <c r="Q12" s="678"/>
      <c r="R12" s="679">
        <v>1325644</v>
      </c>
      <c r="S12" s="680"/>
      <c r="T12" s="680"/>
      <c r="U12" s="680"/>
      <c r="V12" s="680"/>
      <c r="W12" s="680"/>
      <c r="X12" s="680"/>
      <c r="Y12" s="681"/>
      <c r="Z12" s="682">
        <v>4.8</v>
      </c>
      <c r="AA12" s="682"/>
      <c r="AB12" s="682"/>
      <c r="AC12" s="682"/>
      <c r="AD12" s="683">
        <v>1325644</v>
      </c>
      <c r="AE12" s="683"/>
      <c r="AF12" s="683"/>
      <c r="AG12" s="683"/>
      <c r="AH12" s="683"/>
      <c r="AI12" s="683"/>
      <c r="AJ12" s="683"/>
      <c r="AK12" s="683"/>
      <c r="AL12" s="684">
        <v>8.1999999999999993</v>
      </c>
      <c r="AM12" s="685"/>
      <c r="AN12" s="685"/>
      <c r="AO12" s="686"/>
      <c r="AP12" s="676" t="s">
        <v>244</v>
      </c>
      <c r="AQ12" s="677"/>
      <c r="AR12" s="677"/>
      <c r="AS12" s="677"/>
      <c r="AT12" s="677"/>
      <c r="AU12" s="677"/>
      <c r="AV12" s="677"/>
      <c r="AW12" s="677"/>
      <c r="AX12" s="677"/>
      <c r="AY12" s="677"/>
      <c r="AZ12" s="677"/>
      <c r="BA12" s="677"/>
      <c r="BB12" s="677"/>
      <c r="BC12" s="677"/>
      <c r="BD12" s="677"/>
      <c r="BE12" s="677"/>
      <c r="BF12" s="678"/>
      <c r="BG12" s="679">
        <v>4459582</v>
      </c>
      <c r="BH12" s="680"/>
      <c r="BI12" s="680"/>
      <c r="BJ12" s="680"/>
      <c r="BK12" s="680"/>
      <c r="BL12" s="680"/>
      <c r="BM12" s="680"/>
      <c r="BN12" s="681"/>
      <c r="BO12" s="682">
        <v>46</v>
      </c>
      <c r="BP12" s="682"/>
      <c r="BQ12" s="682"/>
      <c r="BR12" s="682"/>
      <c r="BS12" s="688" t="s">
        <v>127</v>
      </c>
      <c r="BT12" s="680"/>
      <c r="BU12" s="680"/>
      <c r="BV12" s="680"/>
      <c r="BW12" s="680"/>
      <c r="BX12" s="680"/>
      <c r="BY12" s="680"/>
      <c r="BZ12" s="680"/>
      <c r="CA12" s="680"/>
      <c r="CB12" s="689"/>
      <c r="CD12" s="694" t="s">
        <v>245</v>
      </c>
      <c r="CE12" s="695"/>
      <c r="CF12" s="695"/>
      <c r="CG12" s="695"/>
      <c r="CH12" s="695"/>
      <c r="CI12" s="695"/>
      <c r="CJ12" s="695"/>
      <c r="CK12" s="695"/>
      <c r="CL12" s="695"/>
      <c r="CM12" s="695"/>
      <c r="CN12" s="695"/>
      <c r="CO12" s="695"/>
      <c r="CP12" s="695"/>
      <c r="CQ12" s="696"/>
      <c r="CR12" s="679">
        <v>1157504</v>
      </c>
      <c r="CS12" s="680"/>
      <c r="CT12" s="680"/>
      <c r="CU12" s="680"/>
      <c r="CV12" s="680"/>
      <c r="CW12" s="680"/>
      <c r="CX12" s="680"/>
      <c r="CY12" s="681"/>
      <c r="CZ12" s="682">
        <v>4.3</v>
      </c>
      <c r="DA12" s="682"/>
      <c r="DB12" s="682"/>
      <c r="DC12" s="682"/>
      <c r="DD12" s="688">
        <v>43737</v>
      </c>
      <c r="DE12" s="680"/>
      <c r="DF12" s="680"/>
      <c r="DG12" s="680"/>
      <c r="DH12" s="680"/>
      <c r="DI12" s="680"/>
      <c r="DJ12" s="680"/>
      <c r="DK12" s="680"/>
      <c r="DL12" s="680"/>
      <c r="DM12" s="680"/>
      <c r="DN12" s="680"/>
      <c r="DO12" s="680"/>
      <c r="DP12" s="681"/>
      <c r="DQ12" s="688">
        <v>337713</v>
      </c>
      <c r="DR12" s="680"/>
      <c r="DS12" s="680"/>
      <c r="DT12" s="680"/>
      <c r="DU12" s="680"/>
      <c r="DV12" s="680"/>
      <c r="DW12" s="680"/>
      <c r="DX12" s="680"/>
      <c r="DY12" s="680"/>
      <c r="DZ12" s="680"/>
      <c r="EA12" s="680"/>
      <c r="EB12" s="680"/>
      <c r="EC12" s="689"/>
    </row>
    <row r="13" spans="2:143" ht="11.25" customHeight="1" x14ac:dyDescent="0.15">
      <c r="B13" s="676" t="s">
        <v>246</v>
      </c>
      <c r="C13" s="677"/>
      <c r="D13" s="677"/>
      <c r="E13" s="677"/>
      <c r="F13" s="677"/>
      <c r="G13" s="677"/>
      <c r="H13" s="677"/>
      <c r="I13" s="677"/>
      <c r="J13" s="677"/>
      <c r="K13" s="677"/>
      <c r="L13" s="677"/>
      <c r="M13" s="677"/>
      <c r="N13" s="677"/>
      <c r="O13" s="677"/>
      <c r="P13" s="677"/>
      <c r="Q13" s="678"/>
      <c r="R13" s="679">
        <v>15186</v>
      </c>
      <c r="S13" s="680"/>
      <c r="T13" s="680"/>
      <c r="U13" s="680"/>
      <c r="V13" s="680"/>
      <c r="W13" s="680"/>
      <c r="X13" s="680"/>
      <c r="Y13" s="681"/>
      <c r="Z13" s="682">
        <v>0.1</v>
      </c>
      <c r="AA13" s="682"/>
      <c r="AB13" s="682"/>
      <c r="AC13" s="682"/>
      <c r="AD13" s="683">
        <v>15186</v>
      </c>
      <c r="AE13" s="683"/>
      <c r="AF13" s="683"/>
      <c r="AG13" s="683"/>
      <c r="AH13" s="683"/>
      <c r="AI13" s="683"/>
      <c r="AJ13" s="683"/>
      <c r="AK13" s="683"/>
      <c r="AL13" s="684">
        <v>0.1</v>
      </c>
      <c r="AM13" s="685"/>
      <c r="AN13" s="685"/>
      <c r="AO13" s="686"/>
      <c r="AP13" s="676" t="s">
        <v>247</v>
      </c>
      <c r="AQ13" s="677"/>
      <c r="AR13" s="677"/>
      <c r="AS13" s="677"/>
      <c r="AT13" s="677"/>
      <c r="AU13" s="677"/>
      <c r="AV13" s="677"/>
      <c r="AW13" s="677"/>
      <c r="AX13" s="677"/>
      <c r="AY13" s="677"/>
      <c r="AZ13" s="677"/>
      <c r="BA13" s="677"/>
      <c r="BB13" s="677"/>
      <c r="BC13" s="677"/>
      <c r="BD13" s="677"/>
      <c r="BE13" s="677"/>
      <c r="BF13" s="678"/>
      <c r="BG13" s="679">
        <v>4395091</v>
      </c>
      <c r="BH13" s="680"/>
      <c r="BI13" s="680"/>
      <c r="BJ13" s="680"/>
      <c r="BK13" s="680"/>
      <c r="BL13" s="680"/>
      <c r="BM13" s="680"/>
      <c r="BN13" s="681"/>
      <c r="BO13" s="682">
        <v>45.3</v>
      </c>
      <c r="BP13" s="682"/>
      <c r="BQ13" s="682"/>
      <c r="BR13" s="682"/>
      <c r="BS13" s="688" t="s">
        <v>127</v>
      </c>
      <c r="BT13" s="680"/>
      <c r="BU13" s="680"/>
      <c r="BV13" s="680"/>
      <c r="BW13" s="680"/>
      <c r="BX13" s="680"/>
      <c r="BY13" s="680"/>
      <c r="BZ13" s="680"/>
      <c r="CA13" s="680"/>
      <c r="CB13" s="689"/>
      <c r="CD13" s="694" t="s">
        <v>248</v>
      </c>
      <c r="CE13" s="695"/>
      <c r="CF13" s="695"/>
      <c r="CG13" s="695"/>
      <c r="CH13" s="695"/>
      <c r="CI13" s="695"/>
      <c r="CJ13" s="695"/>
      <c r="CK13" s="695"/>
      <c r="CL13" s="695"/>
      <c r="CM13" s="695"/>
      <c r="CN13" s="695"/>
      <c r="CO13" s="695"/>
      <c r="CP13" s="695"/>
      <c r="CQ13" s="696"/>
      <c r="CR13" s="679">
        <v>3092090</v>
      </c>
      <c r="CS13" s="680"/>
      <c r="CT13" s="680"/>
      <c r="CU13" s="680"/>
      <c r="CV13" s="680"/>
      <c r="CW13" s="680"/>
      <c r="CX13" s="680"/>
      <c r="CY13" s="681"/>
      <c r="CZ13" s="682">
        <v>11.6</v>
      </c>
      <c r="DA13" s="682"/>
      <c r="DB13" s="682"/>
      <c r="DC13" s="682"/>
      <c r="DD13" s="688">
        <v>1692703</v>
      </c>
      <c r="DE13" s="680"/>
      <c r="DF13" s="680"/>
      <c r="DG13" s="680"/>
      <c r="DH13" s="680"/>
      <c r="DI13" s="680"/>
      <c r="DJ13" s="680"/>
      <c r="DK13" s="680"/>
      <c r="DL13" s="680"/>
      <c r="DM13" s="680"/>
      <c r="DN13" s="680"/>
      <c r="DO13" s="680"/>
      <c r="DP13" s="681"/>
      <c r="DQ13" s="688">
        <v>1710488</v>
      </c>
      <c r="DR13" s="680"/>
      <c r="DS13" s="680"/>
      <c r="DT13" s="680"/>
      <c r="DU13" s="680"/>
      <c r="DV13" s="680"/>
      <c r="DW13" s="680"/>
      <c r="DX13" s="680"/>
      <c r="DY13" s="680"/>
      <c r="DZ13" s="680"/>
      <c r="EA13" s="680"/>
      <c r="EB13" s="680"/>
      <c r="EC13" s="689"/>
    </row>
    <row r="14" spans="2:143" ht="11.25" customHeight="1" x14ac:dyDescent="0.15">
      <c r="B14" s="676" t="s">
        <v>249</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127</v>
      </c>
      <c r="AM14" s="685"/>
      <c r="AN14" s="685"/>
      <c r="AO14" s="686"/>
      <c r="AP14" s="676" t="s">
        <v>250</v>
      </c>
      <c r="AQ14" s="677"/>
      <c r="AR14" s="677"/>
      <c r="AS14" s="677"/>
      <c r="AT14" s="677"/>
      <c r="AU14" s="677"/>
      <c r="AV14" s="677"/>
      <c r="AW14" s="677"/>
      <c r="AX14" s="677"/>
      <c r="AY14" s="677"/>
      <c r="AZ14" s="677"/>
      <c r="BA14" s="677"/>
      <c r="BB14" s="677"/>
      <c r="BC14" s="677"/>
      <c r="BD14" s="677"/>
      <c r="BE14" s="677"/>
      <c r="BF14" s="678"/>
      <c r="BG14" s="679">
        <v>213850</v>
      </c>
      <c r="BH14" s="680"/>
      <c r="BI14" s="680"/>
      <c r="BJ14" s="680"/>
      <c r="BK14" s="680"/>
      <c r="BL14" s="680"/>
      <c r="BM14" s="680"/>
      <c r="BN14" s="681"/>
      <c r="BO14" s="682">
        <v>2.2000000000000002</v>
      </c>
      <c r="BP14" s="682"/>
      <c r="BQ14" s="682"/>
      <c r="BR14" s="682"/>
      <c r="BS14" s="688" t="s">
        <v>127</v>
      </c>
      <c r="BT14" s="680"/>
      <c r="BU14" s="680"/>
      <c r="BV14" s="680"/>
      <c r="BW14" s="680"/>
      <c r="BX14" s="680"/>
      <c r="BY14" s="680"/>
      <c r="BZ14" s="680"/>
      <c r="CA14" s="680"/>
      <c r="CB14" s="689"/>
      <c r="CD14" s="694" t="s">
        <v>251</v>
      </c>
      <c r="CE14" s="695"/>
      <c r="CF14" s="695"/>
      <c r="CG14" s="695"/>
      <c r="CH14" s="695"/>
      <c r="CI14" s="695"/>
      <c r="CJ14" s="695"/>
      <c r="CK14" s="695"/>
      <c r="CL14" s="695"/>
      <c r="CM14" s="695"/>
      <c r="CN14" s="695"/>
      <c r="CO14" s="695"/>
      <c r="CP14" s="695"/>
      <c r="CQ14" s="696"/>
      <c r="CR14" s="679">
        <v>805831</v>
      </c>
      <c r="CS14" s="680"/>
      <c r="CT14" s="680"/>
      <c r="CU14" s="680"/>
      <c r="CV14" s="680"/>
      <c r="CW14" s="680"/>
      <c r="CX14" s="680"/>
      <c r="CY14" s="681"/>
      <c r="CZ14" s="682">
        <v>3</v>
      </c>
      <c r="DA14" s="682"/>
      <c r="DB14" s="682"/>
      <c r="DC14" s="682"/>
      <c r="DD14" s="688">
        <v>48833</v>
      </c>
      <c r="DE14" s="680"/>
      <c r="DF14" s="680"/>
      <c r="DG14" s="680"/>
      <c r="DH14" s="680"/>
      <c r="DI14" s="680"/>
      <c r="DJ14" s="680"/>
      <c r="DK14" s="680"/>
      <c r="DL14" s="680"/>
      <c r="DM14" s="680"/>
      <c r="DN14" s="680"/>
      <c r="DO14" s="680"/>
      <c r="DP14" s="681"/>
      <c r="DQ14" s="688">
        <v>747057</v>
      </c>
      <c r="DR14" s="680"/>
      <c r="DS14" s="680"/>
      <c r="DT14" s="680"/>
      <c r="DU14" s="680"/>
      <c r="DV14" s="680"/>
      <c r="DW14" s="680"/>
      <c r="DX14" s="680"/>
      <c r="DY14" s="680"/>
      <c r="DZ14" s="680"/>
      <c r="EA14" s="680"/>
      <c r="EB14" s="680"/>
      <c r="EC14" s="689"/>
    </row>
    <row r="15" spans="2:143" ht="11.25" customHeight="1" x14ac:dyDescent="0.15">
      <c r="B15" s="676" t="s">
        <v>252</v>
      </c>
      <c r="C15" s="677"/>
      <c r="D15" s="677"/>
      <c r="E15" s="677"/>
      <c r="F15" s="677"/>
      <c r="G15" s="677"/>
      <c r="H15" s="677"/>
      <c r="I15" s="677"/>
      <c r="J15" s="677"/>
      <c r="K15" s="677"/>
      <c r="L15" s="677"/>
      <c r="M15" s="677"/>
      <c r="N15" s="677"/>
      <c r="O15" s="677"/>
      <c r="P15" s="677"/>
      <c r="Q15" s="678"/>
      <c r="R15" s="679">
        <v>62288</v>
      </c>
      <c r="S15" s="680"/>
      <c r="T15" s="680"/>
      <c r="U15" s="680"/>
      <c r="V15" s="680"/>
      <c r="W15" s="680"/>
      <c r="X15" s="680"/>
      <c r="Y15" s="681"/>
      <c r="Z15" s="682">
        <v>0.2</v>
      </c>
      <c r="AA15" s="682"/>
      <c r="AB15" s="682"/>
      <c r="AC15" s="682"/>
      <c r="AD15" s="683">
        <v>62288</v>
      </c>
      <c r="AE15" s="683"/>
      <c r="AF15" s="683"/>
      <c r="AG15" s="683"/>
      <c r="AH15" s="683"/>
      <c r="AI15" s="683"/>
      <c r="AJ15" s="683"/>
      <c r="AK15" s="683"/>
      <c r="AL15" s="684">
        <v>0.4</v>
      </c>
      <c r="AM15" s="685"/>
      <c r="AN15" s="685"/>
      <c r="AO15" s="686"/>
      <c r="AP15" s="676" t="s">
        <v>253</v>
      </c>
      <c r="AQ15" s="677"/>
      <c r="AR15" s="677"/>
      <c r="AS15" s="677"/>
      <c r="AT15" s="677"/>
      <c r="AU15" s="677"/>
      <c r="AV15" s="677"/>
      <c r="AW15" s="677"/>
      <c r="AX15" s="677"/>
      <c r="AY15" s="677"/>
      <c r="AZ15" s="677"/>
      <c r="BA15" s="677"/>
      <c r="BB15" s="677"/>
      <c r="BC15" s="677"/>
      <c r="BD15" s="677"/>
      <c r="BE15" s="677"/>
      <c r="BF15" s="678"/>
      <c r="BG15" s="679">
        <v>392065</v>
      </c>
      <c r="BH15" s="680"/>
      <c r="BI15" s="680"/>
      <c r="BJ15" s="680"/>
      <c r="BK15" s="680"/>
      <c r="BL15" s="680"/>
      <c r="BM15" s="680"/>
      <c r="BN15" s="681"/>
      <c r="BO15" s="682">
        <v>4</v>
      </c>
      <c r="BP15" s="682"/>
      <c r="BQ15" s="682"/>
      <c r="BR15" s="682"/>
      <c r="BS15" s="688" t="s">
        <v>127</v>
      </c>
      <c r="BT15" s="680"/>
      <c r="BU15" s="680"/>
      <c r="BV15" s="680"/>
      <c r="BW15" s="680"/>
      <c r="BX15" s="680"/>
      <c r="BY15" s="680"/>
      <c r="BZ15" s="680"/>
      <c r="CA15" s="680"/>
      <c r="CB15" s="689"/>
      <c r="CD15" s="694" t="s">
        <v>254</v>
      </c>
      <c r="CE15" s="695"/>
      <c r="CF15" s="695"/>
      <c r="CG15" s="695"/>
      <c r="CH15" s="695"/>
      <c r="CI15" s="695"/>
      <c r="CJ15" s="695"/>
      <c r="CK15" s="695"/>
      <c r="CL15" s="695"/>
      <c r="CM15" s="695"/>
      <c r="CN15" s="695"/>
      <c r="CO15" s="695"/>
      <c r="CP15" s="695"/>
      <c r="CQ15" s="696"/>
      <c r="CR15" s="679">
        <v>3253438</v>
      </c>
      <c r="CS15" s="680"/>
      <c r="CT15" s="680"/>
      <c r="CU15" s="680"/>
      <c r="CV15" s="680"/>
      <c r="CW15" s="680"/>
      <c r="CX15" s="680"/>
      <c r="CY15" s="681"/>
      <c r="CZ15" s="682">
        <v>12.2</v>
      </c>
      <c r="DA15" s="682"/>
      <c r="DB15" s="682"/>
      <c r="DC15" s="682"/>
      <c r="DD15" s="688">
        <v>651565</v>
      </c>
      <c r="DE15" s="680"/>
      <c r="DF15" s="680"/>
      <c r="DG15" s="680"/>
      <c r="DH15" s="680"/>
      <c r="DI15" s="680"/>
      <c r="DJ15" s="680"/>
      <c r="DK15" s="680"/>
      <c r="DL15" s="680"/>
      <c r="DM15" s="680"/>
      <c r="DN15" s="680"/>
      <c r="DO15" s="680"/>
      <c r="DP15" s="681"/>
      <c r="DQ15" s="688">
        <v>2261223</v>
      </c>
      <c r="DR15" s="680"/>
      <c r="DS15" s="680"/>
      <c r="DT15" s="680"/>
      <c r="DU15" s="680"/>
      <c r="DV15" s="680"/>
      <c r="DW15" s="680"/>
      <c r="DX15" s="680"/>
      <c r="DY15" s="680"/>
      <c r="DZ15" s="680"/>
      <c r="EA15" s="680"/>
      <c r="EB15" s="680"/>
      <c r="EC15" s="689"/>
    </row>
    <row r="16" spans="2:143" ht="11.25" customHeight="1" x14ac:dyDescent="0.15">
      <c r="B16" s="676" t="s">
        <v>255</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127</v>
      </c>
      <c r="AE16" s="683"/>
      <c r="AF16" s="683"/>
      <c r="AG16" s="683"/>
      <c r="AH16" s="683"/>
      <c r="AI16" s="683"/>
      <c r="AJ16" s="683"/>
      <c r="AK16" s="683"/>
      <c r="AL16" s="684" t="s">
        <v>127</v>
      </c>
      <c r="AM16" s="685"/>
      <c r="AN16" s="685"/>
      <c r="AO16" s="686"/>
      <c r="AP16" s="676" t="s">
        <v>256</v>
      </c>
      <c r="AQ16" s="677"/>
      <c r="AR16" s="677"/>
      <c r="AS16" s="677"/>
      <c r="AT16" s="677"/>
      <c r="AU16" s="677"/>
      <c r="AV16" s="677"/>
      <c r="AW16" s="677"/>
      <c r="AX16" s="677"/>
      <c r="AY16" s="677"/>
      <c r="AZ16" s="677"/>
      <c r="BA16" s="677"/>
      <c r="BB16" s="677"/>
      <c r="BC16" s="677"/>
      <c r="BD16" s="677"/>
      <c r="BE16" s="677"/>
      <c r="BF16" s="678"/>
      <c r="BG16" s="679">
        <v>242</v>
      </c>
      <c r="BH16" s="680"/>
      <c r="BI16" s="680"/>
      <c r="BJ16" s="680"/>
      <c r="BK16" s="680"/>
      <c r="BL16" s="680"/>
      <c r="BM16" s="680"/>
      <c r="BN16" s="681"/>
      <c r="BO16" s="682">
        <v>0</v>
      </c>
      <c r="BP16" s="682"/>
      <c r="BQ16" s="682"/>
      <c r="BR16" s="682"/>
      <c r="BS16" s="688" t="s">
        <v>127</v>
      </c>
      <c r="BT16" s="680"/>
      <c r="BU16" s="680"/>
      <c r="BV16" s="680"/>
      <c r="BW16" s="680"/>
      <c r="BX16" s="680"/>
      <c r="BY16" s="680"/>
      <c r="BZ16" s="680"/>
      <c r="CA16" s="680"/>
      <c r="CB16" s="689"/>
      <c r="CD16" s="694" t="s">
        <v>257</v>
      </c>
      <c r="CE16" s="695"/>
      <c r="CF16" s="695"/>
      <c r="CG16" s="695"/>
      <c r="CH16" s="695"/>
      <c r="CI16" s="695"/>
      <c r="CJ16" s="695"/>
      <c r="CK16" s="695"/>
      <c r="CL16" s="695"/>
      <c r="CM16" s="695"/>
      <c r="CN16" s="695"/>
      <c r="CO16" s="695"/>
      <c r="CP16" s="695"/>
      <c r="CQ16" s="696"/>
      <c r="CR16" s="679">
        <v>87094</v>
      </c>
      <c r="CS16" s="680"/>
      <c r="CT16" s="680"/>
      <c r="CU16" s="680"/>
      <c r="CV16" s="680"/>
      <c r="CW16" s="680"/>
      <c r="CX16" s="680"/>
      <c r="CY16" s="681"/>
      <c r="CZ16" s="682">
        <v>0.3</v>
      </c>
      <c r="DA16" s="682"/>
      <c r="DB16" s="682"/>
      <c r="DC16" s="682"/>
      <c r="DD16" s="688" t="s">
        <v>127</v>
      </c>
      <c r="DE16" s="680"/>
      <c r="DF16" s="680"/>
      <c r="DG16" s="680"/>
      <c r="DH16" s="680"/>
      <c r="DI16" s="680"/>
      <c r="DJ16" s="680"/>
      <c r="DK16" s="680"/>
      <c r="DL16" s="680"/>
      <c r="DM16" s="680"/>
      <c r="DN16" s="680"/>
      <c r="DO16" s="680"/>
      <c r="DP16" s="681"/>
      <c r="DQ16" s="688">
        <v>64169</v>
      </c>
      <c r="DR16" s="680"/>
      <c r="DS16" s="680"/>
      <c r="DT16" s="680"/>
      <c r="DU16" s="680"/>
      <c r="DV16" s="680"/>
      <c r="DW16" s="680"/>
      <c r="DX16" s="680"/>
      <c r="DY16" s="680"/>
      <c r="DZ16" s="680"/>
      <c r="EA16" s="680"/>
      <c r="EB16" s="680"/>
      <c r="EC16" s="689"/>
    </row>
    <row r="17" spans="2:133" ht="11.25" customHeight="1" x14ac:dyDescent="0.15">
      <c r="B17" s="676" t="s">
        <v>258</v>
      </c>
      <c r="C17" s="677"/>
      <c r="D17" s="677"/>
      <c r="E17" s="677"/>
      <c r="F17" s="677"/>
      <c r="G17" s="677"/>
      <c r="H17" s="677"/>
      <c r="I17" s="677"/>
      <c r="J17" s="677"/>
      <c r="K17" s="677"/>
      <c r="L17" s="677"/>
      <c r="M17" s="677"/>
      <c r="N17" s="677"/>
      <c r="O17" s="677"/>
      <c r="P17" s="677"/>
      <c r="Q17" s="678"/>
      <c r="R17" s="679">
        <v>42755</v>
      </c>
      <c r="S17" s="680"/>
      <c r="T17" s="680"/>
      <c r="U17" s="680"/>
      <c r="V17" s="680"/>
      <c r="W17" s="680"/>
      <c r="X17" s="680"/>
      <c r="Y17" s="681"/>
      <c r="Z17" s="682">
        <v>0.2</v>
      </c>
      <c r="AA17" s="682"/>
      <c r="AB17" s="682"/>
      <c r="AC17" s="682"/>
      <c r="AD17" s="683">
        <v>42755</v>
      </c>
      <c r="AE17" s="683"/>
      <c r="AF17" s="683"/>
      <c r="AG17" s="683"/>
      <c r="AH17" s="683"/>
      <c r="AI17" s="683"/>
      <c r="AJ17" s="683"/>
      <c r="AK17" s="683"/>
      <c r="AL17" s="684">
        <v>0.3</v>
      </c>
      <c r="AM17" s="685"/>
      <c r="AN17" s="685"/>
      <c r="AO17" s="686"/>
      <c r="AP17" s="676" t="s">
        <v>259</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232</v>
      </c>
      <c r="BT17" s="680"/>
      <c r="BU17" s="680"/>
      <c r="BV17" s="680"/>
      <c r="BW17" s="680"/>
      <c r="BX17" s="680"/>
      <c r="BY17" s="680"/>
      <c r="BZ17" s="680"/>
      <c r="CA17" s="680"/>
      <c r="CB17" s="689"/>
      <c r="CD17" s="694" t="s">
        <v>260</v>
      </c>
      <c r="CE17" s="695"/>
      <c r="CF17" s="695"/>
      <c r="CG17" s="695"/>
      <c r="CH17" s="695"/>
      <c r="CI17" s="695"/>
      <c r="CJ17" s="695"/>
      <c r="CK17" s="695"/>
      <c r="CL17" s="695"/>
      <c r="CM17" s="695"/>
      <c r="CN17" s="695"/>
      <c r="CO17" s="695"/>
      <c r="CP17" s="695"/>
      <c r="CQ17" s="696"/>
      <c r="CR17" s="679">
        <v>2916897</v>
      </c>
      <c r="CS17" s="680"/>
      <c r="CT17" s="680"/>
      <c r="CU17" s="680"/>
      <c r="CV17" s="680"/>
      <c r="CW17" s="680"/>
      <c r="CX17" s="680"/>
      <c r="CY17" s="681"/>
      <c r="CZ17" s="682">
        <v>10.9</v>
      </c>
      <c r="DA17" s="682"/>
      <c r="DB17" s="682"/>
      <c r="DC17" s="682"/>
      <c r="DD17" s="688" t="s">
        <v>232</v>
      </c>
      <c r="DE17" s="680"/>
      <c r="DF17" s="680"/>
      <c r="DG17" s="680"/>
      <c r="DH17" s="680"/>
      <c r="DI17" s="680"/>
      <c r="DJ17" s="680"/>
      <c r="DK17" s="680"/>
      <c r="DL17" s="680"/>
      <c r="DM17" s="680"/>
      <c r="DN17" s="680"/>
      <c r="DO17" s="680"/>
      <c r="DP17" s="681"/>
      <c r="DQ17" s="688">
        <v>2871242</v>
      </c>
      <c r="DR17" s="680"/>
      <c r="DS17" s="680"/>
      <c r="DT17" s="680"/>
      <c r="DU17" s="680"/>
      <c r="DV17" s="680"/>
      <c r="DW17" s="680"/>
      <c r="DX17" s="680"/>
      <c r="DY17" s="680"/>
      <c r="DZ17" s="680"/>
      <c r="EA17" s="680"/>
      <c r="EB17" s="680"/>
      <c r="EC17" s="689"/>
    </row>
    <row r="18" spans="2:133" ht="11.25" customHeight="1" x14ac:dyDescent="0.15">
      <c r="B18" s="676" t="s">
        <v>261</v>
      </c>
      <c r="C18" s="677"/>
      <c r="D18" s="677"/>
      <c r="E18" s="677"/>
      <c r="F18" s="677"/>
      <c r="G18" s="677"/>
      <c r="H18" s="677"/>
      <c r="I18" s="677"/>
      <c r="J18" s="677"/>
      <c r="K18" s="677"/>
      <c r="L18" s="677"/>
      <c r="M18" s="677"/>
      <c r="N18" s="677"/>
      <c r="O18" s="677"/>
      <c r="P18" s="677"/>
      <c r="Q18" s="678"/>
      <c r="R18" s="679">
        <v>5580254</v>
      </c>
      <c r="S18" s="680"/>
      <c r="T18" s="680"/>
      <c r="U18" s="680"/>
      <c r="V18" s="680"/>
      <c r="W18" s="680"/>
      <c r="X18" s="680"/>
      <c r="Y18" s="681"/>
      <c r="Z18" s="682">
        <v>20.3</v>
      </c>
      <c r="AA18" s="682"/>
      <c r="AB18" s="682"/>
      <c r="AC18" s="682"/>
      <c r="AD18" s="683">
        <v>4928372</v>
      </c>
      <c r="AE18" s="683"/>
      <c r="AF18" s="683"/>
      <c r="AG18" s="683"/>
      <c r="AH18" s="683"/>
      <c r="AI18" s="683"/>
      <c r="AJ18" s="683"/>
      <c r="AK18" s="683"/>
      <c r="AL18" s="684">
        <v>30.6</v>
      </c>
      <c r="AM18" s="685"/>
      <c r="AN18" s="685"/>
      <c r="AO18" s="686"/>
      <c r="AP18" s="676" t="s">
        <v>262</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263</v>
      </c>
      <c r="CE18" s="695"/>
      <c r="CF18" s="695"/>
      <c r="CG18" s="695"/>
      <c r="CH18" s="695"/>
      <c r="CI18" s="695"/>
      <c r="CJ18" s="695"/>
      <c r="CK18" s="695"/>
      <c r="CL18" s="695"/>
      <c r="CM18" s="695"/>
      <c r="CN18" s="695"/>
      <c r="CO18" s="695"/>
      <c r="CP18" s="695"/>
      <c r="CQ18" s="696"/>
      <c r="CR18" s="679" t="s">
        <v>232</v>
      </c>
      <c r="CS18" s="680"/>
      <c r="CT18" s="680"/>
      <c r="CU18" s="680"/>
      <c r="CV18" s="680"/>
      <c r="CW18" s="680"/>
      <c r="CX18" s="680"/>
      <c r="CY18" s="681"/>
      <c r="CZ18" s="682" t="s">
        <v>127</v>
      </c>
      <c r="DA18" s="682"/>
      <c r="DB18" s="682"/>
      <c r="DC18" s="682"/>
      <c r="DD18" s="688" t="s">
        <v>232</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264</v>
      </c>
      <c r="C19" s="677"/>
      <c r="D19" s="677"/>
      <c r="E19" s="677"/>
      <c r="F19" s="677"/>
      <c r="G19" s="677"/>
      <c r="H19" s="677"/>
      <c r="I19" s="677"/>
      <c r="J19" s="677"/>
      <c r="K19" s="677"/>
      <c r="L19" s="677"/>
      <c r="M19" s="677"/>
      <c r="N19" s="677"/>
      <c r="O19" s="677"/>
      <c r="P19" s="677"/>
      <c r="Q19" s="678"/>
      <c r="R19" s="679">
        <v>4928372</v>
      </c>
      <c r="S19" s="680"/>
      <c r="T19" s="680"/>
      <c r="U19" s="680"/>
      <c r="V19" s="680"/>
      <c r="W19" s="680"/>
      <c r="X19" s="680"/>
      <c r="Y19" s="681"/>
      <c r="Z19" s="682">
        <v>17.899999999999999</v>
      </c>
      <c r="AA19" s="682"/>
      <c r="AB19" s="682"/>
      <c r="AC19" s="682"/>
      <c r="AD19" s="683">
        <v>4928372</v>
      </c>
      <c r="AE19" s="683"/>
      <c r="AF19" s="683"/>
      <c r="AG19" s="683"/>
      <c r="AH19" s="683"/>
      <c r="AI19" s="683"/>
      <c r="AJ19" s="683"/>
      <c r="AK19" s="683"/>
      <c r="AL19" s="684">
        <v>30.6</v>
      </c>
      <c r="AM19" s="685"/>
      <c r="AN19" s="685"/>
      <c r="AO19" s="686"/>
      <c r="AP19" s="676" t="s">
        <v>265</v>
      </c>
      <c r="AQ19" s="677"/>
      <c r="AR19" s="677"/>
      <c r="AS19" s="677"/>
      <c r="AT19" s="677"/>
      <c r="AU19" s="677"/>
      <c r="AV19" s="677"/>
      <c r="AW19" s="677"/>
      <c r="AX19" s="677"/>
      <c r="AY19" s="677"/>
      <c r="AZ19" s="677"/>
      <c r="BA19" s="677"/>
      <c r="BB19" s="677"/>
      <c r="BC19" s="677"/>
      <c r="BD19" s="677"/>
      <c r="BE19" s="677"/>
      <c r="BF19" s="678"/>
      <c r="BG19" s="679">
        <v>368766</v>
      </c>
      <c r="BH19" s="680"/>
      <c r="BI19" s="680"/>
      <c r="BJ19" s="680"/>
      <c r="BK19" s="680"/>
      <c r="BL19" s="680"/>
      <c r="BM19" s="680"/>
      <c r="BN19" s="681"/>
      <c r="BO19" s="682">
        <v>3.8</v>
      </c>
      <c r="BP19" s="682"/>
      <c r="BQ19" s="682"/>
      <c r="BR19" s="682"/>
      <c r="BS19" s="688" t="s">
        <v>127</v>
      </c>
      <c r="BT19" s="680"/>
      <c r="BU19" s="680"/>
      <c r="BV19" s="680"/>
      <c r="BW19" s="680"/>
      <c r="BX19" s="680"/>
      <c r="BY19" s="680"/>
      <c r="BZ19" s="680"/>
      <c r="CA19" s="680"/>
      <c r="CB19" s="689"/>
      <c r="CD19" s="694" t="s">
        <v>266</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232</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267</v>
      </c>
      <c r="C20" s="677"/>
      <c r="D20" s="677"/>
      <c r="E20" s="677"/>
      <c r="F20" s="677"/>
      <c r="G20" s="677"/>
      <c r="H20" s="677"/>
      <c r="I20" s="677"/>
      <c r="J20" s="677"/>
      <c r="K20" s="677"/>
      <c r="L20" s="677"/>
      <c r="M20" s="677"/>
      <c r="N20" s="677"/>
      <c r="O20" s="677"/>
      <c r="P20" s="677"/>
      <c r="Q20" s="678"/>
      <c r="R20" s="679">
        <v>651882</v>
      </c>
      <c r="S20" s="680"/>
      <c r="T20" s="680"/>
      <c r="U20" s="680"/>
      <c r="V20" s="680"/>
      <c r="W20" s="680"/>
      <c r="X20" s="680"/>
      <c r="Y20" s="681"/>
      <c r="Z20" s="682">
        <v>2.4</v>
      </c>
      <c r="AA20" s="682"/>
      <c r="AB20" s="682"/>
      <c r="AC20" s="682"/>
      <c r="AD20" s="683" t="s">
        <v>127</v>
      </c>
      <c r="AE20" s="683"/>
      <c r="AF20" s="683"/>
      <c r="AG20" s="683"/>
      <c r="AH20" s="683"/>
      <c r="AI20" s="683"/>
      <c r="AJ20" s="683"/>
      <c r="AK20" s="683"/>
      <c r="AL20" s="684" t="s">
        <v>232</v>
      </c>
      <c r="AM20" s="685"/>
      <c r="AN20" s="685"/>
      <c r="AO20" s="686"/>
      <c r="AP20" s="676" t="s">
        <v>268</v>
      </c>
      <c r="AQ20" s="677"/>
      <c r="AR20" s="677"/>
      <c r="AS20" s="677"/>
      <c r="AT20" s="677"/>
      <c r="AU20" s="677"/>
      <c r="AV20" s="677"/>
      <c r="AW20" s="677"/>
      <c r="AX20" s="677"/>
      <c r="AY20" s="677"/>
      <c r="AZ20" s="677"/>
      <c r="BA20" s="677"/>
      <c r="BB20" s="677"/>
      <c r="BC20" s="677"/>
      <c r="BD20" s="677"/>
      <c r="BE20" s="677"/>
      <c r="BF20" s="678"/>
      <c r="BG20" s="679">
        <v>368766</v>
      </c>
      <c r="BH20" s="680"/>
      <c r="BI20" s="680"/>
      <c r="BJ20" s="680"/>
      <c r="BK20" s="680"/>
      <c r="BL20" s="680"/>
      <c r="BM20" s="680"/>
      <c r="BN20" s="681"/>
      <c r="BO20" s="682">
        <v>3.8</v>
      </c>
      <c r="BP20" s="682"/>
      <c r="BQ20" s="682"/>
      <c r="BR20" s="682"/>
      <c r="BS20" s="688" t="s">
        <v>127</v>
      </c>
      <c r="BT20" s="680"/>
      <c r="BU20" s="680"/>
      <c r="BV20" s="680"/>
      <c r="BW20" s="680"/>
      <c r="BX20" s="680"/>
      <c r="BY20" s="680"/>
      <c r="BZ20" s="680"/>
      <c r="CA20" s="680"/>
      <c r="CB20" s="689"/>
      <c r="CD20" s="694" t="s">
        <v>269</v>
      </c>
      <c r="CE20" s="695"/>
      <c r="CF20" s="695"/>
      <c r="CG20" s="695"/>
      <c r="CH20" s="695"/>
      <c r="CI20" s="695"/>
      <c r="CJ20" s="695"/>
      <c r="CK20" s="695"/>
      <c r="CL20" s="695"/>
      <c r="CM20" s="695"/>
      <c r="CN20" s="695"/>
      <c r="CO20" s="695"/>
      <c r="CP20" s="695"/>
      <c r="CQ20" s="696"/>
      <c r="CR20" s="679">
        <v>26744241</v>
      </c>
      <c r="CS20" s="680"/>
      <c r="CT20" s="680"/>
      <c r="CU20" s="680"/>
      <c r="CV20" s="680"/>
      <c r="CW20" s="680"/>
      <c r="CX20" s="680"/>
      <c r="CY20" s="681"/>
      <c r="CZ20" s="682">
        <v>100</v>
      </c>
      <c r="DA20" s="682"/>
      <c r="DB20" s="682"/>
      <c r="DC20" s="682"/>
      <c r="DD20" s="688">
        <v>3040029</v>
      </c>
      <c r="DE20" s="680"/>
      <c r="DF20" s="680"/>
      <c r="DG20" s="680"/>
      <c r="DH20" s="680"/>
      <c r="DI20" s="680"/>
      <c r="DJ20" s="680"/>
      <c r="DK20" s="680"/>
      <c r="DL20" s="680"/>
      <c r="DM20" s="680"/>
      <c r="DN20" s="680"/>
      <c r="DO20" s="680"/>
      <c r="DP20" s="681"/>
      <c r="DQ20" s="688">
        <v>18252840</v>
      </c>
      <c r="DR20" s="680"/>
      <c r="DS20" s="680"/>
      <c r="DT20" s="680"/>
      <c r="DU20" s="680"/>
      <c r="DV20" s="680"/>
      <c r="DW20" s="680"/>
      <c r="DX20" s="680"/>
      <c r="DY20" s="680"/>
      <c r="DZ20" s="680"/>
      <c r="EA20" s="680"/>
      <c r="EB20" s="680"/>
      <c r="EC20" s="689"/>
    </row>
    <row r="21" spans="2:133" ht="11.25" customHeight="1" x14ac:dyDescent="0.15">
      <c r="B21" s="676" t="s">
        <v>270</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127</v>
      </c>
      <c r="AA21" s="682"/>
      <c r="AB21" s="682"/>
      <c r="AC21" s="682"/>
      <c r="AD21" s="683" t="s">
        <v>127</v>
      </c>
      <c r="AE21" s="683"/>
      <c r="AF21" s="683"/>
      <c r="AG21" s="683"/>
      <c r="AH21" s="683"/>
      <c r="AI21" s="683"/>
      <c r="AJ21" s="683"/>
      <c r="AK21" s="683"/>
      <c r="AL21" s="684" t="s">
        <v>127</v>
      </c>
      <c r="AM21" s="685"/>
      <c r="AN21" s="685"/>
      <c r="AO21" s="686"/>
      <c r="AP21" s="697" t="s">
        <v>271</v>
      </c>
      <c r="AQ21" s="698"/>
      <c r="AR21" s="698"/>
      <c r="AS21" s="698"/>
      <c r="AT21" s="698"/>
      <c r="AU21" s="698"/>
      <c r="AV21" s="698"/>
      <c r="AW21" s="698"/>
      <c r="AX21" s="698"/>
      <c r="AY21" s="698"/>
      <c r="AZ21" s="698"/>
      <c r="BA21" s="698"/>
      <c r="BB21" s="698"/>
      <c r="BC21" s="698"/>
      <c r="BD21" s="698"/>
      <c r="BE21" s="698"/>
      <c r="BF21" s="699"/>
      <c r="BG21" s="679">
        <v>576</v>
      </c>
      <c r="BH21" s="680"/>
      <c r="BI21" s="680"/>
      <c r="BJ21" s="680"/>
      <c r="BK21" s="680"/>
      <c r="BL21" s="680"/>
      <c r="BM21" s="680"/>
      <c r="BN21" s="681"/>
      <c r="BO21" s="682">
        <v>0</v>
      </c>
      <c r="BP21" s="682"/>
      <c r="BQ21" s="682"/>
      <c r="BR21" s="682"/>
      <c r="BS21" s="688" t="s">
        <v>232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272</v>
      </c>
      <c r="C22" s="677"/>
      <c r="D22" s="677"/>
      <c r="E22" s="677"/>
      <c r="F22" s="677"/>
      <c r="G22" s="677"/>
      <c r="H22" s="677"/>
      <c r="I22" s="677"/>
      <c r="J22" s="677"/>
      <c r="K22" s="677"/>
      <c r="L22" s="677"/>
      <c r="M22" s="677"/>
      <c r="N22" s="677"/>
      <c r="O22" s="677"/>
      <c r="P22" s="677"/>
      <c r="Q22" s="678"/>
      <c r="R22" s="679">
        <v>17066585</v>
      </c>
      <c r="S22" s="680"/>
      <c r="T22" s="680"/>
      <c r="U22" s="680"/>
      <c r="V22" s="680"/>
      <c r="W22" s="680"/>
      <c r="X22" s="680"/>
      <c r="Y22" s="681"/>
      <c r="Z22" s="682">
        <v>62</v>
      </c>
      <c r="AA22" s="682"/>
      <c r="AB22" s="682"/>
      <c r="AC22" s="682"/>
      <c r="AD22" s="683">
        <v>16046513</v>
      </c>
      <c r="AE22" s="683"/>
      <c r="AF22" s="683"/>
      <c r="AG22" s="683"/>
      <c r="AH22" s="683"/>
      <c r="AI22" s="683"/>
      <c r="AJ22" s="683"/>
      <c r="AK22" s="683"/>
      <c r="AL22" s="684">
        <v>99.7</v>
      </c>
      <c r="AM22" s="685"/>
      <c r="AN22" s="685"/>
      <c r="AO22" s="686"/>
      <c r="AP22" s="697" t="s">
        <v>273</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274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275</v>
      </c>
      <c r="C23" s="677"/>
      <c r="D23" s="677"/>
      <c r="E23" s="677"/>
      <c r="F23" s="677"/>
      <c r="G23" s="677"/>
      <c r="H23" s="677"/>
      <c r="I23" s="677"/>
      <c r="J23" s="677"/>
      <c r="K23" s="677"/>
      <c r="L23" s="677"/>
      <c r="M23" s="677"/>
      <c r="N23" s="677"/>
      <c r="O23" s="677"/>
      <c r="P23" s="677"/>
      <c r="Q23" s="678"/>
      <c r="R23" s="679">
        <v>11680</v>
      </c>
      <c r="S23" s="680"/>
      <c r="T23" s="680"/>
      <c r="U23" s="680"/>
      <c r="V23" s="680"/>
      <c r="W23" s="680"/>
      <c r="X23" s="680"/>
      <c r="Y23" s="681"/>
      <c r="Z23" s="682">
        <v>0</v>
      </c>
      <c r="AA23" s="682"/>
      <c r="AB23" s="682"/>
      <c r="AC23" s="682"/>
      <c r="AD23" s="683">
        <v>11680</v>
      </c>
      <c r="AE23" s="683"/>
      <c r="AF23" s="683"/>
      <c r="AG23" s="683"/>
      <c r="AH23" s="683"/>
      <c r="AI23" s="683"/>
      <c r="AJ23" s="683"/>
      <c r="AK23" s="683"/>
      <c r="AL23" s="684">
        <v>0.1</v>
      </c>
      <c r="AM23" s="685"/>
      <c r="AN23" s="685"/>
      <c r="AO23" s="686"/>
      <c r="AP23" s="697" t="s">
        <v>276</v>
      </c>
      <c r="AQ23" s="698"/>
      <c r="AR23" s="698"/>
      <c r="AS23" s="698"/>
      <c r="AT23" s="698"/>
      <c r="AU23" s="698"/>
      <c r="AV23" s="698"/>
      <c r="AW23" s="698"/>
      <c r="AX23" s="698"/>
      <c r="AY23" s="698"/>
      <c r="AZ23" s="698"/>
      <c r="BA23" s="698"/>
      <c r="BB23" s="698"/>
      <c r="BC23" s="698"/>
      <c r="BD23" s="698"/>
      <c r="BE23" s="698"/>
      <c r="BF23" s="699"/>
      <c r="BG23" s="679">
        <v>368190</v>
      </c>
      <c r="BH23" s="680"/>
      <c r="BI23" s="680"/>
      <c r="BJ23" s="680"/>
      <c r="BK23" s="680"/>
      <c r="BL23" s="680"/>
      <c r="BM23" s="680"/>
      <c r="BN23" s="681"/>
      <c r="BO23" s="682">
        <v>3.8</v>
      </c>
      <c r="BP23" s="682"/>
      <c r="BQ23" s="682"/>
      <c r="BR23" s="682"/>
      <c r="BS23" s="688" t="s">
        <v>127</v>
      </c>
      <c r="BT23" s="680"/>
      <c r="BU23" s="680"/>
      <c r="BV23" s="680"/>
      <c r="BW23" s="680"/>
      <c r="BX23" s="680"/>
      <c r="BY23" s="680"/>
      <c r="BZ23" s="680"/>
      <c r="CA23" s="680"/>
      <c r="CB23" s="689"/>
      <c r="CD23" s="661" t="s">
        <v>215</v>
      </c>
      <c r="CE23" s="662"/>
      <c r="CF23" s="662"/>
      <c r="CG23" s="662"/>
      <c r="CH23" s="662"/>
      <c r="CI23" s="662"/>
      <c r="CJ23" s="662"/>
      <c r="CK23" s="662"/>
      <c r="CL23" s="662"/>
      <c r="CM23" s="662"/>
      <c r="CN23" s="662"/>
      <c r="CO23" s="662"/>
      <c r="CP23" s="662"/>
      <c r="CQ23" s="663"/>
      <c r="CR23" s="661" t="s">
        <v>277</v>
      </c>
      <c r="CS23" s="662"/>
      <c r="CT23" s="662"/>
      <c r="CU23" s="662"/>
      <c r="CV23" s="662"/>
      <c r="CW23" s="662"/>
      <c r="CX23" s="662"/>
      <c r="CY23" s="663"/>
      <c r="CZ23" s="661" t="s">
        <v>278</v>
      </c>
      <c r="DA23" s="662"/>
      <c r="DB23" s="662"/>
      <c r="DC23" s="663"/>
      <c r="DD23" s="661" t="s">
        <v>279</v>
      </c>
      <c r="DE23" s="662"/>
      <c r="DF23" s="662"/>
      <c r="DG23" s="662"/>
      <c r="DH23" s="662"/>
      <c r="DI23" s="662"/>
      <c r="DJ23" s="662"/>
      <c r="DK23" s="663"/>
      <c r="DL23" s="709" t="s">
        <v>280</v>
      </c>
      <c r="DM23" s="710"/>
      <c r="DN23" s="710"/>
      <c r="DO23" s="710"/>
      <c r="DP23" s="710"/>
      <c r="DQ23" s="710"/>
      <c r="DR23" s="710"/>
      <c r="DS23" s="710"/>
      <c r="DT23" s="710"/>
      <c r="DU23" s="710"/>
      <c r="DV23" s="711"/>
      <c r="DW23" s="661" t="s">
        <v>281</v>
      </c>
      <c r="DX23" s="662"/>
      <c r="DY23" s="662"/>
      <c r="DZ23" s="662"/>
      <c r="EA23" s="662"/>
      <c r="EB23" s="662"/>
      <c r="EC23" s="663"/>
    </row>
    <row r="24" spans="2:133" ht="11.25" customHeight="1" x14ac:dyDescent="0.15">
      <c r="B24" s="676" t="s">
        <v>282</v>
      </c>
      <c r="C24" s="677"/>
      <c r="D24" s="677"/>
      <c r="E24" s="677"/>
      <c r="F24" s="677"/>
      <c r="G24" s="677"/>
      <c r="H24" s="677"/>
      <c r="I24" s="677"/>
      <c r="J24" s="677"/>
      <c r="K24" s="677"/>
      <c r="L24" s="677"/>
      <c r="M24" s="677"/>
      <c r="N24" s="677"/>
      <c r="O24" s="677"/>
      <c r="P24" s="677"/>
      <c r="Q24" s="678"/>
      <c r="R24" s="679">
        <v>32076</v>
      </c>
      <c r="S24" s="680"/>
      <c r="T24" s="680"/>
      <c r="U24" s="680"/>
      <c r="V24" s="680"/>
      <c r="W24" s="680"/>
      <c r="X24" s="680"/>
      <c r="Y24" s="681"/>
      <c r="Z24" s="682">
        <v>0.1</v>
      </c>
      <c r="AA24" s="682"/>
      <c r="AB24" s="682"/>
      <c r="AC24" s="682"/>
      <c r="AD24" s="683" t="s">
        <v>127</v>
      </c>
      <c r="AE24" s="683"/>
      <c r="AF24" s="683"/>
      <c r="AG24" s="683"/>
      <c r="AH24" s="683"/>
      <c r="AI24" s="683"/>
      <c r="AJ24" s="683"/>
      <c r="AK24" s="683"/>
      <c r="AL24" s="684" t="s">
        <v>127</v>
      </c>
      <c r="AM24" s="685"/>
      <c r="AN24" s="685"/>
      <c r="AO24" s="686"/>
      <c r="AP24" s="697" t="s">
        <v>283</v>
      </c>
      <c r="AQ24" s="698"/>
      <c r="AR24" s="698"/>
      <c r="AS24" s="698"/>
      <c r="AT24" s="698"/>
      <c r="AU24" s="698"/>
      <c r="AV24" s="698"/>
      <c r="AW24" s="698"/>
      <c r="AX24" s="698"/>
      <c r="AY24" s="698"/>
      <c r="AZ24" s="698"/>
      <c r="BA24" s="698"/>
      <c r="BB24" s="698"/>
      <c r="BC24" s="698"/>
      <c r="BD24" s="698"/>
      <c r="BE24" s="698"/>
      <c r="BF24" s="699"/>
      <c r="BG24" s="679" t="s">
        <v>232</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284</v>
      </c>
      <c r="CE24" s="691"/>
      <c r="CF24" s="691"/>
      <c r="CG24" s="691"/>
      <c r="CH24" s="691"/>
      <c r="CI24" s="691"/>
      <c r="CJ24" s="691"/>
      <c r="CK24" s="691"/>
      <c r="CL24" s="691"/>
      <c r="CM24" s="691"/>
      <c r="CN24" s="691"/>
      <c r="CO24" s="691"/>
      <c r="CP24" s="691"/>
      <c r="CQ24" s="692"/>
      <c r="CR24" s="668">
        <v>12476858</v>
      </c>
      <c r="CS24" s="669"/>
      <c r="CT24" s="669"/>
      <c r="CU24" s="669"/>
      <c r="CV24" s="669"/>
      <c r="CW24" s="669"/>
      <c r="CX24" s="669"/>
      <c r="CY24" s="670"/>
      <c r="CZ24" s="673">
        <v>46.7</v>
      </c>
      <c r="DA24" s="674"/>
      <c r="DB24" s="674"/>
      <c r="DC24" s="693"/>
      <c r="DD24" s="712">
        <v>9219676</v>
      </c>
      <c r="DE24" s="669"/>
      <c r="DF24" s="669"/>
      <c r="DG24" s="669"/>
      <c r="DH24" s="669"/>
      <c r="DI24" s="669"/>
      <c r="DJ24" s="669"/>
      <c r="DK24" s="670"/>
      <c r="DL24" s="712">
        <v>9101768</v>
      </c>
      <c r="DM24" s="669"/>
      <c r="DN24" s="669"/>
      <c r="DO24" s="669"/>
      <c r="DP24" s="669"/>
      <c r="DQ24" s="669"/>
      <c r="DR24" s="669"/>
      <c r="DS24" s="669"/>
      <c r="DT24" s="669"/>
      <c r="DU24" s="669"/>
      <c r="DV24" s="670"/>
      <c r="DW24" s="673">
        <v>52.3</v>
      </c>
      <c r="DX24" s="674"/>
      <c r="DY24" s="674"/>
      <c r="DZ24" s="674"/>
      <c r="EA24" s="674"/>
      <c r="EB24" s="674"/>
      <c r="EC24" s="675"/>
    </row>
    <row r="25" spans="2:133" ht="11.25" customHeight="1" x14ac:dyDescent="0.15">
      <c r="B25" s="676" t="s">
        <v>285</v>
      </c>
      <c r="C25" s="677"/>
      <c r="D25" s="677"/>
      <c r="E25" s="677"/>
      <c r="F25" s="677"/>
      <c r="G25" s="677"/>
      <c r="H25" s="677"/>
      <c r="I25" s="677"/>
      <c r="J25" s="677"/>
      <c r="K25" s="677"/>
      <c r="L25" s="677"/>
      <c r="M25" s="677"/>
      <c r="N25" s="677"/>
      <c r="O25" s="677"/>
      <c r="P25" s="677"/>
      <c r="Q25" s="678"/>
      <c r="R25" s="679">
        <v>546409</v>
      </c>
      <c r="S25" s="680"/>
      <c r="T25" s="680"/>
      <c r="U25" s="680"/>
      <c r="V25" s="680"/>
      <c r="W25" s="680"/>
      <c r="X25" s="680"/>
      <c r="Y25" s="681"/>
      <c r="Z25" s="682">
        <v>2</v>
      </c>
      <c r="AA25" s="682"/>
      <c r="AB25" s="682"/>
      <c r="AC25" s="682"/>
      <c r="AD25" s="683">
        <v>28627</v>
      </c>
      <c r="AE25" s="683"/>
      <c r="AF25" s="683"/>
      <c r="AG25" s="683"/>
      <c r="AH25" s="683"/>
      <c r="AI25" s="683"/>
      <c r="AJ25" s="683"/>
      <c r="AK25" s="683"/>
      <c r="AL25" s="684">
        <v>0.2</v>
      </c>
      <c r="AM25" s="685"/>
      <c r="AN25" s="685"/>
      <c r="AO25" s="686"/>
      <c r="AP25" s="697" t="s">
        <v>286</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287</v>
      </c>
      <c r="CE25" s="695"/>
      <c r="CF25" s="695"/>
      <c r="CG25" s="695"/>
      <c r="CH25" s="695"/>
      <c r="CI25" s="695"/>
      <c r="CJ25" s="695"/>
      <c r="CK25" s="695"/>
      <c r="CL25" s="695"/>
      <c r="CM25" s="695"/>
      <c r="CN25" s="695"/>
      <c r="CO25" s="695"/>
      <c r="CP25" s="695"/>
      <c r="CQ25" s="696"/>
      <c r="CR25" s="679">
        <v>5521609</v>
      </c>
      <c r="CS25" s="715"/>
      <c r="CT25" s="715"/>
      <c r="CU25" s="715"/>
      <c r="CV25" s="715"/>
      <c r="CW25" s="715"/>
      <c r="CX25" s="715"/>
      <c r="CY25" s="716"/>
      <c r="CZ25" s="684">
        <v>20.6</v>
      </c>
      <c r="DA25" s="713"/>
      <c r="DB25" s="713"/>
      <c r="DC25" s="717"/>
      <c r="DD25" s="688">
        <v>4850907</v>
      </c>
      <c r="DE25" s="715"/>
      <c r="DF25" s="715"/>
      <c r="DG25" s="715"/>
      <c r="DH25" s="715"/>
      <c r="DI25" s="715"/>
      <c r="DJ25" s="715"/>
      <c r="DK25" s="716"/>
      <c r="DL25" s="688">
        <v>4733413</v>
      </c>
      <c r="DM25" s="715"/>
      <c r="DN25" s="715"/>
      <c r="DO25" s="715"/>
      <c r="DP25" s="715"/>
      <c r="DQ25" s="715"/>
      <c r="DR25" s="715"/>
      <c r="DS25" s="715"/>
      <c r="DT25" s="715"/>
      <c r="DU25" s="715"/>
      <c r="DV25" s="716"/>
      <c r="DW25" s="684">
        <v>27.2</v>
      </c>
      <c r="DX25" s="713"/>
      <c r="DY25" s="713"/>
      <c r="DZ25" s="713"/>
      <c r="EA25" s="713"/>
      <c r="EB25" s="713"/>
      <c r="EC25" s="714"/>
    </row>
    <row r="26" spans="2:133" ht="11.25" customHeight="1" x14ac:dyDescent="0.15">
      <c r="B26" s="676" t="s">
        <v>288</v>
      </c>
      <c r="C26" s="677"/>
      <c r="D26" s="677"/>
      <c r="E26" s="677"/>
      <c r="F26" s="677"/>
      <c r="G26" s="677"/>
      <c r="H26" s="677"/>
      <c r="I26" s="677"/>
      <c r="J26" s="677"/>
      <c r="K26" s="677"/>
      <c r="L26" s="677"/>
      <c r="M26" s="677"/>
      <c r="N26" s="677"/>
      <c r="O26" s="677"/>
      <c r="P26" s="677"/>
      <c r="Q26" s="678"/>
      <c r="R26" s="679">
        <v>131861</v>
      </c>
      <c r="S26" s="680"/>
      <c r="T26" s="680"/>
      <c r="U26" s="680"/>
      <c r="V26" s="680"/>
      <c r="W26" s="680"/>
      <c r="X26" s="680"/>
      <c r="Y26" s="681"/>
      <c r="Z26" s="682">
        <v>0.5</v>
      </c>
      <c r="AA26" s="682"/>
      <c r="AB26" s="682"/>
      <c r="AC26" s="682"/>
      <c r="AD26" s="683" t="s">
        <v>127</v>
      </c>
      <c r="AE26" s="683"/>
      <c r="AF26" s="683"/>
      <c r="AG26" s="683"/>
      <c r="AH26" s="683"/>
      <c r="AI26" s="683"/>
      <c r="AJ26" s="683"/>
      <c r="AK26" s="683"/>
      <c r="AL26" s="684" t="s">
        <v>127</v>
      </c>
      <c r="AM26" s="685"/>
      <c r="AN26" s="685"/>
      <c r="AO26" s="686"/>
      <c r="AP26" s="697" t="s">
        <v>289</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290</v>
      </c>
      <c r="CE26" s="695"/>
      <c r="CF26" s="695"/>
      <c r="CG26" s="695"/>
      <c r="CH26" s="695"/>
      <c r="CI26" s="695"/>
      <c r="CJ26" s="695"/>
      <c r="CK26" s="695"/>
      <c r="CL26" s="695"/>
      <c r="CM26" s="695"/>
      <c r="CN26" s="695"/>
      <c r="CO26" s="695"/>
      <c r="CP26" s="695"/>
      <c r="CQ26" s="696"/>
      <c r="CR26" s="679">
        <v>2870263</v>
      </c>
      <c r="CS26" s="680"/>
      <c r="CT26" s="680"/>
      <c r="CU26" s="680"/>
      <c r="CV26" s="680"/>
      <c r="CW26" s="680"/>
      <c r="CX26" s="680"/>
      <c r="CY26" s="681"/>
      <c r="CZ26" s="684">
        <v>10.7</v>
      </c>
      <c r="DA26" s="713"/>
      <c r="DB26" s="713"/>
      <c r="DC26" s="717"/>
      <c r="DD26" s="688">
        <v>2550608</v>
      </c>
      <c r="DE26" s="680"/>
      <c r="DF26" s="680"/>
      <c r="DG26" s="680"/>
      <c r="DH26" s="680"/>
      <c r="DI26" s="680"/>
      <c r="DJ26" s="680"/>
      <c r="DK26" s="681"/>
      <c r="DL26" s="688" t="s">
        <v>232</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15">
      <c r="B27" s="676" t="s">
        <v>291</v>
      </c>
      <c r="C27" s="677"/>
      <c r="D27" s="677"/>
      <c r="E27" s="677"/>
      <c r="F27" s="677"/>
      <c r="G27" s="677"/>
      <c r="H27" s="677"/>
      <c r="I27" s="677"/>
      <c r="J27" s="677"/>
      <c r="K27" s="677"/>
      <c r="L27" s="677"/>
      <c r="M27" s="677"/>
      <c r="N27" s="677"/>
      <c r="O27" s="677"/>
      <c r="P27" s="677"/>
      <c r="Q27" s="678"/>
      <c r="R27" s="679">
        <v>2791011</v>
      </c>
      <c r="S27" s="680"/>
      <c r="T27" s="680"/>
      <c r="U27" s="680"/>
      <c r="V27" s="680"/>
      <c r="W27" s="680"/>
      <c r="X27" s="680"/>
      <c r="Y27" s="681"/>
      <c r="Z27" s="682">
        <v>10.1</v>
      </c>
      <c r="AA27" s="682"/>
      <c r="AB27" s="682"/>
      <c r="AC27" s="682"/>
      <c r="AD27" s="683" t="s">
        <v>127</v>
      </c>
      <c r="AE27" s="683"/>
      <c r="AF27" s="683"/>
      <c r="AG27" s="683"/>
      <c r="AH27" s="683"/>
      <c r="AI27" s="683"/>
      <c r="AJ27" s="683"/>
      <c r="AK27" s="683"/>
      <c r="AL27" s="684" t="s">
        <v>127</v>
      </c>
      <c r="AM27" s="685"/>
      <c r="AN27" s="685"/>
      <c r="AO27" s="686"/>
      <c r="AP27" s="676" t="s">
        <v>292</v>
      </c>
      <c r="AQ27" s="677"/>
      <c r="AR27" s="677"/>
      <c r="AS27" s="677"/>
      <c r="AT27" s="677"/>
      <c r="AU27" s="677"/>
      <c r="AV27" s="677"/>
      <c r="AW27" s="677"/>
      <c r="AX27" s="677"/>
      <c r="AY27" s="677"/>
      <c r="AZ27" s="677"/>
      <c r="BA27" s="677"/>
      <c r="BB27" s="677"/>
      <c r="BC27" s="677"/>
      <c r="BD27" s="677"/>
      <c r="BE27" s="677"/>
      <c r="BF27" s="678"/>
      <c r="BG27" s="679">
        <v>9698545</v>
      </c>
      <c r="BH27" s="680"/>
      <c r="BI27" s="680"/>
      <c r="BJ27" s="680"/>
      <c r="BK27" s="680"/>
      <c r="BL27" s="680"/>
      <c r="BM27" s="680"/>
      <c r="BN27" s="681"/>
      <c r="BO27" s="682">
        <v>100</v>
      </c>
      <c r="BP27" s="682"/>
      <c r="BQ27" s="682"/>
      <c r="BR27" s="682"/>
      <c r="BS27" s="688">
        <v>95393</v>
      </c>
      <c r="BT27" s="680"/>
      <c r="BU27" s="680"/>
      <c r="BV27" s="680"/>
      <c r="BW27" s="680"/>
      <c r="BX27" s="680"/>
      <c r="BY27" s="680"/>
      <c r="BZ27" s="680"/>
      <c r="CA27" s="680"/>
      <c r="CB27" s="689"/>
      <c r="CD27" s="694" t="s">
        <v>293</v>
      </c>
      <c r="CE27" s="695"/>
      <c r="CF27" s="695"/>
      <c r="CG27" s="695"/>
      <c r="CH27" s="695"/>
      <c r="CI27" s="695"/>
      <c r="CJ27" s="695"/>
      <c r="CK27" s="695"/>
      <c r="CL27" s="695"/>
      <c r="CM27" s="695"/>
      <c r="CN27" s="695"/>
      <c r="CO27" s="695"/>
      <c r="CP27" s="695"/>
      <c r="CQ27" s="696"/>
      <c r="CR27" s="679">
        <v>4038352</v>
      </c>
      <c r="CS27" s="715"/>
      <c r="CT27" s="715"/>
      <c r="CU27" s="715"/>
      <c r="CV27" s="715"/>
      <c r="CW27" s="715"/>
      <c r="CX27" s="715"/>
      <c r="CY27" s="716"/>
      <c r="CZ27" s="684">
        <v>15.1</v>
      </c>
      <c r="DA27" s="713"/>
      <c r="DB27" s="713"/>
      <c r="DC27" s="717"/>
      <c r="DD27" s="688">
        <v>1497527</v>
      </c>
      <c r="DE27" s="715"/>
      <c r="DF27" s="715"/>
      <c r="DG27" s="715"/>
      <c r="DH27" s="715"/>
      <c r="DI27" s="715"/>
      <c r="DJ27" s="715"/>
      <c r="DK27" s="716"/>
      <c r="DL27" s="688">
        <v>1497113</v>
      </c>
      <c r="DM27" s="715"/>
      <c r="DN27" s="715"/>
      <c r="DO27" s="715"/>
      <c r="DP27" s="715"/>
      <c r="DQ27" s="715"/>
      <c r="DR27" s="715"/>
      <c r="DS27" s="715"/>
      <c r="DT27" s="715"/>
      <c r="DU27" s="715"/>
      <c r="DV27" s="716"/>
      <c r="DW27" s="684">
        <v>8.6</v>
      </c>
      <c r="DX27" s="713"/>
      <c r="DY27" s="713"/>
      <c r="DZ27" s="713"/>
      <c r="EA27" s="713"/>
      <c r="EB27" s="713"/>
      <c r="EC27" s="714"/>
    </row>
    <row r="28" spans="2:133" ht="11.25" customHeight="1" x14ac:dyDescent="0.15">
      <c r="B28" s="721" t="s">
        <v>294</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232</v>
      </c>
      <c r="AA28" s="682"/>
      <c r="AB28" s="682"/>
      <c r="AC28" s="682"/>
      <c r="AD28" s="683" t="s">
        <v>127</v>
      </c>
      <c r="AE28" s="683"/>
      <c r="AF28" s="683"/>
      <c r="AG28" s="683"/>
      <c r="AH28" s="683"/>
      <c r="AI28" s="683"/>
      <c r="AJ28" s="683"/>
      <c r="AK28" s="683"/>
      <c r="AL28" s="684" t="s">
        <v>232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295</v>
      </c>
      <c r="CE28" s="695"/>
      <c r="CF28" s="695"/>
      <c r="CG28" s="695"/>
      <c r="CH28" s="695"/>
      <c r="CI28" s="695"/>
      <c r="CJ28" s="695"/>
      <c r="CK28" s="695"/>
      <c r="CL28" s="695"/>
      <c r="CM28" s="695"/>
      <c r="CN28" s="695"/>
      <c r="CO28" s="695"/>
      <c r="CP28" s="695"/>
      <c r="CQ28" s="696"/>
      <c r="CR28" s="679">
        <v>2916897</v>
      </c>
      <c r="CS28" s="680"/>
      <c r="CT28" s="680"/>
      <c r="CU28" s="680"/>
      <c r="CV28" s="680"/>
      <c r="CW28" s="680"/>
      <c r="CX28" s="680"/>
      <c r="CY28" s="681"/>
      <c r="CZ28" s="684">
        <v>10.9</v>
      </c>
      <c r="DA28" s="713"/>
      <c r="DB28" s="713"/>
      <c r="DC28" s="717"/>
      <c r="DD28" s="688">
        <v>2871242</v>
      </c>
      <c r="DE28" s="680"/>
      <c r="DF28" s="680"/>
      <c r="DG28" s="680"/>
      <c r="DH28" s="680"/>
      <c r="DI28" s="680"/>
      <c r="DJ28" s="680"/>
      <c r="DK28" s="681"/>
      <c r="DL28" s="688">
        <v>2871242</v>
      </c>
      <c r="DM28" s="680"/>
      <c r="DN28" s="680"/>
      <c r="DO28" s="680"/>
      <c r="DP28" s="680"/>
      <c r="DQ28" s="680"/>
      <c r="DR28" s="680"/>
      <c r="DS28" s="680"/>
      <c r="DT28" s="680"/>
      <c r="DU28" s="680"/>
      <c r="DV28" s="681"/>
      <c r="DW28" s="684">
        <v>16.5</v>
      </c>
      <c r="DX28" s="713"/>
      <c r="DY28" s="713"/>
      <c r="DZ28" s="713"/>
      <c r="EA28" s="713"/>
      <c r="EB28" s="713"/>
      <c r="EC28" s="714"/>
    </row>
    <row r="29" spans="2:133" ht="11.25" customHeight="1" x14ac:dyDescent="0.15">
      <c r="B29" s="676" t="s">
        <v>296</v>
      </c>
      <c r="C29" s="677"/>
      <c r="D29" s="677"/>
      <c r="E29" s="677"/>
      <c r="F29" s="677"/>
      <c r="G29" s="677"/>
      <c r="H29" s="677"/>
      <c r="I29" s="677"/>
      <c r="J29" s="677"/>
      <c r="K29" s="677"/>
      <c r="L29" s="677"/>
      <c r="M29" s="677"/>
      <c r="N29" s="677"/>
      <c r="O29" s="677"/>
      <c r="P29" s="677"/>
      <c r="Q29" s="678"/>
      <c r="R29" s="679">
        <v>1343226</v>
      </c>
      <c r="S29" s="680"/>
      <c r="T29" s="680"/>
      <c r="U29" s="680"/>
      <c r="V29" s="680"/>
      <c r="W29" s="680"/>
      <c r="X29" s="680"/>
      <c r="Y29" s="681"/>
      <c r="Z29" s="682">
        <v>4.9000000000000004</v>
      </c>
      <c r="AA29" s="682"/>
      <c r="AB29" s="682"/>
      <c r="AC29" s="682"/>
      <c r="AD29" s="683" t="s">
        <v>127</v>
      </c>
      <c r="AE29" s="683"/>
      <c r="AF29" s="683"/>
      <c r="AG29" s="683"/>
      <c r="AH29" s="683"/>
      <c r="AI29" s="683"/>
      <c r="AJ29" s="683"/>
      <c r="AK29" s="683"/>
      <c r="AL29" s="684" t="s">
        <v>127</v>
      </c>
      <c r="AM29" s="685"/>
      <c r="AN29" s="685"/>
      <c r="AO29" s="686"/>
      <c r="AP29" s="658" t="s">
        <v>215</v>
      </c>
      <c r="AQ29" s="659"/>
      <c r="AR29" s="659"/>
      <c r="AS29" s="659"/>
      <c r="AT29" s="659"/>
      <c r="AU29" s="659"/>
      <c r="AV29" s="659"/>
      <c r="AW29" s="659"/>
      <c r="AX29" s="659"/>
      <c r="AY29" s="659"/>
      <c r="AZ29" s="659"/>
      <c r="BA29" s="659"/>
      <c r="BB29" s="659"/>
      <c r="BC29" s="659"/>
      <c r="BD29" s="659"/>
      <c r="BE29" s="659"/>
      <c r="BF29" s="660"/>
      <c r="BG29" s="658" t="s">
        <v>297</v>
      </c>
      <c r="BH29" s="719"/>
      <c r="BI29" s="719"/>
      <c r="BJ29" s="719"/>
      <c r="BK29" s="719"/>
      <c r="BL29" s="719"/>
      <c r="BM29" s="719"/>
      <c r="BN29" s="719"/>
      <c r="BO29" s="719"/>
      <c r="BP29" s="719"/>
      <c r="BQ29" s="720"/>
      <c r="BR29" s="658" t="s">
        <v>298</v>
      </c>
      <c r="BS29" s="719"/>
      <c r="BT29" s="719"/>
      <c r="BU29" s="719"/>
      <c r="BV29" s="719"/>
      <c r="BW29" s="719"/>
      <c r="BX29" s="719"/>
      <c r="BY29" s="719"/>
      <c r="BZ29" s="719"/>
      <c r="CA29" s="719"/>
      <c r="CB29" s="720"/>
      <c r="CD29" s="742" t="s">
        <v>299</v>
      </c>
      <c r="CE29" s="743"/>
      <c r="CF29" s="694" t="s">
        <v>300</v>
      </c>
      <c r="CG29" s="695"/>
      <c r="CH29" s="695"/>
      <c r="CI29" s="695"/>
      <c r="CJ29" s="695"/>
      <c r="CK29" s="695"/>
      <c r="CL29" s="695"/>
      <c r="CM29" s="695"/>
      <c r="CN29" s="695"/>
      <c r="CO29" s="695"/>
      <c r="CP29" s="695"/>
      <c r="CQ29" s="696"/>
      <c r="CR29" s="679">
        <v>2916897</v>
      </c>
      <c r="CS29" s="715"/>
      <c r="CT29" s="715"/>
      <c r="CU29" s="715"/>
      <c r="CV29" s="715"/>
      <c r="CW29" s="715"/>
      <c r="CX29" s="715"/>
      <c r="CY29" s="716"/>
      <c r="CZ29" s="684">
        <v>10.9</v>
      </c>
      <c r="DA29" s="713"/>
      <c r="DB29" s="713"/>
      <c r="DC29" s="717"/>
      <c r="DD29" s="688">
        <v>2871242</v>
      </c>
      <c r="DE29" s="715"/>
      <c r="DF29" s="715"/>
      <c r="DG29" s="715"/>
      <c r="DH29" s="715"/>
      <c r="DI29" s="715"/>
      <c r="DJ29" s="715"/>
      <c r="DK29" s="716"/>
      <c r="DL29" s="688">
        <v>2871242</v>
      </c>
      <c r="DM29" s="715"/>
      <c r="DN29" s="715"/>
      <c r="DO29" s="715"/>
      <c r="DP29" s="715"/>
      <c r="DQ29" s="715"/>
      <c r="DR29" s="715"/>
      <c r="DS29" s="715"/>
      <c r="DT29" s="715"/>
      <c r="DU29" s="715"/>
      <c r="DV29" s="716"/>
      <c r="DW29" s="684">
        <v>16.5</v>
      </c>
      <c r="DX29" s="713"/>
      <c r="DY29" s="713"/>
      <c r="DZ29" s="713"/>
      <c r="EA29" s="713"/>
      <c r="EB29" s="713"/>
      <c r="EC29" s="714"/>
    </row>
    <row r="30" spans="2:133" ht="11.25" customHeight="1" x14ac:dyDescent="0.15">
      <c r="B30" s="676" t="s">
        <v>301</v>
      </c>
      <c r="C30" s="677"/>
      <c r="D30" s="677"/>
      <c r="E30" s="677"/>
      <c r="F30" s="677"/>
      <c r="G30" s="677"/>
      <c r="H30" s="677"/>
      <c r="I30" s="677"/>
      <c r="J30" s="677"/>
      <c r="K30" s="677"/>
      <c r="L30" s="677"/>
      <c r="M30" s="677"/>
      <c r="N30" s="677"/>
      <c r="O30" s="677"/>
      <c r="P30" s="677"/>
      <c r="Q30" s="678"/>
      <c r="R30" s="679">
        <v>140394</v>
      </c>
      <c r="S30" s="680"/>
      <c r="T30" s="680"/>
      <c r="U30" s="680"/>
      <c r="V30" s="680"/>
      <c r="W30" s="680"/>
      <c r="X30" s="680"/>
      <c r="Y30" s="681"/>
      <c r="Z30" s="682">
        <v>0.5</v>
      </c>
      <c r="AA30" s="682"/>
      <c r="AB30" s="682"/>
      <c r="AC30" s="682"/>
      <c r="AD30" s="683" t="s">
        <v>127</v>
      </c>
      <c r="AE30" s="683"/>
      <c r="AF30" s="683"/>
      <c r="AG30" s="683"/>
      <c r="AH30" s="683"/>
      <c r="AI30" s="683"/>
      <c r="AJ30" s="683"/>
      <c r="AK30" s="683"/>
      <c r="AL30" s="684" t="s">
        <v>127</v>
      </c>
      <c r="AM30" s="685"/>
      <c r="AN30" s="685"/>
      <c r="AO30" s="686"/>
      <c r="AP30" s="727" t="s">
        <v>302</v>
      </c>
      <c r="AQ30" s="728"/>
      <c r="AR30" s="728"/>
      <c r="AS30" s="728"/>
      <c r="AT30" s="733" t="s">
        <v>303</v>
      </c>
      <c r="AU30" s="230"/>
      <c r="AV30" s="230"/>
      <c r="AW30" s="230"/>
      <c r="AX30" s="665" t="s">
        <v>182</v>
      </c>
      <c r="AY30" s="666"/>
      <c r="AZ30" s="666"/>
      <c r="BA30" s="666"/>
      <c r="BB30" s="666"/>
      <c r="BC30" s="666"/>
      <c r="BD30" s="666"/>
      <c r="BE30" s="666"/>
      <c r="BF30" s="667"/>
      <c r="BG30" s="739">
        <v>99.2</v>
      </c>
      <c r="BH30" s="740"/>
      <c r="BI30" s="740"/>
      <c r="BJ30" s="740"/>
      <c r="BK30" s="740"/>
      <c r="BL30" s="740"/>
      <c r="BM30" s="674">
        <v>97.1</v>
      </c>
      <c r="BN30" s="740"/>
      <c r="BO30" s="740"/>
      <c r="BP30" s="740"/>
      <c r="BQ30" s="741"/>
      <c r="BR30" s="739">
        <v>99.1</v>
      </c>
      <c r="BS30" s="740"/>
      <c r="BT30" s="740"/>
      <c r="BU30" s="740"/>
      <c r="BV30" s="740"/>
      <c r="BW30" s="740"/>
      <c r="BX30" s="674">
        <v>96.9</v>
      </c>
      <c r="BY30" s="740"/>
      <c r="BZ30" s="740"/>
      <c r="CA30" s="740"/>
      <c r="CB30" s="741"/>
      <c r="CD30" s="744"/>
      <c r="CE30" s="745"/>
      <c r="CF30" s="694" t="s">
        <v>304</v>
      </c>
      <c r="CG30" s="695"/>
      <c r="CH30" s="695"/>
      <c r="CI30" s="695"/>
      <c r="CJ30" s="695"/>
      <c r="CK30" s="695"/>
      <c r="CL30" s="695"/>
      <c r="CM30" s="695"/>
      <c r="CN30" s="695"/>
      <c r="CO30" s="695"/>
      <c r="CP30" s="695"/>
      <c r="CQ30" s="696"/>
      <c r="CR30" s="679">
        <v>2755288</v>
      </c>
      <c r="CS30" s="680"/>
      <c r="CT30" s="680"/>
      <c r="CU30" s="680"/>
      <c r="CV30" s="680"/>
      <c r="CW30" s="680"/>
      <c r="CX30" s="680"/>
      <c r="CY30" s="681"/>
      <c r="CZ30" s="684">
        <v>10.3</v>
      </c>
      <c r="DA30" s="713"/>
      <c r="DB30" s="713"/>
      <c r="DC30" s="717"/>
      <c r="DD30" s="688">
        <v>2709633</v>
      </c>
      <c r="DE30" s="680"/>
      <c r="DF30" s="680"/>
      <c r="DG30" s="680"/>
      <c r="DH30" s="680"/>
      <c r="DI30" s="680"/>
      <c r="DJ30" s="680"/>
      <c r="DK30" s="681"/>
      <c r="DL30" s="688">
        <v>2709633</v>
      </c>
      <c r="DM30" s="680"/>
      <c r="DN30" s="680"/>
      <c r="DO30" s="680"/>
      <c r="DP30" s="680"/>
      <c r="DQ30" s="680"/>
      <c r="DR30" s="680"/>
      <c r="DS30" s="680"/>
      <c r="DT30" s="680"/>
      <c r="DU30" s="680"/>
      <c r="DV30" s="681"/>
      <c r="DW30" s="684">
        <v>15.6</v>
      </c>
      <c r="DX30" s="713"/>
      <c r="DY30" s="713"/>
      <c r="DZ30" s="713"/>
      <c r="EA30" s="713"/>
      <c r="EB30" s="713"/>
      <c r="EC30" s="714"/>
    </row>
    <row r="31" spans="2:133" ht="11.25" customHeight="1" x14ac:dyDescent="0.15">
      <c r="B31" s="676" t="s">
        <v>305</v>
      </c>
      <c r="C31" s="677"/>
      <c r="D31" s="677"/>
      <c r="E31" s="677"/>
      <c r="F31" s="677"/>
      <c r="G31" s="677"/>
      <c r="H31" s="677"/>
      <c r="I31" s="677"/>
      <c r="J31" s="677"/>
      <c r="K31" s="677"/>
      <c r="L31" s="677"/>
      <c r="M31" s="677"/>
      <c r="N31" s="677"/>
      <c r="O31" s="677"/>
      <c r="P31" s="677"/>
      <c r="Q31" s="678"/>
      <c r="R31" s="679">
        <v>689644</v>
      </c>
      <c r="S31" s="680"/>
      <c r="T31" s="680"/>
      <c r="U31" s="680"/>
      <c r="V31" s="680"/>
      <c r="W31" s="680"/>
      <c r="X31" s="680"/>
      <c r="Y31" s="681"/>
      <c r="Z31" s="682">
        <v>2.5</v>
      </c>
      <c r="AA31" s="682"/>
      <c r="AB31" s="682"/>
      <c r="AC31" s="682"/>
      <c r="AD31" s="683" t="s">
        <v>232</v>
      </c>
      <c r="AE31" s="683"/>
      <c r="AF31" s="683"/>
      <c r="AG31" s="683"/>
      <c r="AH31" s="683"/>
      <c r="AI31" s="683"/>
      <c r="AJ31" s="683"/>
      <c r="AK31" s="683"/>
      <c r="AL31" s="684" t="s">
        <v>232</v>
      </c>
      <c r="AM31" s="685"/>
      <c r="AN31" s="685"/>
      <c r="AO31" s="686"/>
      <c r="AP31" s="729"/>
      <c r="AQ31" s="730"/>
      <c r="AR31" s="730"/>
      <c r="AS31" s="730"/>
      <c r="AT31" s="734"/>
      <c r="AU31" s="229" t="s">
        <v>306</v>
      </c>
      <c r="AV31" s="229"/>
      <c r="AW31" s="229"/>
      <c r="AX31" s="676" t="s">
        <v>307</v>
      </c>
      <c r="AY31" s="677"/>
      <c r="AZ31" s="677"/>
      <c r="BA31" s="677"/>
      <c r="BB31" s="677"/>
      <c r="BC31" s="677"/>
      <c r="BD31" s="677"/>
      <c r="BE31" s="677"/>
      <c r="BF31" s="678"/>
      <c r="BG31" s="736">
        <v>99.1</v>
      </c>
      <c r="BH31" s="715"/>
      <c r="BI31" s="715"/>
      <c r="BJ31" s="715"/>
      <c r="BK31" s="715"/>
      <c r="BL31" s="715"/>
      <c r="BM31" s="685">
        <v>97</v>
      </c>
      <c r="BN31" s="737"/>
      <c r="BO31" s="737"/>
      <c r="BP31" s="737"/>
      <c r="BQ31" s="738"/>
      <c r="BR31" s="736">
        <v>99</v>
      </c>
      <c r="BS31" s="715"/>
      <c r="BT31" s="715"/>
      <c r="BU31" s="715"/>
      <c r="BV31" s="715"/>
      <c r="BW31" s="715"/>
      <c r="BX31" s="685">
        <v>96.6</v>
      </c>
      <c r="BY31" s="737"/>
      <c r="BZ31" s="737"/>
      <c r="CA31" s="737"/>
      <c r="CB31" s="738"/>
      <c r="CD31" s="744"/>
      <c r="CE31" s="745"/>
      <c r="CF31" s="694" t="s">
        <v>308</v>
      </c>
      <c r="CG31" s="695"/>
      <c r="CH31" s="695"/>
      <c r="CI31" s="695"/>
      <c r="CJ31" s="695"/>
      <c r="CK31" s="695"/>
      <c r="CL31" s="695"/>
      <c r="CM31" s="695"/>
      <c r="CN31" s="695"/>
      <c r="CO31" s="695"/>
      <c r="CP31" s="695"/>
      <c r="CQ31" s="696"/>
      <c r="CR31" s="679">
        <v>161609</v>
      </c>
      <c r="CS31" s="715"/>
      <c r="CT31" s="715"/>
      <c r="CU31" s="715"/>
      <c r="CV31" s="715"/>
      <c r="CW31" s="715"/>
      <c r="CX31" s="715"/>
      <c r="CY31" s="716"/>
      <c r="CZ31" s="684">
        <v>0.6</v>
      </c>
      <c r="DA31" s="713"/>
      <c r="DB31" s="713"/>
      <c r="DC31" s="717"/>
      <c r="DD31" s="688">
        <v>161609</v>
      </c>
      <c r="DE31" s="715"/>
      <c r="DF31" s="715"/>
      <c r="DG31" s="715"/>
      <c r="DH31" s="715"/>
      <c r="DI31" s="715"/>
      <c r="DJ31" s="715"/>
      <c r="DK31" s="716"/>
      <c r="DL31" s="688">
        <v>161609</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309</v>
      </c>
      <c r="C32" s="677"/>
      <c r="D32" s="677"/>
      <c r="E32" s="677"/>
      <c r="F32" s="677"/>
      <c r="G32" s="677"/>
      <c r="H32" s="677"/>
      <c r="I32" s="677"/>
      <c r="J32" s="677"/>
      <c r="K32" s="677"/>
      <c r="L32" s="677"/>
      <c r="M32" s="677"/>
      <c r="N32" s="677"/>
      <c r="O32" s="677"/>
      <c r="P32" s="677"/>
      <c r="Q32" s="678"/>
      <c r="R32" s="679">
        <v>115918</v>
      </c>
      <c r="S32" s="680"/>
      <c r="T32" s="680"/>
      <c r="U32" s="680"/>
      <c r="V32" s="680"/>
      <c r="W32" s="680"/>
      <c r="X32" s="680"/>
      <c r="Y32" s="681"/>
      <c r="Z32" s="682">
        <v>0.4</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310</v>
      </c>
      <c r="AY32" s="725"/>
      <c r="AZ32" s="725"/>
      <c r="BA32" s="725"/>
      <c r="BB32" s="725"/>
      <c r="BC32" s="725"/>
      <c r="BD32" s="725"/>
      <c r="BE32" s="725"/>
      <c r="BF32" s="726"/>
      <c r="BG32" s="748">
        <v>99.2</v>
      </c>
      <c r="BH32" s="749"/>
      <c r="BI32" s="749"/>
      <c r="BJ32" s="749"/>
      <c r="BK32" s="749"/>
      <c r="BL32" s="749"/>
      <c r="BM32" s="750">
        <v>97</v>
      </c>
      <c r="BN32" s="749"/>
      <c r="BO32" s="749"/>
      <c r="BP32" s="749"/>
      <c r="BQ32" s="751"/>
      <c r="BR32" s="748">
        <v>99.3</v>
      </c>
      <c r="BS32" s="749"/>
      <c r="BT32" s="749"/>
      <c r="BU32" s="749"/>
      <c r="BV32" s="749"/>
      <c r="BW32" s="749"/>
      <c r="BX32" s="750">
        <v>97</v>
      </c>
      <c r="BY32" s="749"/>
      <c r="BZ32" s="749"/>
      <c r="CA32" s="749"/>
      <c r="CB32" s="751"/>
      <c r="CD32" s="746"/>
      <c r="CE32" s="747"/>
      <c r="CF32" s="694" t="s">
        <v>311</v>
      </c>
      <c r="CG32" s="695"/>
      <c r="CH32" s="695"/>
      <c r="CI32" s="695"/>
      <c r="CJ32" s="695"/>
      <c r="CK32" s="695"/>
      <c r="CL32" s="695"/>
      <c r="CM32" s="695"/>
      <c r="CN32" s="695"/>
      <c r="CO32" s="695"/>
      <c r="CP32" s="695"/>
      <c r="CQ32" s="696"/>
      <c r="CR32" s="679" t="s">
        <v>127</v>
      </c>
      <c r="CS32" s="680"/>
      <c r="CT32" s="680"/>
      <c r="CU32" s="680"/>
      <c r="CV32" s="680"/>
      <c r="CW32" s="680"/>
      <c r="CX32" s="680"/>
      <c r="CY32" s="681"/>
      <c r="CZ32" s="684" t="s">
        <v>232</v>
      </c>
      <c r="DA32" s="713"/>
      <c r="DB32" s="713"/>
      <c r="DC32" s="717"/>
      <c r="DD32" s="688" t="s">
        <v>127</v>
      </c>
      <c r="DE32" s="680"/>
      <c r="DF32" s="680"/>
      <c r="DG32" s="680"/>
      <c r="DH32" s="680"/>
      <c r="DI32" s="680"/>
      <c r="DJ32" s="680"/>
      <c r="DK32" s="681"/>
      <c r="DL32" s="688" t="s">
        <v>127</v>
      </c>
      <c r="DM32" s="680"/>
      <c r="DN32" s="680"/>
      <c r="DO32" s="680"/>
      <c r="DP32" s="680"/>
      <c r="DQ32" s="680"/>
      <c r="DR32" s="680"/>
      <c r="DS32" s="680"/>
      <c r="DT32" s="680"/>
      <c r="DU32" s="680"/>
      <c r="DV32" s="681"/>
      <c r="DW32" s="684" t="s">
        <v>127</v>
      </c>
      <c r="DX32" s="713"/>
      <c r="DY32" s="713"/>
      <c r="DZ32" s="713"/>
      <c r="EA32" s="713"/>
      <c r="EB32" s="713"/>
      <c r="EC32" s="714"/>
    </row>
    <row r="33" spans="2:133" ht="11.25" customHeight="1" x14ac:dyDescent="0.15">
      <c r="B33" s="676" t="s">
        <v>312</v>
      </c>
      <c r="C33" s="677"/>
      <c r="D33" s="677"/>
      <c r="E33" s="677"/>
      <c r="F33" s="677"/>
      <c r="G33" s="677"/>
      <c r="H33" s="677"/>
      <c r="I33" s="677"/>
      <c r="J33" s="677"/>
      <c r="K33" s="677"/>
      <c r="L33" s="677"/>
      <c r="M33" s="677"/>
      <c r="N33" s="677"/>
      <c r="O33" s="677"/>
      <c r="P33" s="677"/>
      <c r="Q33" s="678"/>
      <c r="R33" s="679">
        <v>454432</v>
      </c>
      <c r="S33" s="680"/>
      <c r="T33" s="680"/>
      <c r="U33" s="680"/>
      <c r="V33" s="680"/>
      <c r="W33" s="680"/>
      <c r="X33" s="680"/>
      <c r="Y33" s="681"/>
      <c r="Z33" s="682">
        <v>1.7</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313</v>
      </c>
      <c r="CE33" s="695"/>
      <c r="CF33" s="695"/>
      <c r="CG33" s="695"/>
      <c r="CH33" s="695"/>
      <c r="CI33" s="695"/>
      <c r="CJ33" s="695"/>
      <c r="CK33" s="695"/>
      <c r="CL33" s="695"/>
      <c r="CM33" s="695"/>
      <c r="CN33" s="695"/>
      <c r="CO33" s="695"/>
      <c r="CP33" s="695"/>
      <c r="CQ33" s="696"/>
      <c r="CR33" s="679">
        <v>11140260</v>
      </c>
      <c r="CS33" s="715"/>
      <c r="CT33" s="715"/>
      <c r="CU33" s="715"/>
      <c r="CV33" s="715"/>
      <c r="CW33" s="715"/>
      <c r="CX33" s="715"/>
      <c r="CY33" s="716"/>
      <c r="CZ33" s="684">
        <v>41.7</v>
      </c>
      <c r="DA33" s="713"/>
      <c r="DB33" s="713"/>
      <c r="DC33" s="717"/>
      <c r="DD33" s="688">
        <v>8186082</v>
      </c>
      <c r="DE33" s="715"/>
      <c r="DF33" s="715"/>
      <c r="DG33" s="715"/>
      <c r="DH33" s="715"/>
      <c r="DI33" s="715"/>
      <c r="DJ33" s="715"/>
      <c r="DK33" s="716"/>
      <c r="DL33" s="688">
        <v>6464067</v>
      </c>
      <c r="DM33" s="715"/>
      <c r="DN33" s="715"/>
      <c r="DO33" s="715"/>
      <c r="DP33" s="715"/>
      <c r="DQ33" s="715"/>
      <c r="DR33" s="715"/>
      <c r="DS33" s="715"/>
      <c r="DT33" s="715"/>
      <c r="DU33" s="715"/>
      <c r="DV33" s="716"/>
      <c r="DW33" s="684">
        <v>37.1</v>
      </c>
      <c r="DX33" s="713"/>
      <c r="DY33" s="713"/>
      <c r="DZ33" s="713"/>
      <c r="EA33" s="713"/>
      <c r="EB33" s="713"/>
      <c r="EC33" s="714"/>
    </row>
    <row r="34" spans="2:133" ht="11.25" customHeight="1" x14ac:dyDescent="0.15">
      <c r="B34" s="676" t="s">
        <v>314</v>
      </c>
      <c r="C34" s="677"/>
      <c r="D34" s="677"/>
      <c r="E34" s="677"/>
      <c r="F34" s="677"/>
      <c r="G34" s="677"/>
      <c r="H34" s="677"/>
      <c r="I34" s="677"/>
      <c r="J34" s="677"/>
      <c r="K34" s="677"/>
      <c r="L34" s="677"/>
      <c r="M34" s="677"/>
      <c r="N34" s="677"/>
      <c r="O34" s="677"/>
      <c r="P34" s="677"/>
      <c r="Q34" s="678"/>
      <c r="R34" s="679">
        <v>1505061</v>
      </c>
      <c r="S34" s="680"/>
      <c r="T34" s="680"/>
      <c r="U34" s="680"/>
      <c r="V34" s="680"/>
      <c r="W34" s="680"/>
      <c r="X34" s="680"/>
      <c r="Y34" s="681"/>
      <c r="Z34" s="682">
        <v>5.5</v>
      </c>
      <c r="AA34" s="682"/>
      <c r="AB34" s="682"/>
      <c r="AC34" s="682"/>
      <c r="AD34" s="683">
        <v>790</v>
      </c>
      <c r="AE34" s="683"/>
      <c r="AF34" s="683"/>
      <c r="AG34" s="683"/>
      <c r="AH34" s="683"/>
      <c r="AI34" s="683"/>
      <c r="AJ34" s="683"/>
      <c r="AK34" s="683"/>
      <c r="AL34" s="684">
        <v>0</v>
      </c>
      <c r="AM34" s="685"/>
      <c r="AN34" s="685"/>
      <c r="AO34" s="686"/>
      <c r="AP34" s="234"/>
      <c r="AQ34" s="658" t="s">
        <v>315</v>
      </c>
      <c r="AR34" s="659"/>
      <c r="AS34" s="659"/>
      <c r="AT34" s="659"/>
      <c r="AU34" s="659"/>
      <c r="AV34" s="659"/>
      <c r="AW34" s="659"/>
      <c r="AX34" s="659"/>
      <c r="AY34" s="659"/>
      <c r="AZ34" s="659"/>
      <c r="BA34" s="659"/>
      <c r="BB34" s="659"/>
      <c r="BC34" s="659"/>
      <c r="BD34" s="659"/>
      <c r="BE34" s="659"/>
      <c r="BF34" s="660"/>
      <c r="BG34" s="658" t="s">
        <v>316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317</v>
      </c>
      <c r="CE34" s="695"/>
      <c r="CF34" s="695"/>
      <c r="CG34" s="695"/>
      <c r="CH34" s="695"/>
      <c r="CI34" s="695"/>
      <c r="CJ34" s="695"/>
      <c r="CK34" s="695"/>
      <c r="CL34" s="695"/>
      <c r="CM34" s="695"/>
      <c r="CN34" s="695"/>
      <c r="CO34" s="695"/>
      <c r="CP34" s="695"/>
      <c r="CQ34" s="696"/>
      <c r="CR34" s="679">
        <v>4096700</v>
      </c>
      <c r="CS34" s="680"/>
      <c r="CT34" s="680"/>
      <c r="CU34" s="680"/>
      <c r="CV34" s="680"/>
      <c r="CW34" s="680"/>
      <c r="CX34" s="680"/>
      <c r="CY34" s="681"/>
      <c r="CZ34" s="684">
        <v>15.3</v>
      </c>
      <c r="DA34" s="713"/>
      <c r="DB34" s="713"/>
      <c r="DC34" s="717"/>
      <c r="DD34" s="688">
        <v>2966220</v>
      </c>
      <c r="DE34" s="680"/>
      <c r="DF34" s="680"/>
      <c r="DG34" s="680"/>
      <c r="DH34" s="680"/>
      <c r="DI34" s="680"/>
      <c r="DJ34" s="680"/>
      <c r="DK34" s="681"/>
      <c r="DL34" s="688">
        <v>2635801</v>
      </c>
      <c r="DM34" s="680"/>
      <c r="DN34" s="680"/>
      <c r="DO34" s="680"/>
      <c r="DP34" s="680"/>
      <c r="DQ34" s="680"/>
      <c r="DR34" s="680"/>
      <c r="DS34" s="680"/>
      <c r="DT34" s="680"/>
      <c r="DU34" s="680"/>
      <c r="DV34" s="681"/>
      <c r="DW34" s="684">
        <v>15.1</v>
      </c>
      <c r="DX34" s="713"/>
      <c r="DY34" s="713"/>
      <c r="DZ34" s="713"/>
      <c r="EA34" s="713"/>
      <c r="EB34" s="713"/>
      <c r="EC34" s="714"/>
    </row>
    <row r="35" spans="2:133" ht="11.25" customHeight="1" x14ac:dyDescent="0.15">
      <c r="B35" s="676" t="s">
        <v>318</v>
      </c>
      <c r="C35" s="677"/>
      <c r="D35" s="677"/>
      <c r="E35" s="677"/>
      <c r="F35" s="677"/>
      <c r="G35" s="677"/>
      <c r="H35" s="677"/>
      <c r="I35" s="677"/>
      <c r="J35" s="677"/>
      <c r="K35" s="677"/>
      <c r="L35" s="677"/>
      <c r="M35" s="677"/>
      <c r="N35" s="677"/>
      <c r="O35" s="677"/>
      <c r="P35" s="677"/>
      <c r="Q35" s="678"/>
      <c r="R35" s="679">
        <v>2676638</v>
      </c>
      <c r="S35" s="680"/>
      <c r="T35" s="680"/>
      <c r="U35" s="680"/>
      <c r="V35" s="680"/>
      <c r="W35" s="680"/>
      <c r="X35" s="680"/>
      <c r="Y35" s="681"/>
      <c r="Z35" s="682">
        <v>9.6999999999999993</v>
      </c>
      <c r="AA35" s="682"/>
      <c r="AB35" s="682"/>
      <c r="AC35" s="682"/>
      <c r="AD35" s="683" t="s">
        <v>127</v>
      </c>
      <c r="AE35" s="683"/>
      <c r="AF35" s="683"/>
      <c r="AG35" s="683"/>
      <c r="AH35" s="683"/>
      <c r="AI35" s="683"/>
      <c r="AJ35" s="683"/>
      <c r="AK35" s="683"/>
      <c r="AL35" s="684" t="s">
        <v>127</v>
      </c>
      <c r="AM35" s="685"/>
      <c r="AN35" s="685"/>
      <c r="AO35" s="686"/>
      <c r="AP35" s="234"/>
      <c r="AQ35" s="752" t="s">
        <v>319</v>
      </c>
      <c r="AR35" s="753"/>
      <c r="AS35" s="753"/>
      <c r="AT35" s="753"/>
      <c r="AU35" s="753"/>
      <c r="AV35" s="753"/>
      <c r="AW35" s="753"/>
      <c r="AX35" s="753"/>
      <c r="AY35" s="754"/>
      <c r="AZ35" s="668">
        <v>3073258</v>
      </c>
      <c r="BA35" s="669"/>
      <c r="BB35" s="669"/>
      <c r="BC35" s="669"/>
      <c r="BD35" s="669"/>
      <c r="BE35" s="669"/>
      <c r="BF35" s="755"/>
      <c r="BG35" s="690" t="s">
        <v>320</v>
      </c>
      <c r="BH35" s="691"/>
      <c r="BI35" s="691"/>
      <c r="BJ35" s="691"/>
      <c r="BK35" s="691"/>
      <c r="BL35" s="691"/>
      <c r="BM35" s="691"/>
      <c r="BN35" s="691"/>
      <c r="BO35" s="691"/>
      <c r="BP35" s="691"/>
      <c r="BQ35" s="691"/>
      <c r="BR35" s="691"/>
      <c r="BS35" s="691"/>
      <c r="BT35" s="691"/>
      <c r="BU35" s="692"/>
      <c r="BV35" s="668">
        <v>31270</v>
      </c>
      <c r="BW35" s="669"/>
      <c r="BX35" s="669"/>
      <c r="BY35" s="669"/>
      <c r="BZ35" s="669"/>
      <c r="CA35" s="669"/>
      <c r="CB35" s="755"/>
      <c r="CD35" s="694" t="s">
        <v>321</v>
      </c>
      <c r="CE35" s="695"/>
      <c r="CF35" s="695"/>
      <c r="CG35" s="695"/>
      <c r="CH35" s="695"/>
      <c r="CI35" s="695"/>
      <c r="CJ35" s="695"/>
      <c r="CK35" s="695"/>
      <c r="CL35" s="695"/>
      <c r="CM35" s="695"/>
      <c r="CN35" s="695"/>
      <c r="CO35" s="695"/>
      <c r="CP35" s="695"/>
      <c r="CQ35" s="696"/>
      <c r="CR35" s="679">
        <v>245470</v>
      </c>
      <c r="CS35" s="715"/>
      <c r="CT35" s="715"/>
      <c r="CU35" s="715"/>
      <c r="CV35" s="715"/>
      <c r="CW35" s="715"/>
      <c r="CX35" s="715"/>
      <c r="CY35" s="716"/>
      <c r="CZ35" s="684">
        <v>0.9</v>
      </c>
      <c r="DA35" s="713"/>
      <c r="DB35" s="713"/>
      <c r="DC35" s="717"/>
      <c r="DD35" s="688">
        <v>222675</v>
      </c>
      <c r="DE35" s="715"/>
      <c r="DF35" s="715"/>
      <c r="DG35" s="715"/>
      <c r="DH35" s="715"/>
      <c r="DI35" s="715"/>
      <c r="DJ35" s="715"/>
      <c r="DK35" s="716"/>
      <c r="DL35" s="688">
        <v>81411</v>
      </c>
      <c r="DM35" s="715"/>
      <c r="DN35" s="715"/>
      <c r="DO35" s="715"/>
      <c r="DP35" s="715"/>
      <c r="DQ35" s="715"/>
      <c r="DR35" s="715"/>
      <c r="DS35" s="715"/>
      <c r="DT35" s="715"/>
      <c r="DU35" s="715"/>
      <c r="DV35" s="716"/>
      <c r="DW35" s="684">
        <v>0.5</v>
      </c>
      <c r="DX35" s="713"/>
      <c r="DY35" s="713"/>
      <c r="DZ35" s="713"/>
      <c r="EA35" s="713"/>
      <c r="EB35" s="713"/>
      <c r="EC35" s="714"/>
    </row>
    <row r="36" spans="2:133" ht="11.25" customHeight="1" x14ac:dyDescent="0.15">
      <c r="B36" s="676" t="s">
        <v>322</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232</v>
      </c>
      <c r="AA36" s="682"/>
      <c r="AB36" s="682"/>
      <c r="AC36" s="682"/>
      <c r="AD36" s="683" t="s">
        <v>127</v>
      </c>
      <c r="AE36" s="683"/>
      <c r="AF36" s="683"/>
      <c r="AG36" s="683"/>
      <c r="AH36" s="683"/>
      <c r="AI36" s="683"/>
      <c r="AJ36" s="683"/>
      <c r="AK36" s="683"/>
      <c r="AL36" s="684" t="s">
        <v>127</v>
      </c>
      <c r="AM36" s="685"/>
      <c r="AN36" s="685"/>
      <c r="AO36" s="686"/>
      <c r="AQ36" s="756" t="s">
        <v>323</v>
      </c>
      <c r="AR36" s="757"/>
      <c r="AS36" s="757"/>
      <c r="AT36" s="757"/>
      <c r="AU36" s="757"/>
      <c r="AV36" s="757"/>
      <c r="AW36" s="757"/>
      <c r="AX36" s="757"/>
      <c r="AY36" s="758"/>
      <c r="AZ36" s="679">
        <v>1058290</v>
      </c>
      <c r="BA36" s="680"/>
      <c r="BB36" s="680"/>
      <c r="BC36" s="680"/>
      <c r="BD36" s="715"/>
      <c r="BE36" s="715"/>
      <c r="BF36" s="738"/>
      <c r="BG36" s="694" t="s">
        <v>324</v>
      </c>
      <c r="BH36" s="695"/>
      <c r="BI36" s="695"/>
      <c r="BJ36" s="695"/>
      <c r="BK36" s="695"/>
      <c r="BL36" s="695"/>
      <c r="BM36" s="695"/>
      <c r="BN36" s="695"/>
      <c r="BO36" s="695"/>
      <c r="BP36" s="695"/>
      <c r="BQ36" s="695"/>
      <c r="BR36" s="695"/>
      <c r="BS36" s="695"/>
      <c r="BT36" s="695"/>
      <c r="BU36" s="696"/>
      <c r="BV36" s="679">
        <v>18210</v>
      </c>
      <c r="BW36" s="680"/>
      <c r="BX36" s="680"/>
      <c r="BY36" s="680"/>
      <c r="BZ36" s="680"/>
      <c r="CA36" s="680"/>
      <c r="CB36" s="689"/>
      <c r="CD36" s="694" t="s">
        <v>325</v>
      </c>
      <c r="CE36" s="695"/>
      <c r="CF36" s="695"/>
      <c r="CG36" s="695"/>
      <c r="CH36" s="695"/>
      <c r="CI36" s="695"/>
      <c r="CJ36" s="695"/>
      <c r="CK36" s="695"/>
      <c r="CL36" s="695"/>
      <c r="CM36" s="695"/>
      <c r="CN36" s="695"/>
      <c r="CO36" s="695"/>
      <c r="CP36" s="695"/>
      <c r="CQ36" s="696"/>
      <c r="CR36" s="679">
        <v>3465217</v>
      </c>
      <c r="CS36" s="680"/>
      <c r="CT36" s="680"/>
      <c r="CU36" s="680"/>
      <c r="CV36" s="680"/>
      <c r="CW36" s="680"/>
      <c r="CX36" s="680"/>
      <c r="CY36" s="681"/>
      <c r="CZ36" s="684">
        <v>13</v>
      </c>
      <c r="DA36" s="713"/>
      <c r="DB36" s="713"/>
      <c r="DC36" s="717"/>
      <c r="DD36" s="688">
        <v>3187950</v>
      </c>
      <c r="DE36" s="680"/>
      <c r="DF36" s="680"/>
      <c r="DG36" s="680"/>
      <c r="DH36" s="680"/>
      <c r="DI36" s="680"/>
      <c r="DJ36" s="680"/>
      <c r="DK36" s="681"/>
      <c r="DL36" s="688">
        <v>2180853</v>
      </c>
      <c r="DM36" s="680"/>
      <c r="DN36" s="680"/>
      <c r="DO36" s="680"/>
      <c r="DP36" s="680"/>
      <c r="DQ36" s="680"/>
      <c r="DR36" s="680"/>
      <c r="DS36" s="680"/>
      <c r="DT36" s="680"/>
      <c r="DU36" s="680"/>
      <c r="DV36" s="681"/>
      <c r="DW36" s="684">
        <v>12.5</v>
      </c>
      <c r="DX36" s="713"/>
      <c r="DY36" s="713"/>
      <c r="DZ36" s="713"/>
      <c r="EA36" s="713"/>
      <c r="EB36" s="713"/>
      <c r="EC36" s="714"/>
    </row>
    <row r="37" spans="2:133" ht="11.25" customHeight="1" x14ac:dyDescent="0.15">
      <c r="B37" s="676" t="s">
        <v>326</v>
      </c>
      <c r="C37" s="677"/>
      <c r="D37" s="677"/>
      <c r="E37" s="677"/>
      <c r="F37" s="677"/>
      <c r="G37" s="677"/>
      <c r="H37" s="677"/>
      <c r="I37" s="677"/>
      <c r="J37" s="677"/>
      <c r="K37" s="677"/>
      <c r="L37" s="677"/>
      <c r="M37" s="677"/>
      <c r="N37" s="677"/>
      <c r="O37" s="677"/>
      <c r="P37" s="677"/>
      <c r="Q37" s="678"/>
      <c r="R37" s="679">
        <v>1313538</v>
      </c>
      <c r="S37" s="680"/>
      <c r="T37" s="680"/>
      <c r="U37" s="680"/>
      <c r="V37" s="680"/>
      <c r="W37" s="680"/>
      <c r="X37" s="680"/>
      <c r="Y37" s="681"/>
      <c r="Z37" s="682">
        <v>4.8</v>
      </c>
      <c r="AA37" s="682"/>
      <c r="AB37" s="682"/>
      <c r="AC37" s="682"/>
      <c r="AD37" s="683" t="s">
        <v>127</v>
      </c>
      <c r="AE37" s="683"/>
      <c r="AF37" s="683"/>
      <c r="AG37" s="683"/>
      <c r="AH37" s="683"/>
      <c r="AI37" s="683"/>
      <c r="AJ37" s="683"/>
      <c r="AK37" s="683"/>
      <c r="AL37" s="684" t="s">
        <v>127</v>
      </c>
      <c r="AM37" s="685"/>
      <c r="AN37" s="685"/>
      <c r="AO37" s="686"/>
      <c r="AQ37" s="756" t="s">
        <v>327</v>
      </c>
      <c r="AR37" s="757"/>
      <c r="AS37" s="757"/>
      <c r="AT37" s="757"/>
      <c r="AU37" s="757"/>
      <c r="AV37" s="757"/>
      <c r="AW37" s="757"/>
      <c r="AX37" s="757"/>
      <c r="AY37" s="758"/>
      <c r="AZ37" s="679">
        <v>71736</v>
      </c>
      <c r="BA37" s="680"/>
      <c r="BB37" s="680"/>
      <c r="BC37" s="680"/>
      <c r="BD37" s="715"/>
      <c r="BE37" s="715"/>
      <c r="BF37" s="738"/>
      <c r="BG37" s="694" t="s">
        <v>328</v>
      </c>
      <c r="BH37" s="695"/>
      <c r="BI37" s="695"/>
      <c r="BJ37" s="695"/>
      <c r="BK37" s="695"/>
      <c r="BL37" s="695"/>
      <c r="BM37" s="695"/>
      <c r="BN37" s="695"/>
      <c r="BO37" s="695"/>
      <c r="BP37" s="695"/>
      <c r="BQ37" s="695"/>
      <c r="BR37" s="695"/>
      <c r="BS37" s="695"/>
      <c r="BT37" s="695"/>
      <c r="BU37" s="696"/>
      <c r="BV37" s="679">
        <v>8983</v>
      </c>
      <c r="BW37" s="680"/>
      <c r="BX37" s="680"/>
      <c r="BY37" s="680"/>
      <c r="BZ37" s="680"/>
      <c r="CA37" s="680"/>
      <c r="CB37" s="689"/>
      <c r="CD37" s="694" t="s">
        <v>329</v>
      </c>
      <c r="CE37" s="695"/>
      <c r="CF37" s="695"/>
      <c r="CG37" s="695"/>
      <c r="CH37" s="695"/>
      <c r="CI37" s="695"/>
      <c r="CJ37" s="695"/>
      <c r="CK37" s="695"/>
      <c r="CL37" s="695"/>
      <c r="CM37" s="695"/>
      <c r="CN37" s="695"/>
      <c r="CO37" s="695"/>
      <c r="CP37" s="695"/>
      <c r="CQ37" s="696"/>
      <c r="CR37" s="679">
        <v>1008170</v>
      </c>
      <c r="CS37" s="715"/>
      <c r="CT37" s="715"/>
      <c r="CU37" s="715"/>
      <c r="CV37" s="715"/>
      <c r="CW37" s="715"/>
      <c r="CX37" s="715"/>
      <c r="CY37" s="716"/>
      <c r="CZ37" s="684">
        <v>3.8</v>
      </c>
      <c r="DA37" s="713"/>
      <c r="DB37" s="713"/>
      <c r="DC37" s="717"/>
      <c r="DD37" s="688">
        <v>1001902</v>
      </c>
      <c r="DE37" s="715"/>
      <c r="DF37" s="715"/>
      <c r="DG37" s="715"/>
      <c r="DH37" s="715"/>
      <c r="DI37" s="715"/>
      <c r="DJ37" s="715"/>
      <c r="DK37" s="716"/>
      <c r="DL37" s="688">
        <v>711546</v>
      </c>
      <c r="DM37" s="715"/>
      <c r="DN37" s="715"/>
      <c r="DO37" s="715"/>
      <c r="DP37" s="715"/>
      <c r="DQ37" s="715"/>
      <c r="DR37" s="715"/>
      <c r="DS37" s="715"/>
      <c r="DT37" s="715"/>
      <c r="DU37" s="715"/>
      <c r="DV37" s="716"/>
      <c r="DW37" s="684">
        <v>4.0999999999999996</v>
      </c>
      <c r="DX37" s="713"/>
      <c r="DY37" s="713"/>
      <c r="DZ37" s="713"/>
      <c r="EA37" s="713"/>
      <c r="EB37" s="713"/>
      <c r="EC37" s="714"/>
    </row>
    <row r="38" spans="2:133" ht="11.25" customHeight="1" x14ac:dyDescent="0.15">
      <c r="B38" s="724" t="s">
        <v>330</v>
      </c>
      <c r="C38" s="725"/>
      <c r="D38" s="725"/>
      <c r="E38" s="725"/>
      <c r="F38" s="725"/>
      <c r="G38" s="725"/>
      <c r="H38" s="725"/>
      <c r="I38" s="725"/>
      <c r="J38" s="725"/>
      <c r="K38" s="725"/>
      <c r="L38" s="725"/>
      <c r="M38" s="725"/>
      <c r="N38" s="725"/>
      <c r="O38" s="725"/>
      <c r="P38" s="725"/>
      <c r="Q38" s="726"/>
      <c r="R38" s="759">
        <v>27504935</v>
      </c>
      <c r="S38" s="760"/>
      <c r="T38" s="760"/>
      <c r="U38" s="760"/>
      <c r="V38" s="760"/>
      <c r="W38" s="760"/>
      <c r="X38" s="760"/>
      <c r="Y38" s="761"/>
      <c r="Z38" s="762">
        <v>100</v>
      </c>
      <c r="AA38" s="762"/>
      <c r="AB38" s="762"/>
      <c r="AC38" s="762"/>
      <c r="AD38" s="763">
        <v>16087610</v>
      </c>
      <c r="AE38" s="763"/>
      <c r="AF38" s="763"/>
      <c r="AG38" s="763"/>
      <c r="AH38" s="763"/>
      <c r="AI38" s="763"/>
      <c r="AJ38" s="763"/>
      <c r="AK38" s="763"/>
      <c r="AL38" s="764">
        <v>100</v>
      </c>
      <c r="AM38" s="750"/>
      <c r="AN38" s="750"/>
      <c r="AO38" s="765"/>
      <c r="AQ38" s="756" t="s">
        <v>331</v>
      </c>
      <c r="AR38" s="757"/>
      <c r="AS38" s="757"/>
      <c r="AT38" s="757"/>
      <c r="AU38" s="757"/>
      <c r="AV38" s="757"/>
      <c r="AW38" s="757"/>
      <c r="AX38" s="757"/>
      <c r="AY38" s="758"/>
      <c r="AZ38" s="679" t="s">
        <v>127</v>
      </c>
      <c r="BA38" s="680"/>
      <c r="BB38" s="680"/>
      <c r="BC38" s="680"/>
      <c r="BD38" s="715"/>
      <c r="BE38" s="715"/>
      <c r="BF38" s="738"/>
      <c r="BG38" s="694" t="s">
        <v>332</v>
      </c>
      <c r="BH38" s="695"/>
      <c r="BI38" s="695"/>
      <c r="BJ38" s="695"/>
      <c r="BK38" s="695"/>
      <c r="BL38" s="695"/>
      <c r="BM38" s="695"/>
      <c r="BN38" s="695"/>
      <c r="BO38" s="695"/>
      <c r="BP38" s="695"/>
      <c r="BQ38" s="695"/>
      <c r="BR38" s="695"/>
      <c r="BS38" s="695"/>
      <c r="BT38" s="695"/>
      <c r="BU38" s="696"/>
      <c r="BV38" s="679">
        <v>14516</v>
      </c>
      <c r="BW38" s="680"/>
      <c r="BX38" s="680"/>
      <c r="BY38" s="680"/>
      <c r="BZ38" s="680"/>
      <c r="CA38" s="680"/>
      <c r="CB38" s="689"/>
      <c r="CD38" s="694" t="s">
        <v>333</v>
      </c>
      <c r="CE38" s="695"/>
      <c r="CF38" s="695"/>
      <c r="CG38" s="695"/>
      <c r="CH38" s="695"/>
      <c r="CI38" s="695"/>
      <c r="CJ38" s="695"/>
      <c r="CK38" s="695"/>
      <c r="CL38" s="695"/>
      <c r="CM38" s="695"/>
      <c r="CN38" s="695"/>
      <c r="CO38" s="695"/>
      <c r="CP38" s="695"/>
      <c r="CQ38" s="696"/>
      <c r="CR38" s="679">
        <v>1943232</v>
      </c>
      <c r="CS38" s="680"/>
      <c r="CT38" s="680"/>
      <c r="CU38" s="680"/>
      <c r="CV38" s="680"/>
      <c r="CW38" s="680"/>
      <c r="CX38" s="680"/>
      <c r="CY38" s="681"/>
      <c r="CZ38" s="684">
        <v>7.3</v>
      </c>
      <c r="DA38" s="713"/>
      <c r="DB38" s="713"/>
      <c r="DC38" s="717"/>
      <c r="DD38" s="688">
        <v>1591916</v>
      </c>
      <c r="DE38" s="680"/>
      <c r="DF38" s="680"/>
      <c r="DG38" s="680"/>
      <c r="DH38" s="680"/>
      <c r="DI38" s="680"/>
      <c r="DJ38" s="680"/>
      <c r="DK38" s="681"/>
      <c r="DL38" s="688">
        <v>1566002</v>
      </c>
      <c r="DM38" s="680"/>
      <c r="DN38" s="680"/>
      <c r="DO38" s="680"/>
      <c r="DP38" s="680"/>
      <c r="DQ38" s="680"/>
      <c r="DR38" s="680"/>
      <c r="DS38" s="680"/>
      <c r="DT38" s="680"/>
      <c r="DU38" s="680"/>
      <c r="DV38" s="681"/>
      <c r="DW38" s="684">
        <v>9</v>
      </c>
      <c r="DX38" s="713"/>
      <c r="DY38" s="713"/>
      <c r="DZ38" s="713"/>
      <c r="EA38" s="713"/>
      <c r="EB38" s="713"/>
      <c r="EC38" s="714"/>
    </row>
    <row r="39" spans="2:133" ht="11.25" customHeight="1" x14ac:dyDescent="0.15">
      <c r="AQ39" s="756" t="s">
        <v>334</v>
      </c>
      <c r="AR39" s="757"/>
      <c r="AS39" s="757"/>
      <c r="AT39" s="757"/>
      <c r="AU39" s="757"/>
      <c r="AV39" s="757"/>
      <c r="AW39" s="757"/>
      <c r="AX39" s="757"/>
      <c r="AY39" s="758"/>
      <c r="AZ39" s="679" t="s">
        <v>335</v>
      </c>
      <c r="BA39" s="680"/>
      <c r="BB39" s="680"/>
      <c r="BC39" s="680"/>
      <c r="BD39" s="715"/>
      <c r="BE39" s="715"/>
      <c r="BF39" s="738"/>
      <c r="BG39" s="770" t="s">
        <v>336</v>
      </c>
      <c r="BH39" s="771"/>
      <c r="BI39" s="771"/>
      <c r="BJ39" s="771"/>
      <c r="BK39" s="771"/>
      <c r="BL39" s="235"/>
      <c r="BM39" s="695" t="s">
        <v>337</v>
      </c>
      <c r="BN39" s="695"/>
      <c r="BO39" s="695"/>
      <c r="BP39" s="695"/>
      <c r="BQ39" s="695"/>
      <c r="BR39" s="695"/>
      <c r="BS39" s="695"/>
      <c r="BT39" s="695"/>
      <c r="BU39" s="696"/>
      <c r="BV39" s="679">
        <v>98</v>
      </c>
      <c r="BW39" s="680"/>
      <c r="BX39" s="680"/>
      <c r="BY39" s="680"/>
      <c r="BZ39" s="680"/>
      <c r="CA39" s="680"/>
      <c r="CB39" s="689"/>
      <c r="CD39" s="694" t="s">
        <v>338</v>
      </c>
      <c r="CE39" s="695"/>
      <c r="CF39" s="695"/>
      <c r="CG39" s="695"/>
      <c r="CH39" s="695"/>
      <c r="CI39" s="695"/>
      <c r="CJ39" s="695"/>
      <c r="CK39" s="695"/>
      <c r="CL39" s="695"/>
      <c r="CM39" s="695"/>
      <c r="CN39" s="695"/>
      <c r="CO39" s="695"/>
      <c r="CP39" s="695"/>
      <c r="CQ39" s="696"/>
      <c r="CR39" s="679">
        <v>612224</v>
      </c>
      <c r="CS39" s="715"/>
      <c r="CT39" s="715"/>
      <c r="CU39" s="715"/>
      <c r="CV39" s="715"/>
      <c r="CW39" s="715"/>
      <c r="CX39" s="715"/>
      <c r="CY39" s="716"/>
      <c r="CZ39" s="684">
        <v>2.2999999999999998</v>
      </c>
      <c r="DA39" s="713"/>
      <c r="DB39" s="713"/>
      <c r="DC39" s="717"/>
      <c r="DD39" s="688">
        <v>209586</v>
      </c>
      <c r="DE39" s="715"/>
      <c r="DF39" s="715"/>
      <c r="DG39" s="715"/>
      <c r="DH39" s="715"/>
      <c r="DI39" s="715"/>
      <c r="DJ39" s="715"/>
      <c r="DK39" s="716"/>
      <c r="DL39" s="688" t="s">
        <v>127</v>
      </c>
      <c r="DM39" s="715"/>
      <c r="DN39" s="715"/>
      <c r="DO39" s="715"/>
      <c r="DP39" s="715"/>
      <c r="DQ39" s="715"/>
      <c r="DR39" s="715"/>
      <c r="DS39" s="715"/>
      <c r="DT39" s="715"/>
      <c r="DU39" s="715"/>
      <c r="DV39" s="716"/>
      <c r="DW39" s="684" t="s">
        <v>335</v>
      </c>
      <c r="DX39" s="713"/>
      <c r="DY39" s="713"/>
      <c r="DZ39" s="713"/>
      <c r="EA39" s="713"/>
      <c r="EB39" s="713"/>
      <c r="EC39" s="714"/>
    </row>
    <row r="40" spans="2:133" ht="11.25" customHeight="1" x14ac:dyDescent="0.15">
      <c r="AQ40" s="756" t="s">
        <v>339</v>
      </c>
      <c r="AR40" s="757"/>
      <c r="AS40" s="757"/>
      <c r="AT40" s="757"/>
      <c r="AU40" s="757"/>
      <c r="AV40" s="757"/>
      <c r="AW40" s="757"/>
      <c r="AX40" s="757"/>
      <c r="AY40" s="758"/>
      <c r="AZ40" s="679">
        <v>460790</v>
      </c>
      <c r="BA40" s="680"/>
      <c r="BB40" s="680"/>
      <c r="BC40" s="680"/>
      <c r="BD40" s="715"/>
      <c r="BE40" s="715"/>
      <c r="BF40" s="738"/>
      <c r="BG40" s="770"/>
      <c r="BH40" s="771"/>
      <c r="BI40" s="771"/>
      <c r="BJ40" s="771"/>
      <c r="BK40" s="771"/>
      <c r="BL40" s="235"/>
      <c r="BM40" s="695" t="s">
        <v>340</v>
      </c>
      <c r="BN40" s="695"/>
      <c r="BO40" s="695"/>
      <c r="BP40" s="695"/>
      <c r="BQ40" s="695"/>
      <c r="BR40" s="695"/>
      <c r="BS40" s="695"/>
      <c r="BT40" s="695"/>
      <c r="BU40" s="696"/>
      <c r="BV40" s="679" t="s">
        <v>127</v>
      </c>
      <c r="BW40" s="680"/>
      <c r="BX40" s="680"/>
      <c r="BY40" s="680"/>
      <c r="BZ40" s="680"/>
      <c r="CA40" s="680"/>
      <c r="CB40" s="689"/>
      <c r="CD40" s="694" t="s">
        <v>341</v>
      </c>
      <c r="CE40" s="695"/>
      <c r="CF40" s="695"/>
      <c r="CG40" s="695"/>
      <c r="CH40" s="695"/>
      <c r="CI40" s="695"/>
      <c r="CJ40" s="695"/>
      <c r="CK40" s="695"/>
      <c r="CL40" s="695"/>
      <c r="CM40" s="695"/>
      <c r="CN40" s="695"/>
      <c r="CO40" s="695"/>
      <c r="CP40" s="695"/>
      <c r="CQ40" s="696"/>
      <c r="CR40" s="679">
        <v>777417</v>
      </c>
      <c r="CS40" s="680"/>
      <c r="CT40" s="680"/>
      <c r="CU40" s="680"/>
      <c r="CV40" s="680"/>
      <c r="CW40" s="680"/>
      <c r="CX40" s="680"/>
      <c r="CY40" s="681"/>
      <c r="CZ40" s="684">
        <v>2.9</v>
      </c>
      <c r="DA40" s="713"/>
      <c r="DB40" s="713"/>
      <c r="DC40" s="717"/>
      <c r="DD40" s="688">
        <v>7735</v>
      </c>
      <c r="DE40" s="680"/>
      <c r="DF40" s="680"/>
      <c r="DG40" s="680"/>
      <c r="DH40" s="680"/>
      <c r="DI40" s="680"/>
      <c r="DJ40" s="680"/>
      <c r="DK40" s="681"/>
      <c r="DL40" s="688" t="s">
        <v>127</v>
      </c>
      <c r="DM40" s="680"/>
      <c r="DN40" s="680"/>
      <c r="DO40" s="680"/>
      <c r="DP40" s="680"/>
      <c r="DQ40" s="680"/>
      <c r="DR40" s="680"/>
      <c r="DS40" s="680"/>
      <c r="DT40" s="680"/>
      <c r="DU40" s="680"/>
      <c r="DV40" s="681"/>
      <c r="DW40" s="684" t="s">
        <v>127</v>
      </c>
      <c r="DX40" s="713"/>
      <c r="DY40" s="713"/>
      <c r="DZ40" s="713"/>
      <c r="EA40" s="713"/>
      <c r="EB40" s="713"/>
      <c r="EC40" s="714"/>
    </row>
    <row r="41" spans="2:133" ht="11.25" customHeight="1" x14ac:dyDescent="0.15">
      <c r="AQ41" s="766" t="s">
        <v>342</v>
      </c>
      <c r="AR41" s="767"/>
      <c r="AS41" s="767"/>
      <c r="AT41" s="767"/>
      <c r="AU41" s="767"/>
      <c r="AV41" s="767"/>
      <c r="AW41" s="767"/>
      <c r="AX41" s="767"/>
      <c r="AY41" s="768"/>
      <c r="AZ41" s="759">
        <v>1482442</v>
      </c>
      <c r="BA41" s="760"/>
      <c r="BB41" s="760"/>
      <c r="BC41" s="760"/>
      <c r="BD41" s="749"/>
      <c r="BE41" s="749"/>
      <c r="BF41" s="751"/>
      <c r="BG41" s="772"/>
      <c r="BH41" s="773"/>
      <c r="BI41" s="773"/>
      <c r="BJ41" s="773"/>
      <c r="BK41" s="773"/>
      <c r="BL41" s="236"/>
      <c r="BM41" s="704" t="s">
        <v>343</v>
      </c>
      <c r="BN41" s="704"/>
      <c r="BO41" s="704"/>
      <c r="BP41" s="704"/>
      <c r="BQ41" s="704"/>
      <c r="BR41" s="704"/>
      <c r="BS41" s="704"/>
      <c r="BT41" s="704"/>
      <c r="BU41" s="705"/>
      <c r="BV41" s="759">
        <v>329</v>
      </c>
      <c r="BW41" s="760"/>
      <c r="BX41" s="760"/>
      <c r="BY41" s="760"/>
      <c r="BZ41" s="760"/>
      <c r="CA41" s="760"/>
      <c r="CB41" s="769"/>
      <c r="CD41" s="694" t="s">
        <v>344</v>
      </c>
      <c r="CE41" s="695"/>
      <c r="CF41" s="695"/>
      <c r="CG41" s="695"/>
      <c r="CH41" s="695"/>
      <c r="CI41" s="695"/>
      <c r="CJ41" s="695"/>
      <c r="CK41" s="695"/>
      <c r="CL41" s="695"/>
      <c r="CM41" s="695"/>
      <c r="CN41" s="695"/>
      <c r="CO41" s="695"/>
      <c r="CP41" s="695"/>
      <c r="CQ41" s="696"/>
      <c r="CR41" s="679" t="s">
        <v>335</v>
      </c>
      <c r="CS41" s="715"/>
      <c r="CT41" s="715"/>
      <c r="CU41" s="715"/>
      <c r="CV41" s="715"/>
      <c r="CW41" s="715"/>
      <c r="CX41" s="715"/>
      <c r="CY41" s="716"/>
      <c r="CZ41" s="684" t="s">
        <v>335</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346</v>
      </c>
      <c r="CE42" s="677"/>
      <c r="CF42" s="677"/>
      <c r="CG42" s="677"/>
      <c r="CH42" s="677"/>
      <c r="CI42" s="677"/>
      <c r="CJ42" s="677"/>
      <c r="CK42" s="677"/>
      <c r="CL42" s="677"/>
      <c r="CM42" s="677"/>
      <c r="CN42" s="677"/>
      <c r="CO42" s="677"/>
      <c r="CP42" s="677"/>
      <c r="CQ42" s="678"/>
      <c r="CR42" s="679">
        <v>3127123</v>
      </c>
      <c r="CS42" s="680"/>
      <c r="CT42" s="680"/>
      <c r="CU42" s="680"/>
      <c r="CV42" s="680"/>
      <c r="CW42" s="680"/>
      <c r="CX42" s="680"/>
      <c r="CY42" s="681"/>
      <c r="CZ42" s="684">
        <v>11.7</v>
      </c>
      <c r="DA42" s="685"/>
      <c r="DB42" s="685"/>
      <c r="DC42" s="780"/>
      <c r="DD42" s="688">
        <v>847082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348</v>
      </c>
      <c r="CE43" s="677"/>
      <c r="CF43" s="677"/>
      <c r="CG43" s="677"/>
      <c r="CH43" s="677"/>
      <c r="CI43" s="677"/>
      <c r="CJ43" s="677"/>
      <c r="CK43" s="677"/>
      <c r="CL43" s="677"/>
      <c r="CM43" s="677"/>
      <c r="CN43" s="677"/>
      <c r="CO43" s="677"/>
      <c r="CP43" s="677"/>
      <c r="CQ43" s="678"/>
      <c r="CR43" s="679">
        <v>74979</v>
      </c>
      <c r="CS43" s="715"/>
      <c r="CT43" s="715"/>
      <c r="CU43" s="715"/>
      <c r="CV43" s="715"/>
      <c r="CW43" s="715"/>
      <c r="CX43" s="715"/>
      <c r="CY43" s="716"/>
      <c r="CZ43" s="684">
        <v>0.3</v>
      </c>
      <c r="DA43" s="713"/>
      <c r="DB43" s="713"/>
      <c r="DC43" s="717"/>
      <c r="DD43" s="688">
        <v>73297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349</v>
      </c>
      <c r="CD44" s="791" t="s">
        <v>299</v>
      </c>
      <c r="CE44" s="792"/>
      <c r="CF44" s="676" t="s">
        <v>350</v>
      </c>
      <c r="CG44" s="677"/>
      <c r="CH44" s="677"/>
      <c r="CI44" s="677"/>
      <c r="CJ44" s="677"/>
      <c r="CK44" s="677"/>
      <c r="CL44" s="677"/>
      <c r="CM44" s="677"/>
      <c r="CN44" s="677"/>
      <c r="CO44" s="677"/>
      <c r="CP44" s="677"/>
      <c r="CQ44" s="678"/>
      <c r="CR44" s="679">
        <v>3040029</v>
      </c>
      <c r="CS44" s="680"/>
      <c r="CT44" s="680"/>
      <c r="CU44" s="680"/>
      <c r="CV44" s="680"/>
      <c r="CW44" s="680"/>
      <c r="CX44" s="680"/>
      <c r="CY44" s="681"/>
      <c r="CZ44" s="684">
        <v>11.4</v>
      </c>
      <c r="DA44" s="685"/>
      <c r="DB44" s="685"/>
      <c r="DC44" s="780"/>
      <c r="DD44" s="688">
        <v>782913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351</v>
      </c>
      <c r="CG45" s="677"/>
      <c r="CH45" s="677"/>
      <c r="CI45" s="677"/>
      <c r="CJ45" s="677"/>
      <c r="CK45" s="677"/>
      <c r="CL45" s="677"/>
      <c r="CM45" s="677"/>
      <c r="CN45" s="677"/>
      <c r="CO45" s="677"/>
      <c r="CP45" s="677"/>
      <c r="CQ45" s="678"/>
      <c r="CR45" s="679">
        <v>1381823</v>
      </c>
      <c r="CS45" s="715"/>
      <c r="CT45" s="715"/>
      <c r="CU45" s="715"/>
      <c r="CV45" s="715"/>
      <c r="CW45" s="715"/>
      <c r="CX45" s="715"/>
      <c r="CY45" s="716"/>
      <c r="CZ45" s="684">
        <v>5.2</v>
      </c>
      <c r="DA45" s="713"/>
      <c r="DB45" s="713"/>
      <c r="DC45" s="717"/>
      <c r="DD45" s="688">
        <v>123808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352</v>
      </c>
      <c r="CG46" s="677"/>
      <c r="CH46" s="677"/>
      <c r="CI46" s="677"/>
      <c r="CJ46" s="677"/>
      <c r="CK46" s="677"/>
      <c r="CL46" s="677"/>
      <c r="CM46" s="677"/>
      <c r="CN46" s="677"/>
      <c r="CO46" s="677"/>
      <c r="CP46" s="677"/>
      <c r="CQ46" s="678"/>
      <c r="CR46" s="679">
        <v>1653476</v>
      </c>
      <c r="CS46" s="680"/>
      <c r="CT46" s="680"/>
      <c r="CU46" s="680"/>
      <c r="CV46" s="680"/>
      <c r="CW46" s="680"/>
      <c r="CX46" s="680"/>
      <c r="CY46" s="681"/>
      <c r="CZ46" s="684">
        <v>6.2</v>
      </c>
      <c r="DA46" s="685"/>
      <c r="DB46" s="685"/>
      <c r="DC46" s="780"/>
      <c r="DD46" s="688">
        <v>658475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353</v>
      </c>
      <c r="CG47" s="677"/>
      <c r="CH47" s="677"/>
      <c r="CI47" s="677"/>
      <c r="CJ47" s="677"/>
      <c r="CK47" s="677"/>
      <c r="CL47" s="677"/>
      <c r="CM47" s="677"/>
      <c r="CN47" s="677"/>
      <c r="CO47" s="677"/>
      <c r="CP47" s="677"/>
      <c r="CQ47" s="678"/>
      <c r="CR47" s="679">
        <v>87094</v>
      </c>
      <c r="CS47" s="715"/>
      <c r="CT47" s="715"/>
      <c r="CU47" s="715"/>
      <c r="CV47" s="715"/>
      <c r="CW47" s="715"/>
      <c r="CX47" s="715"/>
      <c r="CY47" s="716"/>
      <c r="CZ47" s="684">
        <v>0.3</v>
      </c>
      <c r="DA47" s="713"/>
      <c r="DB47" s="713"/>
      <c r="DC47" s="717"/>
      <c r="DD47" s="688">
        <v>64169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354</v>
      </c>
      <c r="CG48" s="677"/>
      <c r="CH48" s="677"/>
      <c r="CI48" s="677"/>
      <c r="CJ48" s="677"/>
      <c r="CK48" s="677"/>
      <c r="CL48" s="677"/>
      <c r="CM48" s="677"/>
      <c r="CN48" s="677"/>
      <c r="CO48" s="677"/>
      <c r="CP48" s="677"/>
      <c r="CQ48" s="678"/>
      <c r="CR48" s="679" t="s">
        <v>335</v>
      </c>
      <c r="CS48" s="680"/>
      <c r="CT48" s="680"/>
      <c r="CU48" s="680"/>
      <c r="CV48" s="680"/>
      <c r="CW48" s="680"/>
      <c r="CX48" s="680"/>
      <c r="CY48" s="681"/>
      <c r="CZ48" s="684" t="s">
        <v>335</v>
      </c>
      <c r="DA48" s="685"/>
      <c r="DB48" s="685"/>
      <c r="DC48" s="780"/>
      <c r="DD48" s="688" t="s">
        <v>335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355</v>
      </c>
      <c r="CE49" s="725"/>
      <c r="CF49" s="725"/>
      <c r="CG49" s="725"/>
      <c r="CH49" s="725"/>
      <c r="CI49" s="725"/>
      <c r="CJ49" s="725"/>
      <c r="CK49" s="725"/>
      <c r="CL49" s="725"/>
      <c r="CM49" s="725"/>
      <c r="CN49" s="725"/>
      <c r="CO49" s="725"/>
      <c r="CP49" s="725"/>
      <c r="CQ49" s="726"/>
      <c r="CR49" s="759">
        <v>26744241</v>
      </c>
      <c r="CS49" s="749"/>
      <c r="CT49" s="749"/>
      <c r="CU49" s="749"/>
      <c r="CV49" s="749"/>
      <c r="CW49" s="749"/>
      <c r="CX49" s="749"/>
      <c r="CY49" s="781"/>
      <c r="CZ49" s="764">
        <v>100</v>
      </c>
      <c r="DA49" s="782"/>
      <c r="DB49" s="782"/>
      <c r="DC49" s="783"/>
      <c r="DD49" s="784">
        <v>18252840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xRf9XKjzSSBPJXNJ2Ho/WoTcGiLbbtha6vHPn87QQEJ0LGpbMJP0TTehYGQZk61um14sXSd6qFfVnj6cxp2BRQ==" saltValue="RwWeIlCzwFUjCDwMBiEHU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357</v>
      </c>
      <c r="DK2" s="827"/>
      <c r="DL2" s="827"/>
      <c r="DM2" s="827"/>
      <c r="DN2" s="827"/>
      <c r="DO2" s="828"/>
      <c r="DP2" s="249"/>
      <c r="DQ2" s="826" t="s">
        <v>358</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359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361</v>
      </c>
      <c r="B5" s="821"/>
      <c r="C5" s="821"/>
      <c r="D5" s="821"/>
      <c r="E5" s="821"/>
      <c r="F5" s="821"/>
      <c r="G5" s="821"/>
      <c r="H5" s="821"/>
      <c r="I5" s="821"/>
      <c r="J5" s="821"/>
      <c r="K5" s="821"/>
      <c r="L5" s="821"/>
      <c r="M5" s="821"/>
      <c r="N5" s="821"/>
      <c r="O5" s="821"/>
      <c r="P5" s="822"/>
      <c r="Q5" s="797" t="s">
        <v>362</v>
      </c>
      <c r="R5" s="798"/>
      <c r="S5" s="798"/>
      <c r="T5" s="798"/>
      <c r="U5" s="799"/>
      <c r="V5" s="797" t="s">
        <v>363</v>
      </c>
      <c r="W5" s="798"/>
      <c r="X5" s="798"/>
      <c r="Y5" s="798"/>
      <c r="Z5" s="799"/>
      <c r="AA5" s="797" t="s">
        <v>364</v>
      </c>
      <c r="AB5" s="798"/>
      <c r="AC5" s="798"/>
      <c r="AD5" s="798"/>
      <c r="AE5" s="798"/>
      <c r="AF5" s="830" t="s">
        <v>365</v>
      </c>
      <c r="AG5" s="798"/>
      <c r="AH5" s="798"/>
      <c r="AI5" s="798"/>
      <c r="AJ5" s="809"/>
      <c r="AK5" s="798" t="s">
        <v>366</v>
      </c>
      <c r="AL5" s="798"/>
      <c r="AM5" s="798"/>
      <c r="AN5" s="798"/>
      <c r="AO5" s="799"/>
      <c r="AP5" s="797" t="s">
        <v>367</v>
      </c>
      <c r="AQ5" s="798"/>
      <c r="AR5" s="798"/>
      <c r="AS5" s="798"/>
      <c r="AT5" s="799"/>
      <c r="AU5" s="797" t="s">
        <v>368</v>
      </c>
      <c r="AV5" s="798"/>
      <c r="AW5" s="798"/>
      <c r="AX5" s="798"/>
      <c r="AY5" s="809"/>
      <c r="AZ5" s="256"/>
      <c r="BA5" s="256"/>
      <c r="BB5" s="256"/>
      <c r="BC5" s="256"/>
      <c r="BD5" s="256"/>
      <c r="BE5" s="257"/>
      <c r="BF5" s="257"/>
      <c r="BG5" s="257"/>
      <c r="BH5" s="257"/>
      <c r="BI5" s="257"/>
      <c r="BJ5" s="257"/>
      <c r="BK5" s="257"/>
      <c r="BL5" s="257"/>
      <c r="BM5" s="257"/>
      <c r="BN5" s="257"/>
      <c r="BO5" s="257"/>
      <c r="BP5" s="257"/>
      <c r="BQ5" s="820" t="s">
        <v>369</v>
      </c>
      <c r="BR5" s="821"/>
      <c r="BS5" s="821"/>
      <c r="BT5" s="821"/>
      <c r="BU5" s="821"/>
      <c r="BV5" s="821"/>
      <c r="BW5" s="821"/>
      <c r="BX5" s="821"/>
      <c r="BY5" s="821"/>
      <c r="BZ5" s="821"/>
      <c r="CA5" s="821"/>
      <c r="CB5" s="821"/>
      <c r="CC5" s="821"/>
      <c r="CD5" s="821"/>
      <c r="CE5" s="821"/>
      <c r="CF5" s="821"/>
      <c r="CG5" s="822"/>
      <c r="CH5" s="797" t="s">
        <v>370</v>
      </c>
      <c r="CI5" s="798"/>
      <c r="CJ5" s="798"/>
      <c r="CK5" s="798"/>
      <c r="CL5" s="799"/>
      <c r="CM5" s="797" t="s">
        <v>371</v>
      </c>
      <c r="CN5" s="798"/>
      <c r="CO5" s="798"/>
      <c r="CP5" s="798"/>
      <c r="CQ5" s="799"/>
      <c r="CR5" s="797" t="s">
        <v>372</v>
      </c>
      <c r="CS5" s="798"/>
      <c r="CT5" s="798"/>
      <c r="CU5" s="798"/>
      <c r="CV5" s="799"/>
      <c r="CW5" s="797" t="s">
        <v>373</v>
      </c>
      <c r="CX5" s="798"/>
      <c r="CY5" s="798"/>
      <c r="CZ5" s="798"/>
      <c r="DA5" s="799"/>
      <c r="DB5" s="797" t="s">
        <v>374</v>
      </c>
      <c r="DC5" s="798"/>
      <c r="DD5" s="798"/>
      <c r="DE5" s="798"/>
      <c r="DF5" s="799"/>
      <c r="DG5" s="803" t="s">
        <v>375</v>
      </c>
      <c r="DH5" s="804"/>
      <c r="DI5" s="804"/>
      <c r="DJ5" s="804"/>
      <c r="DK5" s="805"/>
      <c r="DL5" s="803" t="s">
        <v>376</v>
      </c>
      <c r="DM5" s="804"/>
      <c r="DN5" s="804"/>
      <c r="DO5" s="804"/>
      <c r="DP5" s="805"/>
      <c r="DQ5" s="797" t="s">
        <v>377</v>
      </c>
      <c r="DR5" s="798"/>
      <c r="DS5" s="798"/>
      <c r="DT5" s="798"/>
      <c r="DU5" s="799"/>
      <c r="DV5" s="797" t="s">
        <v>368</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378</v>
      </c>
      <c r="C7" s="812"/>
      <c r="D7" s="812"/>
      <c r="E7" s="812"/>
      <c r="F7" s="812"/>
      <c r="G7" s="812"/>
      <c r="H7" s="812"/>
      <c r="I7" s="812"/>
      <c r="J7" s="812"/>
      <c r="K7" s="812"/>
      <c r="L7" s="812"/>
      <c r="M7" s="812"/>
      <c r="N7" s="812"/>
      <c r="O7" s="812"/>
      <c r="P7" s="813"/>
      <c r="Q7" s="814">
        <v>27505</v>
      </c>
      <c r="R7" s="815"/>
      <c r="S7" s="815"/>
      <c r="T7" s="815"/>
      <c r="U7" s="815"/>
      <c r="V7" s="815">
        <v>26744</v>
      </c>
      <c r="W7" s="815"/>
      <c r="X7" s="815"/>
      <c r="Y7" s="815"/>
      <c r="Z7" s="815"/>
      <c r="AA7" s="815">
        <v>761</v>
      </c>
      <c r="AB7" s="815"/>
      <c r="AC7" s="815"/>
      <c r="AD7" s="815"/>
      <c r="AE7" s="816"/>
      <c r="AF7" s="817">
        <v>506</v>
      </c>
      <c r="AG7" s="818"/>
      <c r="AH7" s="818"/>
      <c r="AI7" s="818"/>
      <c r="AJ7" s="819"/>
      <c r="AK7" s="854">
        <v>108</v>
      </c>
      <c r="AL7" s="855"/>
      <c r="AM7" s="855"/>
      <c r="AN7" s="855"/>
      <c r="AO7" s="855"/>
      <c r="AP7" s="855">
        <v>26396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578</v>
      </c>
      <c r="BT7" s="859"/>
      <c r="BU7" s="859"/>
      <c r="BV7" s="859"/>
      <c r="BW7" s="859"/>
      <c r="BX7" s="859"/>
      <c r="BY7" s="859"/>
      <c r="BZ7" s="859"/>
      <c r="CA7" s="859"/>
      <c r="CB7" s="859"/>
      <c r="CC7" s="859"/>
      <c r="CD7" s="859"/>
      <c r="CE7" s="859"/>
      <c r="CF7" s="859"/>
      <c r="CG7" s="860"/>
      <c r="CH7" s="851">
        <v>56</v>
      </c>
      <c r="CI7" s="852"/>
      <c r="CJ7" s="852"/>
      <c r="CK7" s="852"/>
      <c r="CL7" s="853"/>
      <c r="CM7" s="851">
        <v>866</v>
      </c>
      <c r="CN7" s="852"/>
      <c r="CO7" s="852"/>
      <c r="CP7" s="852"/>
      <c r="CQ7" s="853"/>
      <c r="CR7" s="851">
        <v>5</v>
      </c>
      <c r="CS7" s="852"/>
      <c r="CT7" s="852"/>
      <c r="CU7" s="852"/>
      <c r="CV7" s="853"/>
      <c r="CW7" s="851" t="s">
        <v>597</v>
      </c>
      <c r="CX7" s="852"/>
      <c r="CY7" s="852"/>
      <c r="CZ7" s="852"/>
      <c r="DA7" s="853"/>
      <c r="DB7" s="851">
        <v>408</v>
      </c>
      <c r="DC7" s="852"/>
      <c r="DD7" s="852"/>
      <c r="DE7" s="852"/>
      <c r="DF7" s="853"/>
      <c r="DG7" s="851" t="s">
        <v>600</v>
      </c>
      <c r="DH7" s="852"/>
      <c r="DI7" s="852"/>
      <c r="DJ7" s="852"/>
      <c r="DK7" s="853"/>
      <c r="DL7" s="851" t="s">
        <v>597</v>
      </c>
      <c r="DM7" s="852"/>
      <c r="DN7" s="852"/>
      <c r="DO7" s="852"/>
      <c r="DP7" s="853"/>
      <c r="DQ7" s="851" t="s">
        <v>597</v>
      </c>
      <c r="DR7" s="852"/>
      <c r="DS7" s="852"/>
      <c r="DT7" s="852"/>
      <c r="DU7" s="853"/>
      <c r="DV7" s="832"/>
      <c r="DW7" s="833"/>
      <c r="DX7" s="833"/>
      <c r="DY7" s="833"/>
      <c r="DZ7" s="834"/>
      <c r="EA7" s="254"/>
    </row>
    <row r="8" spans="1:131" s="255" customFormat="1" ht="26.25" customHeight="1" x14ac:dyDescent="0.15">
      <c r="A8" s="261">
        <v>2</v>
      </c>
      <c r="B8" s="835" t="s">
        <v>379</v>
      </c>
      <c r="C8" s="836"/>
      <c r="D8" s="836"/>
      <c r="E8" s="836"/>
      <c r="F8" s="836"/>
      <c r="G8" s="836"/>
      <c r="H8" s="836"/>
      <c r="I8" s="836"/>
      <c r="J8" s="836"/>
      <c r="K8" s="836"/>
      <c r="L8" s="836"/>
      <c r="M8" s="836"/>
      <c r="N8" s="836"/>
      <c r="O8" s="836"/>
      <c r="P8" s="837"/>
      <c r="Q8" s="838">
        <v>17</v>
      </c>
      <c r="R8" s="839"/>
      <c r="S8" s="839"/>
      <c r="T8" s="839"/>
      <c r="U8" s="839"/>
      <c r="V8" s="839">
        <v>23</v>
      </c>
      <c r="W8" s="839"/>
      <c r="X8" s="839"/>
      <c r="Y8" s="839"/>
      <c r="Z8" s="839"/>
      <c r="AA8" s="839">
        <v>-6</v>
      </c>
      <c r="AB8" s="839"/>
      <c r="AC8" s="839"/>
      <c r="AD8" s="839"/>
      <c r="AE8" s="840"/>
      <c r="AF8" s="841">
        <v>1</v>
      </c>
      <c r="AG8" s="842"/>
      <c r="AH8" s="842"/>
      <c r="AI8" s="842"/>
      <c r="AJ8" s="843"/>
      <c r="AK8" s="844">
        <v>15</v>
      </c>
      <c r="AL8" s="845"/>
      <c r="AM8" s="845"/>
      <c r="AN8" s="845"/>
      <c r="AO8" s="845"/>
      <c r="AP8" s="845" t="s">
        <v>597</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579</v>
      </c>
      <c r="BT8" s="849"/>
      <c r="BU8" s="849"/>
      <c r="BV8" s="849"/>
      <c r="BW8" s="849"/>
      <c r="BX8" s="849"/>
      <c r="BY8" s="849"/>
      <c r="BZ8" s="849"/>
      <c r="CA8" s="849"/>
      <c r="CB8" s="849"/>
      <c r="CC8" s="849"/>
      <c r="CD8" s="849"/>
      <c r="CE8" s="849"/>
      <c r="CF8" s="849"/>
      <c r="CG8" s="850"/>
      <c r="CH8" s="861">
        <v>12</v>
      </c>
      <c r="CI8" s="862"/>
      <c r="CJ8" s="862"/>
      <c r="CK8" s="862"/>
      <c r="CL8" s="863"/>
      <c r="CM8" s="861">
        <v>62</v>
      </c>
      <c r="CN8" s="862"/>
      <c r="CO8" s="862"/>
      <c r="CP8" s="862"/>
      <c r="CQ8" s="863"/>
      <c r="CR8" s="861">
        <v>5</v>
      </c>
      <c r="CS8" s="862"/>
      <c r="CT8" s="862"/>
      <c r="CU8" s="862"/>
      <c r="CV8" s="863"/>
      <c r="CW8" s="861">
        <v>100</v>
      </c>
      <c r="CX8" s="862"/>
      <c r="CY8" s="862"/>
      <c r="CZ8" s="862"/>
      <c r="DA8" s="863"/>
      <c r="DB8" s="861" t="s">
        <v>601</v>
      </c>
      <c r="DC8" s="862"/>
      <c r="DD8" s="862"/>
      <c r="DE8" s="862"/>
      <c r="DF8" s="863"/>
      <c r="DG8" s="861" t="s">
        <v>597</v>
      </c>
      <c r="DH8" s="862"/>
      <c r="DI8" s="862"/>
      <c r="DJ8" s="862"/>
      <c r="DK8" s="863"/>
      <c r="DL8" s="861">
        <v>142</v>
      </c>
      <c r="DM8" s="862"/>
      <c r="DN8" s="862"/>
      <c r="DO8" s="862"/>
      <c r="DP8" s="863"/>
      <c r="DQ8" s="861">
        <v>142</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580</v>
      </c>
      <c r="BT9" s="849"/>
      <c r="BU9" s="849"/>
      <c r="BV9" s="849"/>
      <c r="BW9" s="849"/>
      <c r="BX9" s="849"/>
      <c r="BY9" s="849"/>
      <c r="BZ9" s="849"/>
      <c r="CA9" s="849"/>
      <c r="CB9" s="849"/>
      <c r="CC9" s="849"/>
      <c r="CD9" s="849"/>
      <c r="CE9" s="849"/>
      <c r="CF9" s="849"/>
      <c r="CG9" s="850"/>
      <c r="CH9" s="861">
        <v>-2</v>
      </c>
      <c r="CI9" s="862"/>
      <c r="CJ9" s="862"/>
      <c r="CK9" s="862"/>
      <c r="CL9" s="863"/>
      <c r="CM9" s="861">
        <v>119</v>
      </c>
      <c r="CN9" s="862"/>
      <c r="CO9" s="862"/>
      <c r="CP9" s="862"/>
      <c r="CQ9" s="863"/>
      <c r="CR9" s="861">
        <v>100</v>
      </c>
      <c r="CS9" s="862"/>
      <c r="CT9" s="862"/>
      <c r="CU9" s="862"/>
      <c r="CV9" s="863"/>
      <c r="CW9" s="861" t="s">
        <v>597</v>
      </c>
      <c r="CX9" s="862"/>
      <c r="CY9" s="862"/>
      <c r="CZ9" s="862"/>
      <c r="DA9" s="863"/>
      <c r="DB9" s="861" t="s">
        <v>603</v>
      </c>
      <c r="DC9" s="862"/>
      <c r="DD9" s="862"/>
      <c r="DE9" s="862"/>
      <c r="DF9" s="863"/>
      <c r="DG9" s="861" t="s">
        <v>597</v>
      </c>
      <c r="DH9" s="862"/>
      <c r="DI9" s="862"/>
      <c r="DJ9" s="862"/>
      <c r="DK9" s="863"/>
      <c r="DL9" s="861" t="s">
        <v>597</v>
      </c>
      <c r="DM9" s="862"/>
      <c r="DN9" s="862"/>
      <c r="DO9" s="862"/>
      <c r="DP9" s="863"/>
      <c r="DQ9" s="861" t="s">
        <v>597</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581</v>
      </c>
      <c r="BT10" s="849"/>
      <c r="BU10" s="849"/>
      <c r="BV10" s="849"/>
      <c r="BW10" s="849"/>
      <c r="BX10" s="849"/>
      <c r="BY10" s="849"/>
      <c r="BZ10" s="849"/>
      <c r="CA10" s="849"/>
      <c r="CB10" s="849"/>
      <c r="CC10" s="849"/>
      <c r="CD10" s="849"/>
      <c r="CE10" s="849"/>
      <c r="CF10" s="849"/>
      <c r="CG10" s="850"/>
      <c r="CH10" s="861">
        <v>-1</v>
      </c>
      <c r="CI10" s="862"/>
      <c r="CJ10" s="862"/>
      <c r="CK10" s="862"/>
      <c r="CL10" s="863"/>
      <c r="CM10" s="861">
        <v>60</v>
      </c>
      <c r="CN10" s="862"/>
      <c r="CO10" s="862"/>
      <c r="CP10" s="862"/>
      <c r="CQ10" s="863"/>
      <c r="CR10" s="861">
        <v>17</v>
      </c>
      <c r="CS10" s="862"/>
      <c r="CT10" s="862"/>
      <c r="CU10" s="862"/>
      <c r="CV10" s="863"/>
      <c r="CW10" s="861">
        <v>6</v>
      </c>
      <c r="CX10" s="862"/>
      <c r="CY10" s="862"/>
      <c r="CZ10" s="862"/>
      <c r="DA10" s="863"/>
      <c r="DB10" s="861" t="s">
        <v>603</v>
      </c>
      <c r="DC10" s="862"/>
      <c r="DD10" s="862"/>
      <c r="DE10" s="862"/>
      <c r="DF10" s="863"/>
      <c r="DG10" s="861" t="s">
        <v>597</v>
      </c>
      <c r="DH10" s="862"/>
      <c r="DI10" s="862"/>
      <c r="DJ10" s="862"/>
      <c r="DK10" s="863"/>
      <c r="DL10" s="861" t="s">
        <v>597</v>
      </c>
      <c r="DM10" s="862"/>
      <c r="DN10" s="862"/>
      <c r="DO10" s="862"/>
      <c r="DP10" s="863"/>
      <c r="DQ10" s="861" t="s">
        <v>597</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582</v>
      </c>
      <c r="BT11" s="849"/>
      <c r="BU11" s="849"/>
      <c r="BV11" s="849"/>
      <c r="BW11" s="849"/>
      <c r="BX11" s="849"/>
      <c r="BY11" s="849"/>
      <c r="BZ11" s="849"/>
      <c r="CA11" s="849"/>
      <c r="CB11" s="849"/>
      <c r="CC11" s="849"/>
      <c r="CD11" s="849"/>
      <c r="CE11" s="849"/>
      <c r="CF11" s="849"/>
      <c r="CG11" s="850"/>
      <c r="CH11" s="861">
        <v>2</v>
      </c>
      <c r="CI11" s="862"/>
      <c r="CJ11" s="862"/>
      <c r="CK11" s="862"/>
      <c r="CL11" s="863"/>
      <c r="CM11" s="861">
        <v>15</v>
      </c>
      <c r="CN11" s="862"/>
      <c r="CO11" s="862"/>
      <c r="CP11" s="862"/>
      <c r="CQ11" s="863"/>
      <c r="CR11" s="861">
        <v>5</v>
      </c>
      <c r="CS11" s="862"/>
      <c r="CT11" s="862"/>
      <c r="CU11" s="862"/>
      <c r="CV11" s="863"/>
      <c r="CW11" s="861" t="s">
        <v>597</v>
      </c>
      <c r="CX11" s="862"/>
      <c r="CY11" s="862"/>
      <c r="CZ11" s="862"/>
      <c r="DA11" s="863"/>
      <c r="DB11" s="861" t="s">
        <v>603</v>
      </c>
      <c r="DC11" s="862"/>
      <c r="DD11" s="862"/>
      <c r="DE11" s="862"/>
      <c r="DF11" s="863"/>
      <c r="DG11" s="861" t="s">
        <v>597</v>
      </c>
      <c r="DH11" s="862"/>
      <c r="DI11" s="862"/>
      <c r="DJ11" s="862"/>
      <c r="DK11" s="863"/>
      <c r="DL11" s="861" t="s">
        <v>597</v>
      </c>
      <c r="DM11" s="862"/>
      <c r="DN11" s="862"/>
      <c r="DO11" s="862"/>
      <c r="DP11" s="863"/>
      <c r="DQ11" s="861" t="s">
        <v>597</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583</v>
      </c>
      <c r="BT12" s="849"/>
      <c r="BU12" s="849"/>
      <c r="BV12" s="849"/>
      <c r="BW12" s="849"/>
      <c r="BX12" s="849"/>
      <c r="BY12" s="849"/>
      <c r="BZ12" s="849"/>
      <c r="CA12" s="849"/>
      <c r="CB12" s="849"/>
      <c r="CC12" s="849"/>
      <c r="CD12" s="849"/>
      <c r="CE12" s="849"/>
      <c r="CF12" s="849"/>
      <c r="CG12" s="850"/>
      <c r="CH12" s="861">
        <v>4</v>
      </c>
      <c r="CI12" s="862"/>
      <c r="CJ12" s="862"/>
      <c r="CK12" s="862"/>
      <c r="CL12" s="863"/>
      <c r="CM12" s="861">
        <v>33</v>
      </c>
      <c r="CN12" s="862"/>
      <c r="CO12" s="862"/>
      <c r="CP12" s="862"/>
      <c r="CQ12" s="863"/>
      <c r="CR12" s="861">
        <v>3</v>
      </c>
      <c r="CS12" s="862"/>
      <c r="CT12" s="862"/>
      <c r="CU12" s="862"/>
      <c r="CV12" s="863"/>
      <c r="CW12" s="861">
        <v>28</v>
      </c>
      <c r="CX12" s="862"/>
      <c r="CY12" s="862"/>
      <c r="CZ12" s="862"/>
      <c r="DA12" s="863"/>
      <c r="DB12" s="861" t="s">
        <v>603</v>
      </c>
      <c r="DC12" s="862"/>
      <c r="DD12" s="862"/>
      <c r="DE12" s="862"/>
      <c r="DF12" s="863"/>
      <c r="DG12" s="861" t="s">
        <v>597</v>
      </c>
      <c r="DH12" s="862"/>
      <c r="DI12" s="862"/>
      <c r="DJ12" s="862"/>
      <c r="DK12" s="863"/>
      <c r="DL12" s="861" t="s">
        <v>597</v>
      </c>
      <c r="DM12" s="862"/>
      <c r="DN12" s="862"/>
      <c r="DO12" s="862"/>
      <c r="DP12" s="863"/>
      <c r="DQ12" s="861" t="s">
        <v>597</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584</v>
      </c>
      <c r="BT13" s="849"/>
      <c r="BU13" s="849"/>
      <c r="BV13" s="849"/>
      <c r="BW13" s="849"/>
      <c r="BX13" s="849"/>
      <c r="BY13" s="849"/>
      <c r="BZ13" s="849"/>
      <c r="CA13" s="849"/>
      <c r="CB13" s="849"/>
      <c r="CC13" s="849"/>
      <c r="CD13" s="849"/>
      <c r="CE13" s="849"/>
      <c r="CF13" s="849"/>
      <c r="CG13" s="850"/>
      <c r="CH13" s="861">
        <v>-35</v>
      </c>
      <c r="CI13" s="862"/>
      <c r="CJ13" s="862"/>
      <c r="CK13" s="862"/>
      <c r="CL13" s="863"/>
      <c r="CM13" s="861">
        <v>306</v>
      </c>
      <c r="CN13" s="862"/>
      <c r="CO13" s="862"/>
      <c r="CP13" s="862"/>
      <c r="CQ13" s="863"/>
      <c r="CR13" s="861">
        <v>8</v>
      </c>
      <c r="CS13" s="862"/>
      <c r="CT13" s="862"/>
      <c r="CU13" s="862"/>
      <c r="CV13" s="863"/>
      <c r="CW13" s="861">
        <v>5</v>
      </c>
      <c r="CX13" s="862"/>
      <c r="CY13" s="862"/>
      <c r="CZ13" s="862"/>
      <c r="DA13" s="863"/>
      <c r="DB13" s="861" t="s">
        <v>603</v>
      </c>
      <c r="DC13" s="862"/>
      <c r="DD13" s="862"/>
      <c r="DE13" s="862"/>
      <c r="DF13" s="863"/>
      <c r="DG13" s="861" t="s">
        <v>597</v>
      </c>
      <c r="DH13" s="862"/>
      <c r="DI13" s="862"/>
      <c r="DJ13" s="862"/>
      <c r="DK13" s="863"/>
      <c r="DL13" s="861" t="s">
        <v>597</v>
      </c>
      <c r="DM13" s="862"/>
      <c r="DN13" s="862"/>
      <c r="DO13" s="862"/>
      <c r="DP13" s="863"/>
      <c r="DQ13" s="861" t="s">
        <v>597</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585</v>
      </c>
      <c r="BT14" s="849"/>
      <c r="BU14" s="849"/>
      <c r="BV14" s="849"/>
      <c r="BW14" s="849"/>
      <c r="BX14" s="849"/>
      <c r="BY14" s="849"/>
      <c r="BZ14" s="849"/>
      <c r="CA14" s="849"/>
      <c r="CB14" s="849"/>
      <c r="CC14" s="849"/>
      <c r="CD14" s="849"/>
      <c r="CE14" s="849"/>
      <c r="CF14" s="849"/>
      <c r="CG14" s="850"/>
      <c r="CH14" s="861">
        <v>24</v>
      </c>
      <c r="CI14" s="862"/>
      <c r="CJ14" s="862"/>
      <c r="CK14" s="862"/>
      <c r="CL14" s="863"/>
      <c r="CM14" s="861">
        <v>27</v>
      </c>
      <c r="CN14" s="862"/>
      <c r="CO14" s="862"/>
      <c r="CP14" s="862"/>
      <c r="CQ14" s="863"/>
      <c r="CR14" s="861">
        <v>5</v>
      </c>
      <c r="CS14" s="862"/>
      <c r="CT14" s="862"/>
      <c r="CU14" s="862"/>
      <c r="CV14" s="863"/>
      <c r="CW14" s="861">
        <v>54</v>
      </c>
      <c r="CX14" s="862"/>
      <c r="CY14" s="862"/>
      <c r="CZ14" s="862"/>
      <c r="DA14" s="863"/>
      <c r="DB14" s="861" t="s">
        <v>603</v>
      </c>
      <c r="DC14" s="862"/>
      <c r="DD14" s="862"/>
      <c r="DE14" s="862"/>
      <c r="DF14" s="863"/>
      <c r="DG14" s="861" t="s">
        <v>597</v>
      </c>
      <c r="DH14" s="862"/>
      <c r="DI14" s="862"/>
      <c r="DJ14" s="862"/>
      <c r="DK14" s="863"/>
      <c r="DL14" s="861">
        <v>43</v>
      </c>
      <c r="DM14" s="862"/>
      <c r="DN14" s="862"/>
      <c r="DO14" s="862"/>
      <c r="DP14" s="863"/>
      <c r="DQ14" s="861">
        <v>43</v>
      </c>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381</v>
      </c>
      <c r="B23" s="870" t="s">
        <v>382</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507</v>
      </c>
      <c r="AG23" s="874"/>
      <c r="AH23" s="874"/>
      <c r="AI23" s="874"/>
      <c r="AJ23" s="877"/>
      <c r="AK23" s="878"/>
      <c r="AL23" s="879"/>
      <c r="AM23" s="879"/>
      <c r="AN23" s="879"/>
      <c r="AO23" s="879"/>
      <c r="AP23" s="874"/>
      <c r="AQ23" s="874"/>
      <c r="AR23" s="874"/>
      <c r="AS23" s="874"/>
      <c r="AT23" s="874"/>
      <c r="AU23" s="880"/>
      <c r="AV23" s="880"/>
      <c r="AW23" s="880"/>
      <c r="AX23" s="880"/>
      <c r="AY23" s="881"/>
      <c r="AZ23" s="889" t="s">
        <v>383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361</v>
      </c>
      <c r="B26" s="821"/>
      <c r="C26" s="821"/>
      <c r="D26" s="821"/>
      <c r="E26" s="821"/>
      <c r="F26" s="821"/>
      <c r="G26" s="821"/>
      <c r="H26" s="821"/>
      <c r="I26" s="821"/>
      <c r="J26" s="821"/>
      <c r="K26" s="821"/>
      <c r="L26" s="821"/>
      <c r="M26" s="821"/>
      <c r="N26" s="821"/>
      <c r="O26" s="821"/>
      <c r="P26" s="822"/>
      <c r="Q26" s="797" t="s">
        <v>386</v>
      </c>
      <c r="R26" s="798"/>
      <c r="S26" s="798"/>
      <c r="T26" s="798"/>
      <c r="U26" s="799"/>
      <c r="V26" s="797" t="s">
        <v>387</v>
      </c>
      <c r="W26" s="798"/>
      <c r="X26" s="798"/>
      <c r="Y26" s="798"/>
      <c r="Z26" s="799"/>
      <c r="AA26" s="797" t="s">
        <v>388</v>
      </c>
      <c r="AB26" s="798"/>
      <c r="AC26" s="798"/>
      <c r="AD26" s="798"/>
      <c r="AE26" s="798"/>
      <c r="AF26" s="892" t="s">
        <v>389</v>
      </c>
      <c r="AG26" s="893"/>
      <c r="AH26" s="893"/>
      <c r="AI26" s="893"/>
      <c r="AJ26" s="894"/>
      <c r="AK26" s="798" t="s">
        <v>390</v>
      </c>
      <c r="AL26" s="798"/>
      <c r="AM26" s="798"/>
      <c r="AN26" s="798"/>
      <c r="AO26" s="799"/>
      <c r="AP26" s="797" t="s">
        <v>391</v>
      </c>
      <c r="AQ26" s="798"/>
      <c r="AR26" s="798"/>
      <c r="AS26" s="798"/>
      <c r="AT26" s="799"/>
      <c r="AU26" s="797" t="s">
        <v>392</v>
      </c>
      <c r="AV26" s="798"/>
      <c r="AW26" s="798"/>
      <c r="AX26" s="798"/>
      <c r="AY26" s="799"/>
      <c r="AZ26" s="797" t="s">
        <v>393</v>
      </c>
      <c r="BA26" s="798"/>
      <c r="BB26" s="798"/>
      <c r="BC26" s="798"/>
      <c r="BD26" s="799"/>
      <c r="BE26" s="797" t="s">
        <v>368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394</v>
      </c>
      <c r="C28" s="812"/>
      <c r="D28" s="812"/>
      <c r="E28" s="812"/>
      <c r="F28" s="812"/>
      <c r="G28" s="812"/>
      <c r="H28" s="812"/>
      <c r="I28" s="812"/>
      <c r="J28" s="812"/>
      <c r="K28" s="812"/>
      <c r="L28" s="812"/>
      <c r="M28" s="812"/>
      <c r="N28" s="812"/>
      <c r="O28" s="812"/>
      <c r="P28" s="813"/>
      <c r="Q28" s="902">
        <v>6958</v>
      </c>
      <c r="R28" s="903"/>
      <c r="S28" s="903"/>
      <c r="T28" s="903"/>
      <c r="U28" s="903"/>
      <c r="V28" s="903">
        <v>6927</v>
      </c>
      <c r="W28" s="903"/>
      <c r="X28" s="903"/>
      <c r="Y28" s="903"/>
      <c r="Z28" s="903"/>
      <c r="AA28" s="903">
        <v>31</v>
      </c>
      <c r="AB28" s="903"/>
      <c r="AC28" s="903"/>
      <c r="AD28" s="903"/>
      <c r="AE28" s="904"/>
      <c r="AF28" s="905">
        <v>31</v>
      </c>
      <c r="AG28" s="903"/>
      <c r="AH28" s="903"/>
      <c r="AI28" s="903"/>
      <c r="AJ28" s="906"/>
      <c r="AK28" s="907">
        <v>499</v>
      </c>
      <c r="AL28" s="898"/>
      <c r="AM28" s="898"/>
      <c r="AN28" s="898"/>
      <c r="AO28" s="898"/>
      <c r="AP28" s="898" t="s">
        <v>597</v>
      </c>
      <c r="AQ28" s="898"/>
      <c r="AR28" s="898"/>
      <c r="AS28" s="898"/>
      <c r="AT28" s="898"/>
      <c r="AU28" s="898" t="s">
        <v>597</v>
      </c>
      <c r="AV28" s="898"/>
      <c r="AW28" s="898"/>
      <c r="AX28" s="898"/>
      <c r="AY28" s="898"/>
      <c r="AZ28" s="899" t="s">
        <v>597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395</v>
      </c>
      <c r="C29" s="836"/>
      <c r="D29" s="836"/>
      <c r="E29" s="836"/>
      <c r="F29" s="836"/>
      <c r="G29" s="836"/>
      <c r="H29" s="836"/>
      <c r="I29" s="836"/>
      <c r="J29" s="836"/>
      <c r="K29" s="836"/>
      <c r="L29" s="836"/>
      <c r="M29" s="836"/>
      <c r="N29" s="836"/>
      <c r="O29" s="836"/>
      <c r="P29" s="837"/>
      <c r="Q29" s="838">
        <v>5367</v>
      </c>
      <c r="R29" s="839"/>
      <c r="S29" s="839"/>
      <c r="T29" s="839"/>
      <c r="U29" s="839"/>
      <c r="V29" s="839">
        <v>5278</v>
      </c>
      <c r="W29" s="839"/>
      <c r="X29" s="839"/>
      <c r="Y29" s="839"/>
      <c r="Z29" s="839"/>
      <c r="AA29" s="839">
        <v>89</v>
      </c>
      <c r="AB29" s="839"/>
      <c r="AC29" s="839"/>
      <c r="AD29" s="839"/>
      <c r="AE29" s="840"/>
      <c r="AF29" s="841">
        <v>89</v>
      </c>
      <c r="AG29" s="842"/>
      <c r="AH29" s="842"/>
      <c r="AI29" s="842"/>
      <c r="AJ29" s="843"/>
      <c r="AK29" s="910">
        <v>768</v>
      </c>
      <c r="AL29" s="911"/>
      <c r="AM29" s="911"/>
      <c r="AN29" s="911"/>
      <c r="AO29" s="911"/>
      <c r="AP29" s="911" t="s">
        <v>597</v>
      </c>
      <c r="AQ29" s="911"/>
      <c r="AR29" s="911"/>
      <c r="AS29" s="911"/>
      <c r="AT29" s="911"/>
      <c r="AU29" s="911" t="s">
        <v>597</v>
      </c>
      <c r="AV29" s="911"/>
      <c r="AW29" s="911"/>
      <c r="AX29" s="911"/>
      <c r="AY29" s="911"/>
      <c r="AZ29" s="912" t="s">
        <v>598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396</v>
      </c>
      <c r="C30" s="836"/>
      <c r="D30" s="836"/>
      <c r="E30" s="836"/>
      <c r="F30" s="836"/>
      <c r="G30" s="836"/>
      <c r="H30" s="836"/>
      <c r="I30" s="836"/>
      <c r="J30" s="836"/>
      <c r="K30" s="836"/>
      <c r="L30" s="836"/>
      <c r="M30" s="836"/>
      <c r="N30" s="836"/>
      <c r="O30" s="836"/>
      <c r="P30" s="837"/>
      <c r="Q30" s="838">
        <v>15</v>
      </c>
      <c r="R30" s="839"/>
      <c r="S30" s="839"/>
      <c r="T30" s="839"/>
      <c r="U30" s="839"/>
      <c r="V30" s="839">
        <v>15</v>
      </c>
      <c r="W30" s="839"/>
      <c r="X30" s="839"/>
      <c r="Y30" s="839"/>
      <c r="Z30" s="839"/>
      <c r="AA30" s="839">
        <v>0</v>
      </c>
      <c r="AB30" s="839"/>
      <c r="AC30" s="839"/>
      <c r="AD30" s="839"/>
      <c r="AE30" s="840"/>
      <c r="AF30" s="841" t="s">
        <v>397</v>
      </c>
      <c r="AG30" s="842"/>
      <c r="AH30" s="842"/>
      <c r="AI30" s="842"/>
      <c r="AJ30" s="843"/>
      <c r="AK30" s="910">
        <v>14</v>
      </c>
      <c r="AL30" s="911"/>
      <c r="AM30" s="911"/>
      <c r="AN30" s="911"/>
      <c r="AO30" s="911"/>
      <c r="AP30" s="911">
        <v>20</v>
      </c>
      <c r="AQ30" s="911"/>
      <c r="AR30" s="911"/>
      <c r="AS30" s="911"/>
      <c r="AT30" s="911"/>
      <c r="AU30" s="911">
        <v>19</v>
      </c>
      <c r="AV30" s="911"/>
      <c r="AW30" s="911"/>
      <c r="AX30" s="911"/>
      <c r="AY30" s="911"/>
      <c r="AZ30" s="912" t="s">
        <v>597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398</v>
      </c>
      <c r="C31" s="836"/>
      <c r="D31" s="836"/>
      <c r="E31" s="836"/>
      <c r="F31" s="836"/>
      <c r="G31" s="836"/>
      <c r="H31" s="836"/>
      <c r="I31" s="836"/>
      <c r="J31" s="836"/>
      <c r="K31" s="836"/>
      <c r="L31" s="836"/>
      <c r="M31" s="836"/>
      <c r="N31" s="836"/>
      <c r="O31" s="836"/>
      <c r="P31" s="837"/>
      <c r="Q31" s="838">
        <v>773</v>
      </c>
      <c r="R31" s="839"/>
      <c r="S31" s="839"/>
      <c r="T31" s="839"/>
      <c r="U31" s="839"/>
      <c r="V31" s="839">
        <v>751</v>
      </c>
      <c r="W31" s="839"/>
      <c r="X31" s="839"/>
      <c r="Y31" s="839"/>
      <c r="Z31" s="839"/>
      <c r="AA31" s="839">
        <v>22</v>
      </c>
      <c r="AB31" s="839"/>
      <c r="AC31" s="839"/>
      <c r="AD31" s="839"/>
      <c r="AE31" s="840"/>
      <c r="AF31" s="841">
        <v>22</v>
      </c>
      <c r="AG31" s="842"/>
      <c r="AH31" s="842"/>
      <c r="AI31" s="842"/>
      <c r="AJ31" s="843"/>
      <c r="AK31" s="910">
        <v>149</v>
      </c>
      <c r="AL31" s="911"/>
      <c r="AM31" s="911"/>
      <c r="AN31" s="911"/>
      <c r="AO31" s="911"/>
      <c r="AP31" s="911" t="s">
        <v>597</v>
      </c>
      <c r="AQ31" s="911"/>
      <c r="AR31" s="911"/>
      <c r="AS31" s="911"/>
      <c r="AT31" s="911"/>
      <c r="AU31" s="911" t="s">
        <v>597</v>
      </c>
      <c r="AV31" s="911"/>
      <c r="AW31" s="911"/>
      <c r="AX31" s="911"/>
      <c r="AY31" s="911"/>
      <c r="AZ31" s="912" t="s">
        <v>599</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399</v>
      </c>
      <c r="C32" s="836"/>
      <c r="D32" s="836"/>
      <c r="E32" s="836"/>
      <c r="F32" s="836"/>
      <c r="G32" s="836"/>
      <c r="H32" s="836"/>
      <c r="I32" s="836"/>
      <c r="J32" s="836"/>
      <c r="K32" s="836"/>
      <c r="L32" s="836"/>
      <c r="M32" s="836"/>
      <c r="N32" s="836"/>
      <c r="O32" s="836"/>
      <c r="P32" s="837"/>
      <c r="Q32" s="838">
        <v>1816</v>
      </c>
      <c r="R32" s="839"/>
      <c r="S32" s="839"/>
      <c r="T32" s="839"/>
      <c r="U32" s="839"/>
      <c r="V32" s="839">
        <v>1682</v>
      </c>
      <c r="W32" s="839"/>
      <c r="X32" s="839"/>
      <c r="Y32" s="839"/>
      <c r="Z32" s="839"/>
      <c r="AA32" s="839">
        <v>134</v>
      </c>
      <c r="AB32" s="839"/>
      <c r="AC32" s="839"/>
      <c r="AD32" s="839"/>
      <c r="AE32" s="840"/>
      <c r="AF32" s="841">
        <v>859</v>
      </c>
      <c r="AG32" s="842"/>
      <c r="AH32" s="842"/>
      <c r="AI32" s="842"/>
      <c r="AJ32" s="843"/>
      <c r="AK32" s="910">
        <v>49</v>
      </c>
      <c r="AL32" s="911"/>
      <c r="AM32" s="911"/>
      <c r="AN32" s="911"/>
      <c r="AO32" s="911"/>
      <c r="AP32" s="911">
        <v>5089</v>
      </c>
      <c r="AQ32" s="911"/>
      <c r="AR32" s="911"/>
      <c r="AS32" s="911"/>
      <c r="AT32" s="911"/>
      <c r="AU32" s="911">
        <v>458</v>
      </c>
      <c r="AV32" s="911"/>
      <c r="AW32" s="911"/>
      <c r="AX32" s="911"/>
      <c r="AY32" s="911"/>
      <c r="AZ32" s="912" t="s">
        <v>597</v>
      </c>
      <c r="BA32" s="912"/>
      <c r="BB32" s="912"/>
      <c r="BC32" s="912"/>
      <c r="BD32" s="912"/>
      <c r="BE32" s="908" t="s">
        <v>400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401</v>
      </c>
      <c r="C33" s="836"/>
      <c r="D33" s="836"/>
      <c r="E33" s="836"/>
      <c r="F33" s="836"/>
      <c r="G33" s="836"/>
      <c r="H33" s="836"/>
      <c r="I33" s="836"/>
      <c r="J33" s="836"/>
      <c r="K33" s="836"/>
      <c r="L33" s="836"/>
      <c r="M33" s="836"/>
      <c r="N33" s="836"/>
      <c r="O33" s="836"/>
      <c r="P33" s="837"/>
      <c r="Q33" s="838">
        <v>2657</v>
      </c>
      <c r="R33" s="839"/>
      <c r="S33" s="839"/>
      <c r="T33" s="839"/>
      <c r="U33" s="839"/>
      <c r="V33" s="839">
        <v>2463</v>
      </c>
      <c r="W33" s="839"/>
      <c r="X33" s="839"/>
      <c r="Y33" s="839"/>
      <c r="Z33" s="839"/>
      <c r="AA33" s="839">
        <v>194</v>
      </c>
      <c r="AB33" s="839"/>
      <c r="AC33" s="839"/>
      <c r="AD33" s="839"/>
      <c r="AE33" s="840"/>
      <c r="AF33" s="841">
        <v>576</v>
      </c>
      <c r="AG33" s="842"/>
      <c r="AH33" s="842"/>
      <c r="AI33" s="842"/>
      <c r="AJ33" s="843"/>
      <c r="AK33" s="910">
        <v>800</v>
      </c>
      <c r="AL33" s="911"/>
      <c r="AM33" s="911"/>
      <c r="AN33" s="911"/>
      <c r="AO33" s="911"/>
      <c r="AP33" s="911">
        <v>18960</v>
      </c>
      <c r="AQ33" s="911"/>
      <c r="AR33" s="911"/>
      <c r="AS33" s="911"/>
      <c r="AT33" s="911"/>
      <c r="AU33" s="911">
        <v>10277</v>
      </c>
      <c r="AV33" s="911"/>
      <c r="AW33" s="911"/>
      <c r="AX33" s="911"/>
      <c r="AY33" s="911"/>
      <c r="AZ33" s="912" t="s">
        <v>597</v>
      </c>
      <c r="BA33" s="912"/>
      <c r="BB33" s="912"/>
      <c r="BC33" s="912"/>
      <c r="BD33" s="912"/>
      <c r="BE33" s="908" t="s">
        <v>402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403</v>
      </c>
      <c r="C34" s="836"/>
      <c r="D34" s="836"/>
      <c r="E34" s="836"/>
      <c r="F34" s="836"/>
      <c r="G34" s="836"/>
      <c r="H34" s="836"/>
      <c r="I34" s="836"/>
      <c r="J34" s="836"/>
      <c r="K34" s="836"/>
      <c r="L34" s="836"/>
      <c r="M34" s="836"/>
      <c r="N34" s="836"/>
      <c r="O34" s="836"/>
      <c r="P34" s="837"/>
      <c r="Q34" s="838">
        <v>416</v>
      </c>
      <c r="R34" s="839"/>
      <c r="S34" s="839"/>
      <c r="T34" s="839"/>
      <c r="U34" s="839"/>
      <c r="V34" s="839">
        <v>347</v>
      </c>
      <c r="W34" s="839"/>
      <c r="X34" s="839"/>
      <c r="Y34" s="839"/>
      <c r="Z34" s="839"/>
      <c r="AA34" s="839">
        <v>69</v>
      </c>
      <c r="AB34" s="839"/>
      <c r="AC34" s="839"/>
      <c r="AD34" s="839"/>
      <c r="AE34" s="840"/>
      <c r="AF34" s="841">
        <v>74</v>
      </c>
      <c r="AG34" s="842"/>
      <c r="AH34" s="842"/>
      <c r="AI34" s="842"/>
      <c r="AJ34" s="843"/>
      <c r="AK34" s="910">
        <v>258</v>
      </c>
      <c r="AL34" s="911"/>
      <c r="AM34" s="911"/>
      <c r="AN34" s="911"/>
      <c r="AO34" s="911"/>
      <c r="AP34" s="911">
        <v>2056</v>
      </c>
      <c r="AQ34" s="911"/>
      <c r="AR34" s="911"/>
      <c r="AS34" s="911"/>
      <c r="AT34" s="911"/>
      <c r="AU34" s="911">
        <v>2052</v>
      </c>
      <c r="AV34" s="911"/>
      <c r="AW34" s="911"/>
      <c r="AX34" s="911"/>
      <c r="AY34" s="911"/>
      <c r="AZ34" s="912" t="s">
        <v>597</v>
      </c>
      <c r="BA34" s="912"/>
      <c r="BB34" s="912"/>
      <c r="BC34" s="912"/>
      <c r="BD34" s="912"/>
      <c r="BE34" s="908" t="s">
        <v>404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381</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1651</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383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410</v>
      </c>
      <c r="W66" s="798"/>
      <c r="X66" s="798"/>
      <c r="Y66" s="798"/>
      <c r="Z66" s="799"/>
      <c r="AA66" s="797" t="s">
        <v>388</v>
      </c>
      <c r="AB66" s="798"/>
      <c r="AC66" s="798"/>
      <c r="AD66" s="798"/>
      <c r="AE66" s="799"/>
      <c r="AF66" s="932" t="s">
        <v>389</v>
      </c>
      <c r="AG66" s="893"/>
      <c r="AH66" s="893"/>
      <c r="AI66" s="893"/>
      <c r="AJ66" s="933"/>
      <c r="AK66" s="797" t="s">
        <v>411</v>
      </c>
      <c r="AL66" s="821"/>
      <c r="AM66" s="821"/>
      <c r="AN66" s="821"/>
      <c r="AO66" s="822"/>
      <c r="AP66" s="797" t="s">
        <v>412</v>
      </c>
      <c r="AQ66" s="798"/>
      <c r="AR66" s="798"/>
      <c r="AS66" s="798"/>
      <c r="AT66" s="799"/>
      <c r="AU66" s="797" t="s">
        <v>413</v>
      </c>
      <c r="AV66" s="798"/>
      <c r="AW66" s="798"/>
      <c r="AX66" s="798"/>
      <c r="AY66" s="799"/>
      <c r="AZ66" s="797" t="s">
        <v>368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610</v>
      </c>
      <c r="C68" s="950"/>
      <c r="D68" s="950"/>
      <c r="E68" s="950"/>
      <c r="F68" s="950"/>
      <c r="G68" s="950"/>
      <c r="H68" s="950"/>
      <c r="I68" s="950"/>
      <c r="J68" s="950"/>
      <c r="K68" s="950"/>
      <c r="L68" s="950"/>
      <c r="M68" s="950"/>
      <c r="N68" s="950"/>
      <c r="O68" s="950"/>
      <c r="P68" s="951"/>
      <c r="Q68" s="952">
        <v>4446</v>
      </c>
      <c r="R68" s="946"/>
      <c r="S68" s="946"/>
      <c r="T68" s="946"/>
      <c r="U68" s="946"/>
      <c r="V68" s="946">
        <v>4244</v>
      </c>
      <c r="W68" s="946"/>
      <c r="X68" s="946"/>
      <c r="Y68" s="946"/>
      <c r="Z68" s="946"/>
      <c r="AA68" s="946">
        <v>202</v>
      </c>
      <c r="AB68" s="946"/>
      <c r="AC68" s="946"/>
      <c r="AD68" s="946"/>
      <c r="AE68" s="946"/>
      <c r="AF68" s="946">
        <v>202</v>
      </c>
      <c r="AG68" s="946"/>
      <c r="AH68" s="946"/>
      <c r="AI68" s="946"/>
      <c r="AJ68" s="946"/>
      <c r="AK68" s="946">
        <v>1</v>
      </c>
      <c r="AL68" s="946"/>
      <c r="AM68" s="946"/>
      <c r="AN68" s="946"/>
      <c r="AO68" s="946"/>
      <c r="AP68" s="946">
        <v>466</v>
      </c>
      <c r="AQ68" s="946"/>
      <c r="AR68" s="946"/>
      <c r="AS68" s="946"/>
      <c r="AT68" s="946"/>
      <c r="AU68" s="946">
        <v>62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5" t="s">
        <v>611</v>
      </c>
      <c r="C69" s="956"/>
      <c r="D69" s="956"/>
      <c r="E69" s="956"/>
      <c r="F69" s="956"/>
      <c r="G69" s="956"/>
      <c r="H69" s="956"/>
      <c r="I69" s="956"/>
      <c r="J69" s="956"/>
      <c r="K69" s="956"/>
      <c r="L69" s="956"/>
      <c r="M69" s="956"/>
      <c r="N69" s="956"/>
      <c r="O69" s="956"/>
      <c r="P69" s="957"/>
      <c r="Q69" s="961">
        <v>30</v>
      </c>
      <c r="R69" s="911"/>
      <c r="S69" s="911"/>
      <c r="T69" s="911"/>
      <c r="U69" s="911"/>
      <c r="V69" s="911">
        <v>14</v>
      </c>
      <c r="W69" s="911"/>
      <c r="X69" s="911"/>
      <c r="Y69" s="911"/>
      <c r="Z69" s="911"/>
      <c r="AA69" s="911">
        <v>16</v>
      </c>
      <c r="AB69" s="911"/>
      <c r="AC69" s="911"/>
      <c r="AD69" s="911"/>
      <c r="AE69" s="911"/>
      <c r="AF69" s="911">
        <v>16</v>
      </c>
      <c r="AG69" s="911"/>
      <c r="AH69" s="911"/>
      <c r="AI69" s="911"/>
      <c r="AJ69" s="911"/>
      <c r="AK69" s="911" t="s">
        <v>608</v>
      </c>
      <c r="AL69" s="911"/>
      <c r="AM69" s="911"/>
      <c r="AN69" s="911"/>
      <c r="AO69" s="911"/>
      <c r="AP69" s="911" t="s">
        <v>597</v>
      </c>
      <c r="AQ69" s="911"/>
      <c r="AR69" s="911"/>
      <c r="AS69" s="911"/>
      <c r="AT69" s="911"/>
      <c r="AU69" s="911" t="s">
        <v>597</v>
      </c>
      <c r="AV69" s="911"/>
      <c r="AW69" s="911"/>
      <c r="AX69" s="911"/>
      <c r="AY69" s="911"/>
      <c r="AZ69" s="953"/>
      <c r="BA69" s="953"/>
      <c r="BB69" s="953"/>
      <c r="BC69" s="953"/>
      <c r="BD69" s="954"/>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5" t="s">
        <v>586</v>
      </c>
      <c r="C70" s="956"/>
      <c r="D70" s="956"/>
      <c r="E70" s="956"/>
      <c r="F70" s="956"/>
      <c r="G70" s="956"/>
      <c r="H70" s="956"/>
      <c r="I70" s="956"/>
      <c r="J70" s="956"/>
      <c r="K70" s="956"/>
      <c r="L70" s="956"/>
      <c r="M70" s="956"/>
      <c r="N70" s="956"/>
      <c r="O70" s="956"/>
      <c r="P70" s="957"/>
      <c r="Q70" s="961">
        <v>1048</v>
      </c>
      <c r="R70" s="911"/>
      <c r="S70" s="911"/>
      <c r="T70" s="911"/>
      <c r="U70" s="911"/>
      <c r="V70" s="911">
        <v>1001</v>
      </c>
      <c r="W70" s="911"/>
      <c r="X70" s="911"/>
      <c r="Y70" s="911"/>
      <c r="Z70" s="911"/>
      <c r="AA70" s="911">
        <v>47</v>
      </c>
      <c r="AB70" s="911"/>
      <c r="AC70" s="911"/>
      <c r="AD70" s="911"/>
      <c r="AE70" s="911"/>
      <c r="AF70" s="911">
        <v>47</v>
      </c>
      <c r="AG70" s="911"/>
      <c r="AH70" s="911"/>
      <c r="AI70" s="911"/>
      <c r="AJ70" s="911"/>
      <c r="AK70" s="911" t="s">
        <v>612</v>
      </c>
      <c r="AL70" s="911"/>
      <c r="AM70" s="911"/>
      <c r="AN70" s="911"/>
      <c r="AO70" s="911"/>
      <c r="AP70" s="911" t="s">
        <v>597</v>
      </c>
      <c r="AQ70" s="911"/>
      <c r="AR70" s="911"/>
      <c r="AS70" s="911"/>
      <c r="AT70" s="911"/>
      <c r="AU70" s="911" t="s">
        <v>597</v>
      </c>
      <c r="AV70" s="911"/>
      <c r="AW70" s="911"/>
      <c r="AX70" s="911"/>
      <c r="AY70" s="911"/>
      <c r="AZ70" s="953"/>
      <c r="BA70" s="953"/>
      <c r="BB70" s="953"/>
      <c r="BC70" s="953"/>
      <c r="BD70" s="954"/>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5" t="s">
        <v>587</v>
      </c>
      <c r="C71" s="956"/>
      <c r="D71" s="956"/>
      <c r="E71" s="956"/>
      <c r="F71" s="956"/>
      <c r="G71" s="956"/>
      <c r="H71" s="956"/>
      <c r="I71" s="956"/>
      <c r="J71" s="956"/>
      <c r="K71" s="956"/>
      <c r="L71" s="956"/>
      <c r="M71" s="956"/>
      <c r="N71" s="956"/>
      <c r="O71" s="956"/>
      <c r="P71" s="957"/>
      <c r="Q71" s="958">
        <v>1268</v>
      </c>
      <c r="R71" s="959"/>
      <c r="S71" s="959"/>
      <c r="T71" s="959"/>
      <c r="U71" s="910"/>
      <c r="V71" s="960">
        <v>1133</v>
      </c>
      <c r="W71" s="959"/>
      <c r="X71" s="959"/>
      <c r="Y71" s="959"/>
      <c r="Z71" s="910"/>
      <c r="AA71" s="960">
        <v>135</v>
      </c>
      <c r="AB71" s="959"/>
      <c r="AC71" s="959"/>
      <c r="AD71" s="959"/>
      <c r="AE71" s="910"/>
      <c r="AF71" s="960">
        <v>135</v>
      </c>
      <c r="AG71" s="959"/>
      <c r="AH71" s="959"/>
      <c r="AI71" s="959"/>
      <c r="AJ71" s="910"/>
      <c r="AK71" s="960" t="s">
        <v>613</v>
      </c>
      <c r="AL71" s="959"/>
      <c r="AM71" s="959"/>
      <c r="AN71" s="959"/>
      <c r="AO71" s="910"/>
      <c r="AP71" s="960" t="s">
        <v>597</v>
      </c>
      <c r="AQ71" s="959"/>
      <c r="AR71" s="959"/>
      <c r="AS71" s="959"/>
      <c r="AT71" s="910"/>
      <c r="AU71" s="960" t="s">
        <v>602</v>
      </c>
      <c r="AV71" s="959"/>
      <c r="AW71" s="959"/>
      <c r="AX71" s="959"/>
      <c r="AY71" s="910"/>
      <c r="AZ71" s="953"/>
      <c r="BA71" s="953"/>
      <c r="BB71" s="953"/>
      <c r="BC71" s="953"/>
      <c r="BD71" s="954"/>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5" t="s">
        <v>588</v>
      </c>
      <c r="C72" s="956"/>
      <c r="D72" s="956"/>
      <c r="E72" s="956"/>
      <c r="F72" s="956"/>
      <c r="G72" s="956"/>
      <c r="H72" s="956"/>
      <c r="I72" s="956"/>
      <c r="J72" s="956"/>
      <c r="K72" s="956"/>
      <c r="L72" s="956"/>
      <c r="M72" s="956"/>
      <c r="N72" s="956"/>
      <c r="O72" s="956"/>
      <c r="P72" s="957"/>
      <c r="Q72" s="958">
        <v>285242</v>
      </c>
      <c r="R72" s="959"/>
      <c r="S72" s="959"/>
      <c r="T72" s="959"/>
      <c r="U72" s="910"/>
      <c r="V72" s="960">
        <v>271656</v>
      </c>
      <c r="W72" s="959"/>
      <c r="X72" s="959"/>
      <c r="Y72" s="959"/>
      <c r="Z72" s="910"/>
      <c r="AA72" s="960">
        <v>13586</v>
      </c>
      <c r="AB72" s="959"/>
      <c r="AC72" s="959"/>
      <c r="AD72" s="959"/>
      <c r="AE72" s="910"/>
      <c r="AF72" s="960">
        <v>13586</v>
      </c>
      <c r="AG72" s="959"/>
      <c r="AH72" s="959"/>
      <c r="AI72" s="959"/>
      <c r="AJ72" s="910"/>
      <c r="AK72" s="960">
        <v>983</v>
      </c>
      <c r="AL72" s="959"/>
      <c r="AM72" s="959"/>
      <c r="AN72" s="959"/>
      <c r="AO72" s="910"/>
      <c r="AP72" s="960" t="s">
        <v>597</v>
      </c>
      <c r="AQ72" s="959"/>
      <c r="AR72" s="959"/>
      <c r="AS72" s="959"/>
      <c r="AT72" s="910"/>
      <c r="AU72" s="960" t="s">
        <v>597</v>
      </c>
      <c r="AV72" s="959"/>
      <c r="AW72" s="959"/>
      <c r="AX72" s="959"/>
      <c r="AY72" s="910"/>
      <c r="AZ72" s="953"/>
      <c r="BA72" s="953"/>
      <c r="BB72" s="953"/>
      <c r="BC72" s="953"/>
      <c r="BD72" s="954"/>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5" t="s">
        <v>589</v>
      </c>
      <c r="C73" s="956"/>
      <c r="D73" s="956"/>
      <c r="E73" s="956"/>
      <c r="F73" s="956"/>
      <c r="G73" s="956"/>
      <c r="H73" s="956"/>
      <c r="I73" s="956"/>
      <c r="J73" s="956"/>
      <c r="K73" s="956"/>
      <c r="L73" s="956"/>
      <c r="M73" s="956"/>
      <c r="N73" s="956"/>
      <c r="O73" s="956"/>
      <c r="P73" s="957"/>
      <c r="Q73" s="958">
        <v>83</v>
      </c>
      <c r="R73" s="959"/>
      <c r="S73" s="959"/>
      <c r="T73" s="959"/>
      <c r="U73" s="910"/>
      <c r="V73" s="960">
        <v>64</v>
      </c>
      <c r="W73" s="959"/>
      <c r="X73" s="959"/>
      <c r="Y73" s="959"/>
      <c r="Z73" s="910"/>
      <c r="AA73" s="960">
        <v>19</v>
      </c>
      <c r="AB73" s="959"/>
      <c r="AC73" s="959"/>
      <c r="AD73" s="959"/>
      <c r="AE73" s="910"/>
      <c r="AF73" s="960">
        <v>19</v>
      </c>
      <c r="AG73" s="959"/>
      <c r="AH73" s="959"/>
      <c r="AI73" s="959"/>
      <c r="AJ73" s="910"/>
      <c r="AK73" s="960" t="s">
        <v>608</v>
      </c>
      <c r="AL73" s="959"/>
      <c r="AM73" s="959"/>
      <c r="AN73" s="959"/>
      <c r="AO73" s="910"/>
      <c r="AP73" s="960">
        <v>39</v>
      </c>
      <c r="AQ73" s="959"/>
      <c r="AR73" s="959"/>
      <c r="AS73" s="959"/>
      <c r="AT73" s="910"/>
      <c r="AU73" s="960">
        <v>18</v>
      </c>
      <c r="AV73" s="959"/>
      <c r="AW73" s="959"/>
      <c r="AX73" s="959"/>
      <c r="AY73" s="910"/>
      <c r="AZ73" s="953"/>
      <c r="BA73" s="953"/>
      <c r="BB73" s="953"/>
      <c r="BC73" s="953"/>
      <c r="BD73" s="954"/>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5" t="s">
        <v>590</v>
      </c>
      <c r="C74" s="956"/>
      <c r="D74" s="956"/>
      <c r="E74" s="956"/>
      <c r="F74" s="956"/>
      <c r="G74" s="956"/>
      <c r="H74" s="956"/>
      <c r="I74" s="956"/>
      <c r="J74" s="956"/>
      <c r="K74" s="956"/>
      <c r="L74" s="956"/>
      <c r="M74" s="956"/>
      <c r="N74" s="956"/>
      <c r="O74" s="956"/>
      <c r="P74" s="957"/>
      <c r="Q74" s="958">
        <v>405</v>
      </c>
      <c r="R74" s="959"/>
      <c r="S74" s="959"/>
      <c r="T74" s="959"/>
      <c r="U74" s="910"/>
      <c r="V74" s="960">
        <v>374</v>
      </c>
      <c r="W74" s="959"/>
      <c r="X74" s="959"/>
      <c r="Y74" s="959"/>
      <c r="Z74" s="910"/>
      <c r="AA74" s="960">
        <v>31</v>
      </c>
      <c r="AB74" s="959"/>
      <c r="AC74" s="959"/>
      <c r="AD74" s="959"/>
      <c r="AE74" s="910"/>
      <c r="AF74" s="960">
        <v>30</v>
      </c>
      <c r="AG74" s="959"/>
      <c r="AH74" s="959"/>
      <c r="AI74" s="959"/>
      <c r="AJ74" s="910"/>
      <c r="AK74" s="960" t="s">
        <v>608</v>
      </c>
      <c r="AL74" s="959"/>
      <c r="AM74" s="959"/>
      <c r="AN74" s="959"/>
      <c r="AO74" s="910"/>
      <c r="AP74" s="960">
        <v>463</v>
      </c>
      <c r="AQ74" s="959"/>
      <c r="AR74" s="959"/>
      <c r="AS74" s="959"/>
      <c r="AT74" s="910"/>
      <c r="AU74" s="960">
        <v>70</v>
      </c>
      <c r="AV74" s="959"/>
      <c r="AW74" s="959"/>
      <c r="AX74" s="959"/>
      <c r="AY74" s="910"/>
      <c r="AZ74" s="953"/>
      <c r="BA74" s="953"/>
      <c r="BB74" s="953"/>
      <c r="BC74" s="953"/>
      <c r="BD74" s="954"/>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5" t="s">
        <v>591</v>
      </c>
      <c r="C75" s="956"/>
      <c r="D75" s="956"/>
      <c r="E75" s="956"/>
      <c r="F75" s="956"/>
      <c r="G75" s="956"/>
      <c r="H75" s="956"/>
      <c r="I75" s="956"/>
      <c r="J75" s="956"/>
      <c r="K75" s="956"/>
      <c r="L75" s="956"/>
      <c r="M75" s="956"/>
      <c r="N75" s="956"/>
      <c r="O75" s="956"/>
      <c r="P75" s="957"/>
      <c r="Q75" s="958">
        <v>113</v>
      </c>
      <c r="R75" s="959"/>
      <c r="S75" s="959"/>
      <c r="T75" s="959"/>
      <c r="U75" s="910"/>
      <c r="V75" s="960">
        <v>98</v>
      </c>
      <c r="W75" s="959"/>
      <c r="X75" s="959"/>
      <c r="Y75" s="959"/>
      <c r="Z75" s="910"/>
      <c r="AA75" s="960">
        <v>14</v>
      </c>
      <c r="AB75" s="959"/>
      <c r="AC75" s="959"/>
      <c r="AD75" s="959"/>
      <c r="AE75" s="910"/>
      <c r="AF75" s="960">
        <v>14</v>
      </c>
      <c r="AG75" s="959"/>
      <c r="AH75" s="959"/>
      <c r="AI75" s="959"/>
      <c r="AJ75" s="910"/>
      <c r="AK75" s="960" t="s">
        <v>609</v>
      </c>
      <c r="AL75" s="959"/>
      <c r="AM75" s="959"/>
      <c r="AN75" s="959"/>
      <c r="AO75" s="910"/>
      <c r="AP75" s="960">
        <v>121</v>
      </c>
      <c r="AQ75" s="959"/>
      <c r="AR75" s="959"/>
      <c r="AS75" s="959"/>
      <c r="AT75" s="910"/>
      <c r="AU75" s="960">
        <v>55</v>
      </c>
      <c r="AV75" s="959"/>
      <c r="AW75" s="959"/>
      <c r="AX75" s="959"/>
      <c r="AY75" s="910"/>
      <c r="AZ75" s="953"/>
      <c r="BA75" s="953"/>
      <c r="BB75" s="953"/>
      <c r="BC75" s="953"/>
      <c r="BD75" s="954"/>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5" t="s">
        <v>592</v>
      </c>
      <c r="C76" s="956"/>
      <c r="D76" s="956"/>
      <c r="E76" s="956"/>
      <c r="F76" s="956"/>
      <c r="G76" s="956"/>
      <c r="H76" s="956"/>
      <c r="I76" s="956"/>
      <c r="J76" s="956"/>
      <c r="K76" s="956"/>
      <c r="L76" s="956"/>
      <c r="M76" s="956"/>
      <c r="N76" s="956"/>
      <c r="O76" s="956"/>
      <c r="P76" s="957"/>
      <c r="Q76" s="958">
        <v>4744</v>
      </c>
      <c r="R76" s="959"/>
      <c r="S76" s="959"/>
      <c r="T76" s="959"/>
      <c r="U76" s="910"/>
      <c r="V76" s="960">
        <v>4690</v>
      </c>
      <c r="W76" s="959"/>
      <c r="X76" s="959"/>
      <c r="Y76" s="959"/>
      <c r="Z76" s="910"/>
      <c r="AA76" s="960">
        <v>54</v>
      </c>
      <c r="AB76" s="959"/>
      <c r="AC76" s="959"/>
      <c r="AD76" s="959"/>
      <c r="AE76" s="910"/>
      <c r="AF76" s="960">
        <v>54</v>
      </c>
      <c r="AG76" s="959"/>
      <c r="AH76" s="959"/>
      <c r="AI76" s="959"/>
      <c r="AJ76" s="910"/>
      <c r="AK76" s="960">
        <v>195</v>
      </c>
      <c r="AL76" s="959"/>
      <c r="AM76" s="959"/>
      <c r="AN76" s="959"/>
      <c r="AO76" s="910"/>
      <c r="AP76" s="960">
        <v>149</v>
      </c>
      <c r="AQ76" s="959"/>
      <c r="AR76" s="959"/>
      <c r="AS76" s="959"/>
      <c r="AT76" s="910"/>
      <c r="AU76" s="960">
        <v>3</v>
      </c>
      <c r="AV76" s="959"/>
      <c r="AW76" s="959"/>
      <c r="AX76" s="959"/>
      <c r="AY76" s="910"/>
      <c r="AZ76" s="953"/>
      <c r="BA76" s="953"/>
      <c r="BB76" s="953"/>
      <c r="BC76" s="953"/>
      <c r="BD76" s="954"/>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5" t="s">
        <v>593</v>
      </c>
      <c r="C77" s="956"/>
      <c r="D77" s="956"/>
      <c r="E77" s="956"/>
      <c r="F77" s="956"/>
      <c r="G77" s="956"/>
      <c r="H77" s="956"/>
      <c r="I77" s="956"/>
      <c r="J77" s="956"/>
      <c r="K77" s="956"/>
      <c r="L77" s="956"/>
      <c r="M77" s="956"/>
      <c r="N77" s="956"/>
      <c r="O77" s="956"/>
      <c r="P77" s="957"/>
      <c r="Q77" s="958">
        <v>2867</v>
      </c>
      <c r="R77" s="959"/>
      <c r="S77" s="959"/>
      <c r="T77" s="959"/>
      <c r="U77" s="910"/>
      <c r="V77" s="960">
        <v>2724</v>
      </c>
      <c r="W77" s="959"/>
      <c r="X77" s="959"/>
      <c r="Y77" s="959"/>
      <c r="Z77" s="910"/>
      <c r="AA77" s="960">
        <v>143</v>
      </c>
      <c r="AB77" s="959"/>
      <c r="AC77" s="959"/>
      <c r="AD77" s="959"/>
      <c r="AE77" s="910"/>
      <c r="AF77" s="960">
        <v>143</v>
      </c>
      <c r="AG77" s="959"/>
      <c r="AH77" s="959"/>
      <c r="AI77" s="959"/>
      <c r="AJ77" s="910"/>
      <c r="AK77" s="960">
        <v>507</v>
      </c>
      <c r="AL77" s="959"/>
      <c r="AM77" s="959"/>
      <c r="AN77" s="959"/>
      <c r="AO77" s="910"/>
      <c r="AP77" s="960">
        <v>3049</v>
      </c>
      <c r="AQ77" s="959"/>
      <c r="AR77" s="959"/>
      <c r="AS77" s="959"/>
      <c r="AT77" s="910"/>
      <c r="AU77" s="960">
        <v>349</v>
      </c>
      <c r="AV77" s="959"/>
      <c r="AW77" s="959"/>
      <c r="AX77" s="959"/>
      <c r="AY77" s="910"/>
      <c r="AZ77" s="953"/>
      <c r="BA77" s="953"/>
      <c r="BB77" s="953"/>
      <c r="BC77" s="953"/>
      <c r="BD77" s="954"/>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5" t="s">
        <v>594</v>
      </c>
      <c r="C78" s="956"/>
      <c r="D78" s="956"/>
      <c r="E78" s="956"/>
      <c r="F78" s="956"/>
      <c r="G78" s="956"/>
      <c r="H78" s="956"/>
      <c r="I78" s="956"/>
      <c r="J78" s="956"/>
      <c r="K78" s="956"/>
      <c r="L78" s="956"/>
      <c r="M78" s="956"/>
      <c r="N78" s="956"/>
      <c r="O78" s="956"/>
      <c r="P78" s="957"/>
      <c r="Q78" s="958">
        <v>282</v>
      </c>
      <c r="R78" s="959"/>
      <c r="S78" s="959"/>
      <c r="T78" s="959"/>
      <c r="U78" s="910"/>
      <c r="V78" s="960">
        <v>277</v>
      </c>
      <c r="W78" s="959"/>
      <c r="X78" s="959"/>
      <c r="Y78" s="959"/>
      <c r="Z78" s="910"/>
      <c r="AA78" s="960">
        <v>5</v>
      </c>
      <c r="AB78" s="959"/>
      <c r="AC78" s="959"/>
      <c r="AD78" s="959"/>
      <c r="AE78" s="910"/>
      <c r="AF78" s="960">
        <v>5</v>
      </c>
      <c r="AG78" s="959"/>
      <c r="AH78" s="959"/>
      <c r="AI78" s="959"/>
      <c r="AJ78" s="910"/>
      <c r="AK78" s="960" t="s">
        <v>608</v>
      </c>
      <c r="AL78" s="959"/>
      <c r="AM78" s="959"/>
      <c r="AN78" s="959"/>
      <c r="AO78" s="910"/>
      <c r="AP78" s="960" t="s">
        <v>597</v>
      </c>
      <c r="AQ78" s="959"/>
      <c r="AR78" s="959"/>
      <c r="AS78" s="959"/>
      <c r="AT78" s="910"/>
      <c r="AU78" s="960" t="s">
        <v>597</v>
      </c>
      <c r="AV78" s="959"/>
      <c r="AW78" s="959"/>
      <c r="AX78" s="959"/>
      <c r="AY78" s="910"/>
      <c r="AZ78" s="953"/>
      <c r="BA78" s="953"/>
      <c r="BB78" s="953"/>
      <c r="BC78" s="953"/>
      <c r="BD78" s="954"/>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5" t="s">
        <v>595</v>
      </c>
      <c r="C79" s="956"/>
      <c r="D79" s="956"/>
      <c r="E79" s="956"/>
      <c r="F79" s="956"/>
      <c r="G79" s="956"/>
      <c r="H79" s="956"/>
      <c r="I79" s="956"/>
      <c r="J79" s="956"/>
      <c r="K79" s="956"/>
      <c r="L79" s="956"/>
      <c r="M79" s="956"/>
      <c r="N79" s="956"/>
      <c r="O79" s="956"/>
      <c r="P79" s="957"/>
      <c r="Q79" s="958">
        <v>385</v>
      </c>
      <c r="R79" s="959"/>
      <c r="S79" s="959"/>
      <c r="T79" s="959"/>
      <c r="U79" s="910"/>
      <c r="V79" s="960">
        <v>205</v>
      </c>
      <c r="W79" s="959"/>
      <c r="X79" s="959"/>
      <c r="Y79" s="959"/>
      <c r="Z79" s="910"/>
      <c r="AA79" s="960">
        <v>179</v>
      </c>
      <c r="AB79" s="959"/>
      <c r="AC79" s="959"/>
      <c r="AD79" s="959"/>
      <c r="AE79" s="910"/>
      <c r="AF79" s="960">
        <v>179</v>
      </c>
      <c r="AG79" s="959"/>
      <c r="AH79" s="959"/>
      <c r="AI79" s="959"/>
      <c r="AJ79" s="910"/>
      <c r="AK79" s="960" t="s">
        <v>612</v>
      </c>
      <c r="AL79" s="959"/>
      <c r="AM79" s="959"/>
      <c r="AN79" s="959"/>
      <c r="AO79" s="910"/>
      <c r="AP79" s="960" t="s">
        <v>597</v>
      </c>
      <c r="AQ79" s="959"/>
      <c r="AR79" s="959"/>
      <c r="AS79" s="959"/>
      <c r="AT79" s="910"/>
      <c r="AU79" s="960" t="s">
        <v>597</v>
      </c>
      <c r="AV79" s="959"/>
      <c r="AW79" s="959"/>
      <c r="AX79" s="959"/>
      <c r="AY79" s="910"/>
      <c r="AZ79" s="953"/>
      <c r="BA79" s="953"/>
      <c r="BB79" s="953"/>
      <c r="BC79" s="953"/>
      <c r="BD79" s="954"/>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5" t="s">
        <v>596</v>
      </c>
      <c r="C80" s="956"/>
      <c r="D80" s="956"/>
      <c r="E80" s="956"/>
      <c r="F80" s="956"/>
      <c r="G80" s="956"/>
      <c r="H80" s="956"/>
      <c r="I80" s="956"/>
      <c r="J80" s="956"/>
      <c r="K80" s="956"/>
      <c r="L80" s="956"/>
      <c r="M80" s="956"/>
      <c r="N80" s="956"/>
      <c r="O80" s="956"/>
      <c r="P80" s="957"/>
      <c r="Q80" s="958">
        <v>191</v>
      </c>
      <c r="R80" s="959"/>
      <c r="S80" s="959"/>
      <c r="T80" s="959"/>
      <c r="U80" s="910"/>
      <c r="V80" s="960">
        <v>182</v>
      </c>
      <c r="W80" s="959"/>
      <c r="X80" s="959"/>
      <c r="Y80" s="959"/>
      <c r="Z80" s="910"/>
      <c r="AA80" s="960">
        <v>9</v>
      </c>
      <c r="AB80" s="959"/>
      <c r="AC80" s="959"/>
      <c r="AD80" s="959"/>
      <c r="AE80" s="910"/>
      <c r="AF80" s="960">
        <v>9</v>
      </c>
      <c r="AG80" s="959"/>
      <c r="AH80" s="959"/>
      <c r="AI80" s="959"/>
      <c r="AJ80" s="910"/>
      <c r="AK80" s="960"/>
      <c r="AL80" s="959"/>
      <c r="AM80" s="959"/>
      <c r="AN80" s="959"/>
      <c r="AO80" s="910"/>
      <c r="AP80" s="960" t="s">
        <v>597</v>
      </c>
      <c r="AQ80" s="959"/>
      <c r="AR80" s="959"/>
      <c r="AS80" s="959"/>
      <c r="AT80" s="910"/>
      <c r="AU80" s="960" t="s">
        <v>597</v>
      </c>
      <c r="AV80" s="959"/>
      <c r="AW80" s="959"/>
      <c r="AX80" s="959"/>
      <c r="AY80" s="910"/>
      <c r="AZ80" s="953"/>
      <c r="BA80" s="953"/>
      <c r="BB80" s="953"/>
      <c r="BC80" s="953"/>
      <c r="BD80" s="954"/>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5"/>
      <c r="C81" s="956"/>
      <c r="D81" s="956"/>
      <c r="E81" s="956"/>
      <c r="F81" s="956"/>
      <c r="G81" s="956"/>
      <c r="H81" s="956"/>
      <c r="I81" s="956"/>
      <c r="J81" s="956"/>
      <c r="K81" s="956"/>
      <c r="L81" s="956"/>
      <c r="M81" s="956"/>
      <c r="N81" s="956"/>
      <c r="O81" s="956"/>
      <c r="P81" s="957"/>
      <c r="Q81" s="961"/>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3"/>
      <c r="BA81" s="953"/>
      <c r="BB81" s="953"/>
      <c r="BC81" s="953"/>
      <c r="BD81" s="954"/>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5"/>
      <c r="C82" s="956"/>
      <c r="D82" s="956"/>
      <c r="E82" s="956"/>
      <c r="F82" s="956"/>
      <c r="G82" s="956"/>
      <c r="H82" s="956"/>
      <c r="I82" s="956"/>
      <c r="J82" s="956"/>
      <c r="K82" s="956"/>
      <c r="L82" s="956"/>
      <c r="M82" s="956"/>
      <c r="N82" s="956"/>
      <c r="O82" s="956"/>
      <c r="P82" s="957"/>
      <c r="Q82" s="961"/>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3"/>
      <c r="BA82" s="953"/>
      <c r="BB82" s="953"/>
      <c r="BC82" s="953"/>
      <c r="BD82" s="954"/>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5"/>
      <c r="C83" s="956"/>
      <c r="D83" s="956"/>
      <c r="E83" s="956"/>
      <c r="F83" s="956"/>
      <c r="G83" s="956"/>
      <c r="H83" s="956"/>
      <c r="I83" s="956"/>
      <c r="J83" s="956"/>
      <c r="K83" s="956"/>
      <c r="L83" s="956"/>
      <c r="M83" s="956"/>
      <c r="N83" s="956"/>
      <c r="O83" s="956"/>
      <c r="P83" s="957"/>
      <c r="Q83" s="961"/>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3"/>
      <c r="BA83" s="953"/>
      <c r="BB83" s="953"/>
      <c r="BC83" s="953"/>
      <c r="BD83" s="954"/>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5"/>
      <c r="C84" s="956"/>
      <c r="D84" s="956"/>
      <c r="E84" s="956"/>
      <c r="F84" s="956"/>
      <c r="G84" s="956"/>
      <c r="H84" s="956"/>
      <c r="I84" s="956"/>
      <c r="J84" s="956"/>
      <c r="K84" s="956"/>
      <c r="L84" s="956"/>
      <c r="M84" s="956"/>
      <c r="N84" s="956"/>
      <c r="O84" s="956"/>
      <c r="P84" s="957"/>
      <c r="Q84" s="961"/>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3"/>
      <c r="BA84" s="953"/>
      <c r="BB84" s="953"/>
      <c r="BC84" s="953"/>
      <c r="BD84" s="954"/>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5"/>
      <c r="C85" s="956"/>
      <c r="D85" s="956"/>
      <c r="E85" s="956"/>
      <c r="F85" s="956"/>
      <c r="G85" s="956"/>
      <c r="H85" s="956"/>
      <c r="I85" s="956"/>
      <c r="J85" s="956"/>
      <c r="K85" s="956"/>
      <c r="L85" s="956"/>
      <c r="M85" s="956"/>
      <c r="N85" s="956"/>
      <c r="O85" s="956"/>
      <c r="P85" s="957"/>
      <c r="Q85" s="961"/>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3"/>
      <c r="BA85" s="953"/>
      <c r="BB85" s="953"/>
      <c r="BC85" s="953"/>
      <c r="BD85" s="954"/>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5"/>
      <c r="C86" s="956"/>
      <c r="D86" s="956"/>
      <c r="E86" s="956"/>
      <c r="F86" s="956"/>
      <c r="G86" s="956"/>
      <c r="H86" s="956"/>
      <c r="I86" s="956"/>
      <c r="J86" s="956"/>
      <c r="K86" s="956"/>
      <c r="L86" s="956"/>
      <c r="M86" s="956"/>
      <c r="N86" s="956"/>
      <c r="O86" s="956"/>
      <c r="P86" s="957"/>
      <c r="Q86" s="961"/>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3"/>
      <c r="BA86" s="953"/>
      <c r="BB86" s="953"/>
      <c r="BC86" s="953"/>
      <c r="BD86" s="954"/>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381</v>
      </c>
      <c r="B88" s="870" t="s">
        <v>414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870" t="s">
        <v>415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423</v>
      </c>
      <c r="AB109" s="975"/>
      <c r="AC109" s="975"/>
      <c r="AD109" s="975"/>
      <c r="AE109" s="976"/>
      <c r="AF109" s="974" t="s">
        <v>298</v>
      </c>
      <c r="AG109" s="975"/>
      <c r="AH109" s="975"/>
      <c r="AI109" s="975"/>
      <c r="AJ109" s="976"/>
      <c r="AK109" s="974" t="s">
        <v>297</v>
      </c>
      <c r="AL109" s="975"/>
      <c r="AM109" s="975"/>
      <c r="AN109" s="975"/>
      <c r="AO109" s="976"/>
      <c r="AP109" s="974" t="s">
        <v>424</v>
      </c>
      <c r="AQ109" s="975"/>
      <c r="AR109" s="975"/>
      <c r="AS109" s="975"/>
      <c r="AT109" s="977"/>
      <c r="AU109" s="994" t="s">
        <v>422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423</v>
      </c>
      <c r="BR109" s="975"/>
      <c r="BS109" s="975"/>
      <c r="BT109" s="975"/>
      <c r="BU109" s="976"/>
      <c r="BV109" s="974" t="s">
        <v>298</v>
      </c>
      <c r="BW109" s="975"/>
      <c r="BX109" s="975"/>
      <c r="BY109" s="975"/>
      <c r="BZ109" s="976"/>
      <c r="CA109" s="974" t="s">
        <v>297</v>
      </c>
      <c r="CB109" s="975"/>
      <c r="CC109" s="975"/>
      <c r="CD109" s="975"/>
      <c r="CE109" s="976"/>
      <c r="CF109" s="995" t="s">
        <v>424</v>
      </c>
      <c r="CG109" s="995"/>
      <c r="CH109" s="995"/>
      <c r="CI109" s="995"/>
      <c r="CJ109" s="995"/>
      <c r="CK109" s="974" t="s">
        <v>425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423</v>
      </c>
      <c r="DH109" s="975"/>
      <c r="DI109" s="975"/>
      <c r="DJ109" s="975"/>
      <c r="DK109" s="976"/>
      <c r="DL109" s="974" t="s">
        <v>298</v>
      </c>
      <c r="DM109" s="975"/>
      <c r="DN109" s="975"/>
      <c r="DO109" s="975"/>
      <c r="DP109" s="976"/>
      <c r="DQ109" s="974" t="s">
        <v>297</v>
      </c>
      <c r="DR109" s="975"/>
      <c r="DS109" s="975"/>
      <c r="DT109" s="975"/>
      <c r="DU109" s="976"/>
      <c r="DV109" s="974" t="s">
        <v>424</v>
      </c>
      <c r="DW109" s="975"/>
      <c r="DX109" s="975"/>
      <c r="DY109" s="975"/>
      <c r="DZ109" s="977"/>
    </row>
    <row r="110" spans="1:131" s="246" customFormat="1" ht="26.25" customHeight="1" x14ac:dyDescent="0.15">
      <c r="A110" s="978" t="s">
        <v>426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3056889</v>
      </c>
      <c r="AB110" s="982"/>
      <c r="AC110" s="982"/>
      <c r="AD110" s="982"/>
      <c r="AE110" s="983"/>
      <c r="AF110" s="984">
        <v>2965592</v>
      </c>
      <c r="AG110" s="982"/>
      <c r="AH110" s="982"/>
      <c r="AI110" s="982"/>
      <c r="AJ110" s="983"/>
      <c r="AK110" s="984">
        <v>2916897</v>
      </c>
      <c r="AL110" s="982"/>
      <c r="AM110" s="982"/>
      <c r="AN110" s="982"/>
      <c r="AO110" s="983"/>
      <c r="AP110" s="985">
        <v>21</v>
      </c>
      <c r="AQ110" s="986"/>
      <c r="AR110" s="986"/>
      <c r="AS110" s="986"/>
      <c r="AT110" s="987"/>
      <c r="AU110" s="988" t="s">
        <v>71</v>
      </c>
      <c r="AV110" s="989"/>
      <c r="AW110" s="989"/>
      <c r="AX110" s="989"/>
      <c r="AY110" s="989"/>
      <c r="AZ110" s="1030" t="s">
        <v>427</v>
      </c>
      <c r="BA110" s="979"/>
      <c r="BB110" s="979"/>
      <c r="BC110" s="979"/>
      <c r="BD110" s="979"/>
      <c r="BE110" s="979"/>
      <c r="BF110" s="979"/>
      <c r="BG110" s="979"/>
      <c r="BH110" s="979"/>
      <c r="BI110" s="979"/>
      <c r="BJ110" s="979"/>
      <c r="BK110" s="979"/>
      <c r="BL110" s="979"/>
      <c r="BM110" s="979"/>
      <c r="BN110" s="979"/>
      <c r="BO110" s="979"/>
      <c r="BP110" s="980"/>
      <c r="BQ110" s="1016">
        <v>27120958</v>
      </c>
      <c r="BR110" s="1017"/>
      <c r="BS110" s="1017"/>
      <c r="BT110" s="1017"/>
      <c r="BU110" s="1017"/>
      <c r="BV110" s="1017">
        <v>26475128</v>
      </c>
      <c r="BW110" s="1017"/>
      <c r="BX110" s="1017"/>
      <c r="BY110" s="1017"/>
      <c r="BZ110" s="1017"/>
      <c r="CA110" s="1017">
        <v>26396478</v>
      </c>
      <c r="CB110" s="1017"/>
      <c r="CC110" s="1017"/>
      <c r="CD110" s="1017"/>
      <c r="CE110" s="1017"/>
      <c r="CF110" s="1031">
        <v>190</v>
      </c>
      <c r="CG110" s="1032"/>
      <c r="CH110" s="1032"/>
      <c r="CI110" s="1032"/>
      <c r="CJ110" s="1032"/>
      <c r="CK110" s="1033" t="s">
        <v>428</v>
      </c>
      <c r="CL110" s="1034"/>
      <c r="CM110" s="1013" t="s">
        <v>429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430</v>
      </c>
      <c r="DH110" s="1017"/>
      <c r="DI110" s="1017"/>
      <c r="DJ110" s="1017"/>
      <c r="DK110" s="1017"/>
      <c r="DL110" s="1017" t="s">
        <v>430</v>
      </c>
      <c r="DM110" s="1017"/>
      <c r="DN110" s="1017"/>
      <c r="DO110" s="1017"/>
      <c r="DP110" s="1017"/>
      <c r="DQ110" s="1017" t="s">
        <v>431</v>
      </c>
      <c r="DR110" s="1017"/>
      <c r="DS110" s="1017"/>
      <c r="DT110" s="1017"/>
      <c r="DU110" s="1017"/>
      <c r="DV110" s="1018" t="s">
        <v>431</v>
      </c>
      <c r="DW110" s="1018"/>
      <c r="DX110" s="1018"/>
      <c r="DY110" s="1018"/>
      <c r="DZ110" s="1019"/>
    </row>
    <row r="111" spans="1:131" s="246" customFormat="1" ht="26.25" customHeight="1" x14ac:dyDescent="0.15">
      <c r="A111" s="1020" t="s">
        <v>432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433</v>
      </c>
      <c r="AB111" s="1024"/>
      <c r="AC111" s="1024"/>
      <c r="AD111" s="1024"/>
      <c r="AE111" s="1025"/>
      <c r="AF111" s="1026" t="s">
        <v>383</v>
      </c>
      <c r="AG111" s="1024"/>
      <c r="AH111" s="1024"/>
      <c r="AI111" s="1024"/>
      <c r="AJ111" s="1025"/>
      <c r="AK111" s="1026" t="s">
        <v>434</v>
      </c>
      <c r="AL111" s="1024"/>
      <c r="AM111" s="1024"/>
      <c r="AN111" s="1024"/>
      <c r="AO111" s="1025"/>
      <c r="AP111" s="1027" t="s">
        <v>433</v>
      </c>
      <c r="AQ111" s="1028"/>
      <c r="AR111" s="1028"/>
      <c r="AS111" s="1028"/>
      <c r="AT111" s="1029"/>
      <c r="AU111" s="990"/>
      <c r="AV111" s="991"/>
      <c r="AW111" s="991"/>
      <c r="AX111" s="991"/>
      <c r="AY111" s="991"/>
      <c r="AZ111" s="1039" t="s">
        <v>435</v>
      </c>
      <c r="BA111" s="1040"/>
      <c r="BB111" s="1040"/>
      <c r="BC111" s="1040"/>
      <c r="BD111" s="1040"/>
      <c r="BE111" s="1040"/>
      <c r="BF111" s="1040"/>
      <c r="BG111" s="1040"/>
      <c r="BH111" s="1040"/>
      <c r="BI111" s="1040"/>
      <c r="BJ111" s="1040"/>
      <c r="BK111" s="1040"/>
      <c r="BL111" s="1040"/>
      <c r="BM111" s="1040"/>
      <c r="BN111" s="1040"/>
      <c r="BO111" s="1040"/>
      <c r="BP111" s="1041"/>
      <c r="BQ111" s="1009">
        <v>509642</v>
      </c>
      <c r="BR111" s="1010"/>
      <c r="BS111" s="1010"/>
      <c r="BT111" s="1010"/>
      <c r="BU111" s="1010"/>
      <c r="BV111" s="1010">
        <v>452458</v>
      </c>
      <c r="BW111" s="1010"/>
      <c r="BX111" s="1010"/>
      <c r="BY111" s="1010"/>
      <c r="BZ111" s="1010"/>
      <c r="CA111" s="1010">
        <v>407266</v>
      </c>
      <c r="CB111" s="1010"/>
      <c r="CC111" s="1010"/>
      <c r="CD111" s="1010"/>
      <c r="CE111" s="1010"/>
      <c r="CF111" s="1004">
        <v>2.9</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383</v>
      </c>
      <c r="DH111" s="1010"/>
      <c r="DI111" s="1010"/>
      <c r="DJ111" s="1010"/>
      <c r="DK111" s="1010"/>
      <c r="DL111" s="1010" t="s">
        <v>437</v>
      </c>
      <c r="DM111" s="1010"/>
      <c r="DN111" s="1010"/>
      <c r="DO111" s="1010"/>
      <c r="DP111" s="1010"/>
      <c r="DQ111" s="1010" t="s">
        <v>430</v>
      </c>
      <c r="DR111" s="1010"/>
      <c r="DS111" s="1010"/>
      <c r="DT111" s="1010"/>
      <c r="DU111" s="1010"/>
      <c r="DV111" s="1011" t="s">
        <v>431</v>
      </c>
      <c r="DW111" s="1011"/>
      <c r="DX111" s="1011"/>
      <c r="DY111" s="1011"/>
      <c r="DZ111" s="1012"/>
    </row>
    <row r="112" spans="1:131" s="246" customFormat="1" ht="26.25" customHeight="1" x14ac:dyDescent="0.15">
      <c r="A112" s="1042" t="s">
        <v>438</v>
      </c>
      <c r="B112" s="1043"/>
      <c r="C112" s="1040" t="s">
        <v>439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431</v>
      </c>
      <c r="AB112" s="1049"/>
      <c r="AC112" s="1049"/>
      <c r="AD112" s="1049"/>
      <c r="AE112" s="1050"/>
      <c r="AF112" s="1051" t="s">
        <v>433</v>
      </c>
      <c r="AG112" s="1049"/>
      <c r="AH112" s="1049"/>
      <c r="AI112" s="1049"/>
      <c r="AJ112" s="1050"/>
      <c r="AK112" s="1051" t="s">
        <v>440</v>
      </c>
      <c r="AL112" s="1049"/>
      <c r="AM112" s="1049"/>
      <c r="AN112" s="1049"/>
      <c r="AO112" s="1050"/>
      <c r="AP112" s="1052" t="s">
        <v>433</v>
      </c>
      <c r="AQ112" s="1053"/>
      <c r="AR112" s="1053"/>
      <c r="AS112" s="1053"/>
      <c r="AT112" s="1054"/>
      <c r="AU112" s="990"/>
      <c r="AV112" s="991"/>
      <c r="AW112" s="991"/>
      <c r="AX112" s="991"/>
      <c r="AY112" s="991"/>
      <c r="AZ112" s="1039" t="s">
        <v>441</v>
      </c>
      <c r="BA112" s="1040"/>
      <c r="BB112" s="1040"/>
      <c r="BC112" s="1040"/>
      <c r="BD112" s="1040"/>
      <c r="BE112" s="1040"/>
      <c r="BF112" s="1040"/>
      <c r="BG112" s="1040"/>
      <c r="BH112" s="1040"/>
      <c r="BI112" s="1040"/>
      <c r="BJ112" s="1040"/>
      <c r="BK112" s="1040"/>
      <c r="BL112" s="1040"/>
      <c r="BM112" s="1040"/>
      <c r="BN112" s="1040"/>
      <c r="BO112" s="1040"/>
      <c r="BP112" s="1041"/>
      <c r="BQ112" s="1009">
        <v>14401603</v>
      </c>
      <c r="BR112" s="1010"/>
      <c r="BS112" s="1010"/>
      <c r="BT112" s="1010"/>
      <c r="BU112" s="1010"/>
      <c r="BV112" s="1010">
        <v>13651710</v>
      </c>
      <c r="BW112" s="1010"/>
      <c r="BX112" s="1010"/>
      <c r="BY112" s="1010"/>
      <c r="BZ112" s="1010"/>
      <c r="CA112" s="1010">
        <v>12805437</v>
      </c>
      <c r="CB112" s="1010"/>
      <c r="CC112" s="1010"/>
      <c r="CD112" s="1010"/>
      <c r="CE112" s="1010"/>
      <c r="CF112" s="1004">
        <v>92.2</v>
      </c>
      <c r="CG112" s="1005"/>
      <c r="CH112" s="1005"/>
      <c r="CI112" s="1005"/>
      <c r="CJ112" s="1005"/>
      <c r="CK112" s="1035"/>
      <c r="CL112" s="1036"/>
      <c r="CM112" s="1006" t="s">
        <v>442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437</v>
      </c>
      <c r="DH112" s="1010"/>
      <c r="DI112" s="1010"/>
      <c r="DJ112" s="1010"/>
      <c r="DK112" s="1010"/>
      <c r="DL112" s="1010" t="s">
        <v>434</v>
      </c>
      <c r="DM112" s="1010"/>
      <c r="DN112" s="1010"/>
      <c r="DO112" s="1010"/>
      <c r="DP112" s="1010"/>
      <c r="DQ112" s="1010" t="s">
        <v>383</v>
      </c>
      <c r="DR112" s="1010"/>
      <c r="DS112" s="1010"/>
      <c r="DT112" s="1010"/>
      <c r="DU112" s="1010"/>
      <c r="DV112" s="1011" t="s">
        <v>443</v>
      </c>
      <c r="DW112" s="1011"/>
      <c r="DX112" s="1011"/>
      <c r="DY112" s="1011"/>
      <c r="DZ112" s="1012"/>
    </row>
    <row r="113" spans="1:130" s="246" customFormat="1" ht="26.25" customHeight="1" x14ac:dyDescent="0.15">
      <c r="A113" s="1044"/>
      <c r="B113" s="1045"/>
      <c r="C113" s="1040" t="s">
        <v>444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1141523</v>
      </c>
      <c r="AB113" s="1024"/>
      <c r="AC113" s="1024"/>
      <c r="AD113" s="1024"/>
      <c r="AE113" s="1025"/>
      <c r="AF113" s="1026">
        <v>1142084</v>
      </c>
      <c r="AG113" s="1024"/>
      <c r="AH113" s="1024"/>
      <c r="AI113" s="1024"/>
      <c r="AJ113" s="1025"/>
      <c r="AK113" s="1026">
        <v>1088434</v>
      </c>
      <c r="AL113" s="1024"/>
      <c r="AM113" s="1024"/>
      <c r="AN113" s="1024"/>
      <c r="AO113" s="1025"/>
      <c r="AP113" s="1027">
        <v>7.8</v>
      </c>
      <c r="AQ113" s="1028"/>
      <c r="AR113" s="1028"/>
      <c r="AS113" s="1028"/>
      <c r="AT113" s="1029"/>
      <c r="AU113" s="990"/>
      <c r="AV113" s="991"/>
      <c r="AW113" s="991"/>
      <c r="AX113" s="991"/>
      <c r="AY113" s="991"/>
      <c r="AZ113" s="1039" t="s">
        <v>445</v>
      </c>
      <c r="BA113" s="1040"/>
      <c r="BB113" s="1040"/>
      <c r="BC113" s="1040"/>
      <c r="BD113" s="1040"/>
      <c r="BE113" s="1040"/>
      <c r="BF113" s="1040"/>
      <c r="BG113" s="1040"/>
      <c r="BH113" s="1040"/>
      <c r="BI113" s="1040"/>
      <c r="BJ113" s="1040"/>
      <c r="BK113" s="1040"/>
      <c r="BL113" s="1040"/>
      <c r="BM113" s="1040"/>
      <c r="BN113" s="1040"/>
      <c r="BO113" s="1040"/>
      <c r="BP113" s="1041"/>
      <c r="BQ113" s="1009">
        <v>791972</v>
      </c>
      <c r="BR113" s="1010"/>
      <c r="BS113" s="1010"/>
      <c r="BT113" s="1010"/>
      <c r="BU113" s="1010"/>
      <c r="BV113" s="1010">
        <v>705191</v>
      </c>
      <c r="BW113" s="1010"/>
      <c r="BX113" s="1010"/>
      <c r="BY113" s="1010"/>
      <c r="BZ113" s="1010"/>
      <c r="CA113" s="1010">
        <v>589559</v>
      </c>
      <c r="CB113" s="1010"/>
      <c r="CC113" s="1010"/>
      <c r="CD113" s="1010"/>
      <c r="CE113" s="1010"/>
      <c r="CF113" s="1004">
        <v>4.2</v>
      </c>
      <c r="CG113" s="1005"/>
      <c r="CH113" s="1005"/>
      <c r="CI113" s="1005"/>
      <c r="CJ113" s="1005"/>
      <c r="CK113" s="1035"/>
      <c r="CL113" s="1036"/>
      <c r="CM113" s="1006" t="s">
        <v>446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434</v>
      </c>
      <c r="DH113" s="1049"/>
      <c r="DI113" s="1049"/>
      <c r="DJ113" s="1049"/>
      <c r="DK113" s="1050"/>
      <c r="DL113" s="1051" t="s">
        <v>433</v>
      </c>
      <c r="DM113" s="1049"/>
      <c r="DN113" s="1049"/>
      <c r="DO113" s="1049"/>
      <c r="DP113" s="1050"/>
      <c r="DQ113" s="1051" t="s">
        <v>433</v>
      </c>
      <c r="DR113" s="1049"/>
      <c r="DS113" s="1049"/>
      <c r="DT113" s="1049"/>
      <c r="DU113" s="1050"/>
      <c r="DV113" s="1052" t="s">
        <v>431</v>
      </c>
      <c r="DW113" s="1053"/>
      <c r="DX113" s="1053"/>
      <c r="DY113" s="1053"/>
      <c r="DZ113" s="1054"/>
    </row>
    <row r="114" spans="1:130" s="246" customFormat="1" ht="26.25" customHeight="1" x14ac:dyDescent="0.15">
      <c r="A114" s="1044"/>
      <c r="B114" s="1045"/>
      <c r="C114" s="1040" t="s">
        <v>447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159619</v>
      </c>
      <c r="AB114" s="1049"/>
      <c r="AC114" s="1049"/>
      <c r="AD114" s="1049"/>
      <c r="AE114" s="1050"/>
      <c r="AF114" s="1051">
        <v>163229</v>
      </c>
      <c r="AG114" s="1049"/>
      <c r="AH114" s="1049"/>
      <c r="AI114" s="1049"/>
      <c r="AJ114" s="1050"/>
      <c r="AK114" s="1051">
        <v>150636</v>
      </c>
      <c r="AL114" s="1049"/>
      <c r="AM114" s="1049"/>
      <c r="AN114" s="1049"/>
      <c r="AO114" s="1050"/>
      <c r="AP114" s="1052">
        <v>1.1000000000000001</v>
      </c>
      <c r="AQ114" s="1053"/>
      <c r="AR114" s="1053"/>
      <c r="AS114" s="1053"/>
      <c r="AT114" s="1054"/>
      <c r="AU114" s="990"/>
      <c r="AV114" s="991"/>
      <c r="AW114" s="991"/>
      <c r="AX114" s="991"/>
      <c r="AY114" s="991"/>
      <c r="AZ114" s="1039" t="s">
        <v>448</v>
      </c>
      <c r="BA114" s="1040"/>
      <c r="BB114" s="1040"/>
      <c r="BC114" s="1040"/>
      <c r="BD114" s="1040"/>
      <c r="BE114" s="1040"/>
      <c r="BF114" s="1040"/>
      <c r="BG114" s="1040"/>
      <c r="BH114" s="1040"/>
      <c r="BI114" s="1040"/>
      <c r="BJ114" s="1040"/>
      <c r="BK114" s="1040"/>
      <c r="BL114" s="1040"/>
      <c r="BM114" s="1040"/>
      <c r="BN114" s="1040"/>
      <c r="BO114" s="1040"/>
      <c r="BP114" s="1041"/>
      <c r="BQ114" s="1009">
        <v>3741029</v>
      </c>
      <c r="BR114" s="1010"/>
      <c r="BS114" s="1010"/>
      <c r="BT114" s="1010"/>
      <c r="BU114" s="1010"/>
      <c r="BV114" s="1010">
        <v>3733724</v>
      </c>
      <c r="BW114" s="1010"/>
      <c r="BX114" s="1010"/>
      <c r="BY114" s="1010"/>
      <c r="BZ114" s="1010"/>
      <c r="CA114" s="1010">
        <v>3442310</v>
      </c>
      <c r="CB114" s="1010"/>
      <c r="CC114" s="1010"/>
      <c r="CD114" s="1010"/>
      <c r="CE114" s="1010"/>
      <c r="CF114" s="1004">
        <v>24.8</v>
      </c>
      <c r="CG114" s="1005"/>
      <c r="CH114" s="1005"/>
      <c r="CI114" s="1005"/>
      <c r="CJ114" s="1005"/>
      <c r="CK114" s="1035"/>
      <c r="CL114" s="1036"/>
      <c r="CM114" s="1006" t="s">
        <v>449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383</v>
      </c>
      <c r="DH114" s="1049"/>
      <c r="DI114" s="1049"/>
      <c r="DJ114" s="1049"/>
      <c r="DK114" s="1050"/>
      <c r="DL114" s="1051" t="s">
        <v>450</v>
      </c>
      <c r="DM114" s="1049"/>
      <c r="DN114" s="1049"/>
      <c r="DO114" s="1049"/>
      <c r="DP114" s="1050"/>
      <c r="DQ114" s="1051" t="s">
        <v>397</v>
      </c>
      <c r="DR114" s="1049"/>
      <c r="DS114" s="1049"/>
      <c r="DT114" s="1049"/>
      <c r="DU114" s="1050"/>
      <c r="DV114" s="1052" t="s">
        <v>443</v>
      </c>
      <c r="DW114" s="1053"/>
      <c r="DX114" s="1053"/>
      <c r="DY114" s="1053"/>
      <c r="DZ114" s="1054"/>
    </row>
    <row r="115" spans="1:130" s="246" customFormat="1" ht="26.25" customHeight="1" x14ac:dyDescent="0.15">
      <c r="A115" s="1044"/>
      <c r="B115" s="1045"/>
      <c r="C115" s="1040" t="s">
        <v>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59107</v>
      </c>
      <c r="AB115" s="1024"/>
      <c r="AC115" s="1024"/>
      <c r="AD115" s="1024"/>
      <c r="AE115" s="1025"/>
      <c r="AF115" s="1026">
        <v>53079</v>
      </c>
      <c r="AG115" s="1024"/>
      <c r="AH115" s="1024"/>
      <c r="AI115" s="1024"/>
      <c r="AJ115" s="1025"/>
      <c r="AK115" s="1026">
        <v>49011</v>
      </c>
      <c r="AL115" s="1024"/>
      <c r="AM115" s="1024"/>
      <c r="AN115" s="1024"/>
      <c r="AO115" s="1025"/>
      <c r="AP115" s="1027">
        <v>0.4</v>
      </c>
      <c r="AQ115" s="1028"/>
      <c r="AR115" s="1028"/>
      <c r="AS115" s="1028"/>
      <c r="AT115" s="1029"/>
      <c r="AU115" s="990"/>
      <c r="AV115" s="991"/>
      <c r="AW115" s="991"/>
      <c r="AX115" s="991"/>
      <c r="AY115" s="991"/>
      <c r="AZ115" s="1039" t="s">
        <v>452</v>
      </c>
      <c r="BA115" s="1040"/>
      <c r="BB115" s="1040"/>
      <c r="BC115" s="1040"/>
      <c r="BD115" s="1040"/>
      <c r="BE115" s="1040"/>
      <c r="BF115" s="1040"/>
      <c r="BG115" s="1040"/>
      <c r="BH115" s="1040"/>
      <c r="BI115" s="1040"/>
      <c r="BJ115" s="1040"/>
      <c r="BK115" s="1040"/>
      <c r="BL115" s="1040"/>
      <c r="BM115" s="1040"/>
      <c r="BN115" s="1040"/>
      <c r="BO115" s="1040"/>
      <c r="BP115" s="1041"/>
      <c r="BQ115" s="1009">
        <v>49912</v>
      </c>
      <c r="BR115" s="1010"/>
      <c r="BS115" s="1010"/>
      <c r="BT115" s="1010"/>
      <c r="BU115" s="1010"/>
      <c r="BV115" s="1010">
        <v>161590</v>
      </c>
      <c r="BW115" s="1010"/>
      <c r="BX115" s="1010"/>
      <c r="BY115" s="1010"/>
      <c r="BZ115" s="1010"/>
      <c r="CA115" s="1010">
        <v>175767</v>
      </c>
      <c r="CB115" s="1010"/>
      <c r="CC115" s="1010"/>
      <c r="CD115" s="1010"/>
      <c r="CE115" s="1010"/>
      <c r="CF115" s="1004">
        <v>1.3</v>
      </c>
      <c r="CG115" s="1005"/>
      <c r="CH115" s="1005"/>
      <c r="CI115" s="1005"/>
      <c r="CJ115" s="1005"/>
      <c r="CK115" s="1035"/>
      <c r="CL115" s="1036"/>
      <c r="CM115" s="1039" t="s">
        <v>453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174133</v>
      </c>
      <c r="DH115" s="1049"/>
      <c r="DI115" s="1049"/>
      <c r="DJ115" s="1049"/>
      <c r="DK115" s="1050"/>
      <c r="DL115" s="1051">
        <v>145275</v>
      </c>
      <c r="DM115" s="1049"/>
      <c r="DN115" s="1049"/>
      <c r="DO115" s="1049"/>
      <c r="DP115" s="1050"/>
      <c r="DQ115" s="1051">
        <v>145275</v>
      </c>
      <c r="DR115" s="1049"/>
      <c r="DS115" s="1049"/>
      <c r="DT115" s="1049"/>
      <c r="DU115" s="1050"/>
      <c r="DV115" s="1052">
        <v>1</v>
      </c>
      <c r="DW115" s="1053"/>
      <c r="DX115" s="1053"/>
      <c r="DY115" s="1053"/>
      <c r="DZ115" s="1054"/>
    </row>
    <row r="116" spans="1:130" s="246" customFormat="1" ht="26.25" customHeight="1" x14ac:dyDescent="0.15">
      <c r="A116" s="1046"/>
      <c r="B116" s="1047"/>
      <c r="C116" s="1055" t="s">
        <v>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v>
      </c>
      <c r="AB116" s="1049"/>
      <c r="AC116" s="1049"/>
      <c r="AD116" s="1049"/>
      <c r="AE116" s="1050"/>
      <c r="AF116" s="1051">
        <v>1</v>
      </c>
      <c r="AG116" s="1049"/>
      <c r="AH116" s="1049"/>
      <c r="AI116" s="1049"/>
      <c r="AJ116" s="1050"/>
      <c r="AK116" s="1051" t="s">
        <v>443</v>
      </c>
      <c r="AL116" s="1049"/>
      <c r="AM116" s="1049"/>
      <c r="AN116" s="1049"/>
      <c r="AO116" s="1050"/>
      <c r="AP116" s="1052" t="s">
        <v>433</v>
      </c>
      <c r="AQ116" s="1053"/>
      <c r="AR116" s="1053"/>
      <c r="AS116" s="1053"/>
      <c r="AT116" s="1054"/>
      <c r="AU116" s="990"/>
      <c r="AV116" s="991"/>
      <c r="AW116" s="991"/>
      <c r="AX116" s="991"/>
      <c r="AY116" s="991"/>
      <c r="AZ116" s="1057" t="s">
        <v>455</v>
      </c>
      <c r="BA116" s="1058"/>
      <c r="BB116" s="1058"/>
      <c r="BC116" s="1058"/>
      <c r="BD116" s="1058"/>
      <c r="BE116" s="1058"/>
      <c r="BF116" s="1058"/>
      <c r="BG116" s="1058"/>
      <c r="BH116" s="1058"/>
      <c r="BI116" s="1058"/>
      <c r="BJ116" s="1058"/>
      <c r="BK116" s="1058"/>
      <c r="BL116" s="1058"/>
      <c r="BM116" s="1058"/>
      <c r="BN116" s="1058"/>
      <c r="BO116" s="1058"/>
      <c r="BP116" s="1059"/>
      <c r="BQ116" s="1009" t="s">
        <v>433</v>
      </c>
      <c r="BR116" s="1010"/>
      <c r="BS116" s="1010"/>
      <c r="BT116" s="1010"/>
      <c r="BU116" s="1010"/>
      <c r="BV116" s="1010" t="s">
        <v>433</v>
      </c>
      <c r="BW116" s="1010"/>
      <c r="BX116" s="1010"/>
      <c r="BY116" s="1010"/>
      <c r="BZ116" s="1010"/>
      <c r="CA116" s="1010" t="s">
        <v>443</v>
      </c>
      <c r="CB116" s="1010"/>
      <c r="CC116" s="1010"/>
      <c r="CD116" s="1010"/>
      <c r="CE116" s="1010"/>
      <c r="CF116" s="1004" t="s">
        <v>443</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1472</v>
      </c>
      <c r="DH116" s="1049"/>
      <c r="DI116" s="1049"/>
      <c r="DJ116" s="1049"/>
      <c r="DK116" s="1050"/>
      <c r="DL116" s="1051" t="s">
        <v>433</v>
      </c>
      <c r="DM116" s="1049"/>
      <c r="DN116" s="1049"/>
      <c r="DO116" s="1049"/>
      <c r="DP116" s="1050"/>
      <c r="DQ116" s="1051" t="s">
        <v>433</v>
      </c>
      <c r="DR116" s="1049"/>
      <c r="DS116" s="1049"/>
      <c r="DT116" s="1049"/>
      <c r="DU116" s="1050"/>
      <c r="DV116" s="1052" t="s">
        <v>434</v>
      </c>
      <c r="DW116" s="1053"/>
      <c r="DX116" s="1053"/>
      <c r="DY116" s="1053"/>
      <c r="DZ116" s="1054"/>
    </row>
    <row r="117" spans="1:130" s="246" customFormat="1" ht="26.25" customHeight="1" x14ac:dyDescent="0.15">
      <c r="A117" s="994" t="s">
        <v>182</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4417139</v>
      </c>
      <c r="AB117" s="1067"/>
      <c r="AC117" s="1067"/>
      <c r="AD117" s="1067"/>
      <c r="AE117" s="1068"/>
      <c r="AF117" s="1069">
        <v>4323985</v>
      </c>
      <c r="AG117" s="1067"/>
      <c r="AH117" s="1067"/>
      <c r="AI117" s="1067"/>
      <c r="AJ117" s="1068"/>
      <c r="AK117" s="1069">
        <v>4204978</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440</v>
      </c>
      <c r="BR117" s="1010"/>
      <c r="BS117" s="1010"/>
      <c r="BT117" s="1010"/>
      <c r="BU117" s="1010"/>
      <c r="BV117" s="1010" t="s">
        <v>443</v>
      </c>
      <c r="BW117" s="1010"/>
      <c r="BX117" s="1010"/>
      <c r="BY117" s="1010"/>
      <c r="BZ117" s="1010"/>
      <c r="CA117" s="1010" t="s">
        <v>450</v>
      </c>
      <c r="CB117" s="1010"/>
      <c r="CC117" s="1010"/>
      <c r="CD117" s="1010"/>
      <c r="CE117" s="1010"/>
      <c r="CF117" s="1004" t="s">
        <v>443</v>
      </c>
      <c r="CG117" s="1005"/>
      <c r="CH117" s="1005"/>
      <c r="CI117" s="1005"/>
      <c r="CJ117" s="1005"/>
      <c r="CK117" s="1035"/>
      <c r="CL117" s="1036"/>
      <c r="CM117" s="1006" t="s">
        <v>459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440</v>
      </c>
      <c r="DH117" s="1049"/>
      <c r="DI117" s="1049"/>
      <c r="DJ117" s="1049"/>
      <c r="DK117" s="1050"/>
      <c r="DL117" s="1051" t="s">
        <v>431</v>
      </c>
      <c r="DM117" s="1049"/>
      <c r="DN117" s="1049"/>
      <c r="DO117" s="1049"/>
      <c r="DP117" s="1050"/>
      <c r="DQ117" s="1051" t="s">
        <v>440</v>
      </c>
      <c r="DR117" s="1049"/>
      <c r="DS117" s="1049"/>
      <c r="DT117" s="1049"/>
      <c r="DU117" s="1050"/>
      <c r="DV117" s="1052" t="s">
        <v>397</v>
      </c>
      <c r="DW117" s="1053"/>
      <c r="DX117" s="1053"/>
      <c r="DY117" s="1053"/>
      <c r="DZ117" s="1054"/>
    </row>
    <row r="118" spans="1:130" s="246" customFormat="1" ht="26.25" customHeight="1" x14ac:dyDescent="0.15">
      <c r="A118" s="994" t="s">
        <v>425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423</v>
      </c>
      <c r="AB118" s="975"/>
      <c r="AC118" s="975"/>
      <c r="AD118" s="975"/>
      <c r="AE118" s="976"/>
      <c r="AF118" s="974" t="s">
        <v>298</v>
      </c>
      <c r="AG118" s="975"/>
      <c r="AH118" s="975"/>
      <c r="AI118" s="975"/>
      <c r="AJ118" s="976"/>
      <c r="AK118" s="974" t="s">
        <v>297</v>
      </c>
      <c r="AL118" s="975"/>
      <c r="AM118" s="975"/>
      <c r="AN118" s="975"/>
      <c r="AO118" s="976"/>
      <c r="AP118" s="1061" t="s">
        <v>424</v>
      </c>
      <c r="AQ118" s="1062"/>
      <c r="AR118" s="1062"/>
      <c r="AS118" s="1062"/>
      <c r="AT118" s="1063"/>
      <c r="AU118" s="990"/>
      <c r="AV118" s="991"/>
      <c r="AW118" s="991"/>
      <c r="AX118" s="991"/>
      <c r="AY118" s="991"/>
      <c r="AZ118" s="1064" t="s">
        <v>460</v>
      </c>
      <c r="BA118" s="1055"/>
      <c r="BB118" s="1055"/>
      <c r="BC118" s="1055"/>
      <c r="BD118" s="1055"/>
      <c r="BE118" s="1055"/>
      <c r="BF118" s="1055"/>
      <c r="BG118" s="1055"/>
      <c r="BH118" s="1055"/>
      <c r="BI118" s="1055"/>
      <c r="BJ118" s="1055"/>
      <c r="BK118" s="1055"/>
      <c r="BL118" s="1055"/>
      <c r="BM118" s="1055"/>
      <c r="BN118" s="1055"/>
      <c r="BO118" s="1055"/>
      <c r="BP118" s="1056"/>
      <c r="BQ118" s="1087" t="s">
        <v>383</v>
      </c>
      <c r="BR118" s="1088"/>
      <c r="BS118" s="1088"/>
      <c r="BT118" s="1088"/>
      <c r="BU118" s="1088"/>
      <c r="BV118" s="1088" t="s">
        <v>443</v>
      </c>
      <c r="BW118" s="1088"/>
      <c r="BX118" s="1088"/>
      <c r="BY118" s="1088"/>
      <c r="BZ118" s="1088"/>
      <c r="CA118" s="1088" t="s">
        <v>383</v>
      </c>
      <c r="CB118" s="1088"/>
      <c r="CC118" s="1088"/>
      <c r="CD118" s="1088"/>
      <c r="CE118" s="1088"/>
      <c r="CF118" s="1004" t="s">
        <v>383</v>
      </c>
      <c r="CG118" s="1005"/>
      <c r="CH118" s="1005"/>
      <c r="CI118" s="1005"/>
      <c r="CJ118" s="1005"/>
      <c r="CK118" s="1035"/>
      <c r="CL118" s="1036"/>
      <c r="CM118" s="1006" t="s">
        <v>461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383</v>
      </c>
      <c r="DH118" s="1049"/>
      <c r="DI118" s="1049"/>
      <c r="DJ118" s="1049"/>
      <c r="DK118" s="1050"/>
      <c r="DL118" s="1051" t="s">
        <v>437</v>
      </c>
      <c r="DM118" s="1049"/>
      <c r="DN118" s="1049"/>
      <c r="DO118" s="1049"/>
      <c r="DP118" s="1050"/>
      <c r="DQ118" s="1051" t="s">
        <v>433</v>
      </c>
      <c r="DR118" s="1049"/>
      <c r="DS118" s="1049"/>
      <c r="DT118" s="1049"/>
      <c r="DU118" s="1050"/>
      <c r="DV118" s="1052" t="s">
        <v>440</v>
      </c>
      <c r="DW118" s="1053"/>
      <c r="DX118" s="1053"/>
      <c r="DY118" s="1053"/>
      <c r="DZ118" s="1054"/>
    </row>
    <row r="119" spans="1:130" s="246" customFormat="1" ht="26.25" customHeight="1" x14ac:dyDescent="0.15">
      <c r="A119" s="1150" t="s">
        <v>428</v>
      </c>
      <c r="B119" s="1034"/>
      <c r="C119" s="1013" t="s">
        <v>429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443</v>
      </c>
      <c r="AB119" s="982"/>
      <c r="AC119" s="982"/>
      <c r="AD119" s="982"/>
      <c r="AE119" s="983"/>
      <c r="AF119" s="984" t="s">
        <v>437</v>
      </c>
      <c r="AG119" s="982"/>
      <c r="AH119" s="982"/>
      <c r="AI119" s="982"/>
      <c r="AJ119" s="983"/>
      <c r="AK119" s="984" t="s">
        <v>383</v>
      </c>
      <c r="AL119" s="982"/>
      <c r="AM119" s="982"/>
      <c r="AN119" s="982"/>
      <c r="AO119" s="983"/>
      <c r="AP119" s="985" t="s">
        <v>383</v>
      </c>
      <c r="AQ119" s="986"/>
      <c r="AR119" s="986"/>
      <c r="AS119" s="986"/>
      <c r="AT119" s="987"/>
      <c r="AU119" s="992"/>
      <c r="AV119" s="993"/>
      <c r="AW119" s="993"/>
      <c r="AX119" s="993"/>
      <c r="AY119" s="993"/>
      <c r="AZ119" s="277" t="s">
        <v>182</v>
      </c>
      <c r="BA119" s="277"/>
      <c r="BB119" s="277"/>
      <c r="BC119" s="277"/>
      <c r="BD119" s="277"/>
      <c r="BE119" s="277"/>
      <c r="BF119" s="277"/>
      <c r="BG119" s="277"/>
      <c r="BH119" s="277"/>
      <c r="BI119" s="277"/>
      <c r="BJ119" s="277"/>
      <c r="BK119" s="277"/>
      <c r="BL119" s="277"/>
      <c r="BM119" s="277"/>
      <c r="BN119" s="277"/>
      <c r="BO119" s="1065" t="s">
        <v>462</v>
      </c>
      <c r="BP119" s="1096"/>
      <c r="BQ119" s="1087">
        <v>46615116</v>
      </c>
      <c r="BR119" s="1088"/>
      <c r="BS119" s="1088"/>
      <c r="BT119" s="1088"/>
      <c r="BU119" s="1088"/>
      <c r="BV119" s="1088">
        <v>45179801</v>
      </c>
      <c r="BW119" s="1088"/>
      <c r="BX119" s="1088"/>
      <c r="BY119" s="1088"/>
      <c r="BZ119" s="1088"/>
      <c r="CA119" s="1088">
        <v>43816817</v>
      </c>
      <c r="CB119" s="1088"/>
      <c r="CC119" s="1088"/>
      <c r="CD119" s="1088"/>
      <c r="CE119" s="1088"/>
      <c r="CF119" s="1089"/>
      <c r="CG119" s="1090"/>
      <c r="CH119" s="1090"/>
      <c r="CI119" s="1090"/>
      <c r="CJ119" s="1091"/>
      <c r="CK119" s="1037"/>
      <c r="CL119" s="1038"/>
      <c r="CM119" s="1092" t="s">
        <v>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334037</v>
      </c>
      <c r="DH119" s="1074"/>
      <c r="DI119" s="1074"/>
      <c r="DJ119" s="1074"/>
      <c r="DK119" s="1075"/>
      <c r="DL119" s="1073">
        <v>307183</v>
      </c>
      <c r="DM119" s="1074"/>
      <c r="DN119" s="1074"/>
      <c r="DO119" s="1074"/>
      <c r="DP119" s="1075"/>
      <c r="DQ119" s="1073">
        <v>261991</v>
      </c>
      <c r="DR119" s="1074"/>
      <c r="DS119" s="1074"/>
      <c r="DT119" s="1074"/>
      <c r="DU119" s="1075"/>
      <c r="DV119" s="1076">
        <v>1.9</v>
      </c>
      <c r="DW119" s="1077"/>
      <c r="DX119" s="1077"/>
      <c r="DY119" s="1077"/>
      <c r="DZ119" s="1078"/>
    </row>
    <row r="120" spans="1:130" s="246" customFormat="1" ht="26.25" customHeight="1" x14ac:dyDescent="0.15">
      <c r="A120" s="1151"/>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450</v>
      </c>
      <c r="AB120" s="1049"/>
      <c r="AC120" s="1049"/>
      <c r="AD120" s="1049"/>
      <c r="AE120" s="1050"/>
      <c r="AF120" s="1051" t="s">
        <v>383</v>
      </c>
      <c r="AG120" s="1049"/>
      <c r="AH120" s="1049"/>
      <c r="AI120" s="1049"/>
      <c r="AJ120" s="1050"/>
      <c r="AK120" s="1051" t="s">
        <v>443</v>
      </c>
      <c r="AL120" s="1049"/>
      <c r="AM120" s="1049"/>
      <c r="AN120" s="1049"/>
      <c r="AO120" s="1050"/>
      <c r="AP120" s="1052" t="s">
        <v>433</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5615830</v>
      </c>
      <c r="BR120" s="1017"/>
      <c r="BS120" s="1017"/>
      <c r="BT120" s="1017"/>
      <c r="BU120" s="1017"/>
      <c r="BV120" s="1017">
        <v>5755416</v>
      </c>
      <c r="BW120" s="1017"/>
      <c r="BX120" s="1017"/>
      <c r="BY120" s="1017"/>
      <c r="BZ120" s="1017"/>
      <c r="CA120" s="1017">
        <v>6301304</v>
      </c>
      <c r="CB120" s="1017"/>
      <c r="CC120" s="1017"/>
      <c r="CD120" s="1017"/>
      <c r="CE120" s="1017"/>
      <c r="CF120" s="1031">
        <v>45.4</v>
      </c>
      <c r="CG120" s="1032"/>
      <c r="CH120" s="1032"/>
      <c r="CI120" s="1032"/>
      <c r="CJ120" s="1032"/>
      <c r="CK120" s="1097" t="s">
        <v>466</v>
      </c>
      <c r="CL120" s="1098"/>
      <c r="CM120" s="1098"/>
      <c r="CN120" s="1098"/>
      <c r="CO120" s="1099"/>
      <c r="CP120" s="1105" t="s">
        <v>467</v>
      </c>
      <c r="CQ120" s="1106"/>
      <c r="CR120" s="1106"/>
      <c r="CS120" s="1106"/>
      <c r="CT120" s="1106"/>
      <c r="CU120" s="1106"/>
      <c r="CV120" s="1106"/>
      <c r="CW120" s="1106"/>
      <c r="CX120" s="1106"/>
      <c r="CY120" s="1106"/>
      <c r="CZ120" s="1106"/>
      <c r="DA120" s="1106"/>
      <c r="DB120" s="1106"/>
      <c r="DC120" s="1106"/>
      <c r="DD120" s="1106"/>
      <c r="DE120" s="1106"/>
      <c r="DF120" s="1107"/>
      <c r="DG120" s="1016">
        <v>11328448</v>
      </c>
      <c r="DH120" s="1017"/>
      <c r="DI120" s="1017"/>
      <c r="DJ120" s="1017"/>
      <c r="DK120" s="1017"/>
      <c r="DL120" s="1017">
        <v>10908294</v>
      </c>
      <c r="DM120" s="1017"/>
      <c r="DN120" s="1017"/>
      <c r="DO120" s="1017"/>
      <c r="DP120" s="1017"/>
      <c r="DQ120" s="1017">
        <v>10276539</v>
      </c>
      <c r="DR120" s="1017"/>
      <c r="DS120" s="1017"/>
      <c r="DT120" s="1017"/>
      <c r="DU120" s="1017"/>
      <c r="DV120" s="1018">
        <v>74</v>
      </c>
      <c r="DW120" s="1018"/>
      <c r="DX120" s="1018"/>
      <c r="DY120" s="1018"/>
      <c r="DZ120" s="1019"/>
    </row>
    <row r="121" spans="1:130" s="246" customFormat="1" ht="26.25" customHeight="1" x14ac:dyDescent="0.15">
      <c r="A121" s="1151"/>
      <c r="B121" s="1036"/>
      <c r="C121" s="1057" t="s">
        <v>468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450</v>
      </c>
      <c r="AB121" s="1049"/>
      <c r="AC121" s="1049"/>
      <c r="AD121" s="1049"/>
      <c r="AE121" s="1050"/>
      <c r="AF121" s="1051" t="s">
        <v>443</v>
      </c>
      <c r="AG121" s="1049"/>
      <c r="AH121" s="1049"/>
      <c r="AI121" s="1049"/>
      <c r="AJ121" s="1050"/>
      <c r="AK121" s="1051" t="s">
        <v>450</v>
      </c>
      <c r="AL121" s="1049"/>
      <c r="AM121" s="1049"/>
      <c r="AN121" s="1049"/>
      <c r="AO121" s="1050"/>
      <c r="AP121" s="1052" t="s">
        <v>383</v>
      </c>
      <c r="AQ121" s="1053"/>
      <c r="AR121" s="1053"/>
      <c r="AS121" s="1053"/>
      <c r="AT121" s="1054"/>
      <c r="AU121" s="1082"/>
      <c r="AV121" s="1083"/>
      <c r="AW121" s="1083"/>
      <c r="AX121" s="1083"/>
      <c r="AY121" s="1084"/>
      <c r="AZ121" s="1039" t="s">
        <v>469</v>
      </c>
      <c r="BA121" s="1040"/>
      <c r="BB121" s="1040"/>
      <c r="BC121" s="1040"/>
      <c r="BD121" s="1040"/>
      <c r="BE121" s="1040"/>
      <c r="BF121" s="1040"/>
      <c r="BG121" s="1040"/>
      <c r="BH121" s="1040"/>
      <c r="BI121" s="1040"/>
      <c r="BJ121" s="1040"/>
      <c r="BK121" s="1040"/>
      <c r="BL121" s="1040"/>
      <c r="BM121" s="1040"/>
      <c r="BN121" s="1040"/>
      <c r="BO121" s="1040"/>
      <c r="BP121" s="1041"/>
      <c r="BQ121" s="1009">
        <v>3435233</v>
      </c>
      <c r="BR121" s="1010"/>
      <c r="BS121" s="1010"/>
      <c r="BT121" s="1010"/>
      <c r="BU121" s="1010"/>
      <c r="BV121" s="1010">
        <v>3308073</v>
      </c>
      <c r="BW121" s="1010"/>
      <c r="BX121" s="1010"/>
      <c r="BY121" s="1010"/>
      <c r="BZ121" s="1010"/>
      <c r="CA121" s="1010">
        <v>3282401</v>
      </c>
      <c r="CB121" s="1010"/>
      <c r="CC121" s="1010"/>
      <c r="CD121" s="1010"/>
      <c r="CE121" s="1010"/>
      <c r="CF121" s="1004">
        <v>23.6</v>
      </c>
      <c r="CG121" s="1005"/>
      <c r="CH121" s="1005"/>
      <c r="CI121" s="1005"/>
      <c r="CJ121" s="1005"/>
      <c r="CK121" s="1100"/>
      <c r="CL121" s="1101"/>
      <c r="CM121" s="1101"/>
      <c r="CN121" s="1101"/>
      <c r="CO121" s="1102"/>
      <c r="CP121" s="1110" t="s">
        <v>470</v>
      </c>
      <c r="CQ121" s="1111"/>
      <c r="CR121" s="1111"/>
      <c r="CS121" s="1111"/>
      <c r="CT121" s="1111"/>
      <c r="CU121" s="1111"/>
      <c r="CV121" s="1111"/>
      <c r="CW121" s="1111"/>
      <c r="CX121" s="1111"/>
      <c r="CY121" s="1111"/>
      <c r="CZ121" s="1111"/>
      <c r="DA121" s="1111"/>
      <c r="DB121" s="1111"/>
      <c r="DC121" s="1111"/>
      <c r="DD121" s="1111"/>
      <c r="DE121" s="1111"/>
      <c r="DF121" s="1112"/>
      <c r="DG121" s="1009">
        <v>2408577</v>
      </c>
      <c r="DH121" s="1010"/>
      <c r="DI121" s="1010"/>
      <c r="DJ121" s="1010"/>
      <c r="DK121" s="1010"/>
      <c r="DL121" s="1010">
        <v>2240437</v>
      </c>
      <c r="DM121" s="1010"/>
      <c r="DN121" s="1010"/>
      <c r="DO121" s="1010"/>
      <c r="DP121" s="1010"/>
      <c r="DQ121" s="1010">
        <v>2051593</v>
      </c>
      <c r="DR121" s="1010"/>
      <c r="DS121" s="1010"/>
      <c r="DT121" s="1010"/>
      <c r="DU121" s="1010"/>
      <c r="DV121" s="1011">
        <v>14.8</v>
      </c>
      <c r="DW121" s="1011"/>
      <c r="DX121" s="1011"/>
      <c r="DY121" s="1011"/>
      <c r="DZ121" s="1012"/>
    </row>
    <row r="122" spans="1:130" s="246" customFormat="1" ht="26.25" customHeight="1" x14ac:dyDescent="0.15">
      <c r="A122" s="1151"/>
      <c r="B122" s="1036"/>
      <c r="C122" s="1006" t="s">
        <v>449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437</v>
      </c>
      <c r="AB122" s="1049"/>
      <c r="AC122" s="1049"/>
      <c r="AD122" s="1049"/>
      <c r="AE122" s="1050"/>
      <c r="AF122" s="1051" t="s">
        <v>443</v>
      </c>
      <c r="AG122" s="1049"/>
      <c r="AH122" s="1049"/>
      <c r="AI122" s="1049"/>
      <c r="AJ122" s="1050"/>
      <c r="AK122" s="1051" t="s">
        <v>433</v>
      </c>
      <c r="AL122" s="1049"/>
      <c r="AM122" s="1049"/>
      <c r="AN122" s="1049"/>
      <c r="AO122" s="1050"/>
      <c r="AP122" s="1052" t="s">
        <v>433</v>
      </c>
      <c r="AQ122" s="1053"/>
      <c r="AR122" s="1053"/>
      <c r="AS122" s="1053"/>
      <c r="AT122" s="1054"/>
      <c r="AU122" s="1082"/>
      <c r="AV122" s="1083"/>
      <c r="AW122" s="1083"/>
      <c r="AX122" s="1083"/>
      <c r="AY122" s="1084"/>
      <c r="AZ122" s="1064" t="s">
        <v>471</v>
      </c>
      <c r="BA122" s="1055"/>
      <c r="BB122" s="1055"/>
      <c r="BC122" s="1055"/>
      <c r="BD122" s="1055"/>
      <c r="BE122" s="1055"/>
      <c r="BF122" s="1055"/>
      <c r="BG122" s="1055"/>
      <c r="BH122" s="1055"/>
      <c r="BI122" s="1055"/>
      <c r="BJ122" s="1055"/>
      <c r="BK122" s="1055"/>
      <c r="BL122" s="1055"/>
      <c r="BM122" s="1055"/>
      <c r="BN122" s="1055"/>
      <c r="BO122" s="1055"/>
      <c r="BP122" s="1056"/>
      <c r="BQ122" s="1087">
        <v>31825188</v>
      </c>
      <c r="BR122" s="1088"/>
      <c r="BS122" s="1088"/>
      <c r="BT122" s="1088"/>
      <c r="BU122" s="1088"/>
      <c r="BV122" s="1088">
        <v>30850348</v>
      </c>
      <c r="BW122" s="1088"/>
      <c r="BX122" s="1088"/>
      <c r="BY122" s="1088"/>
      <c r="BZ122" s="1088"/>
      <c r="CA122" s="1088">
        <v>30497608</v>
      </c>
      <c r="CB122" s="1088"/>
      <c r="CC122" s="1088"/>
      <c r="CD122" s="1088"/>
      <c r="CE122" s="1088"/>
      <c r="CF122" s="1108">
        <v>219.6</v>
      </c>
      <c r="CG122" s="1109"/>
      <c r="CH122" s="1109"/>
      <c r="CI122" s="1109"/>
      <c r="CJ122" s="1109"/>
      <c r="CK122" s="1100"/>
      <c r="CL122" s="1101"/>
      <c r="CM122" s="1101"/>
      <c r="CN122" s="1101"/>
      <c r="CO122" s="1102"/>
      <c r="CP122" s="1110" t="s">
        <v>472</v>
      </c>
      <c r="CQ122" s="1111"/>
      <c r="CR122" s="1111"/>
      <c r="CS122" s="1111"/>
      <c r="CT122" s="1111"/>
      <c r="CU122" s="1111"/>
      <c r="CV122" s="1111"/>
      <c r="CW122" s="1111"/>
      <c r="CX122" s="1111"/>
      <c r="CY122" s="1111"/>
      <c r="CZ122" s="1111"/>
      <c r="DA122" s="1111"/>
      <c r="DB122" s="1111"/>
      <c r="DC122" s="1111"/>
      <c r="DD122" s="1111"/>
      <c r="DE122" s="1111"/>
      <c r="DF122" s="1112"/>
      <c r="DG122" s="1009">
        <v>73104</v>
      </c>
      <c r="DH122" s="1010"/>
      <c r="DI122" s="1010"/>
      <c r="DJ122" s="1010"/>
      <c r="DK122" s="1010"/>
      <c r="DL122" s="1010">
        <v>477748</v>
      </c>
      <c r="DM122" s="1010"/>
      <c r="DN122" s="1010"/>
      <c r="DO122" s="1010"/>
      <c r="DP122" s="1010"/>
      <c r="DQ122" s="1010">
        <v>458011</v>
      </c>
      <c r="DR122" s="1010"/>
      <c r="DS122" s="1010"/>
      <c r="DT122" s="1010"/>
      <c r="DU122" s="1010"/>
      <c r="DV122" s="1011">
        <v>3.3</v>
      </c>
      <c r="DW122" s="1011"/>
      <c r="DX122" s="1011"/>
      <c r="DY122" s="1011"/>
      <c r="DZ122" s="1012"/>
    </row>
    <row r="123" spans="1:130" s="246" customFormat="1" ht="26.25" customHeight="1" x14ac:dyDescent="0.15">
      <c r="A123" s="1151"/>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433</v>
      </c>
      <c r="AB123" s="1049"/>
      <c r="AC123" s="1049"/>
      <c r="AD123" s="1049"/>
      <c r="AE123" s="1050"/>
      <c r="AF123" s="1051" t="s">
        <v>433</v>
      </c>
      <c r="AG123" s="1049"/>
      <c r="AH123" s="1049"/>
      <c r="AI123" s="1049"/>
      <c r="AJ123" s="1050"/>
      <c r="AK123" s="1051" t="s">
        <v>433</v>
      </c>
      <c r="AL123" s="1049"/>
      <c r="AM123" s="1049"/>
      <c r="AN123" s="1049"/>
      <c r="AO123" s="1050"/>
      <c r="AP123" s="1052" t="s">
        <v>433</v>
      </c>
      <c r="AQ123" s="1053"/>
      <c r="AR123" s="1053"/>
      <c r="AS123" s="1053"/>
      <c r="AT123" s="1054"/>
      <c r="AU123" s="1085"/>
      <c r="AV123" s="1086"/>
      <c r="AW123" s="1086"/>
      <c r="AX123" s="1086"/>
      <c r="AY123" s="1086"/>
      <c r="AZ123" s="277" t="s">
        <v>182</v>
      </c>
      <c r="BA123" s="277"/>
      <c r="BB123" s="277"/>
      <c r="BC123" s="277"/>
      <c r="BD123" s="277"/>
      <c r="BE123" s="277"/>
      <c r="BF123" s="277"/>
      <c r="BG123" s="277"/>
      <c r="BH123" s="277"/>
      <c r="BI123" s="277"/>
      <c r="BJ123" s="277"/>
      <c r="BK123" s="277"/>
      <c r="BL123" s="277"/>
      <c r="BM123" s="277"/>
      <c r="BN123" s="277"/>
      <c r="BO123" s="1065" t="s">
        <v>473</v>
      </c>
      <c r="BP123" s="1096"/>
      <c r="BQ123" s="1157">
        <v>40876251</v>
      </c>
      <c r="BR123" s="1122"/>
      <c r="BS123" s="1122"/>
      <c r="BT123" s="1122"/>
      <c r="BU123" s="1122"/>
      <c r="BV123" s="1122">
        <v>39913837</v>
      </c>
      <c r="BW123" s="1122"/>
      <c r="BX123" s="1122"/>
      <c r="BY123" s="1122"/>
      <c r="BZ123" s="1122"/>
      <c r="CA123" s="1122">
        <v>40081313</v>
      </c>
      <c r="CB123" s="1122"/>
      <c r="CC123" s="1122"/>
      <c r="CD123" s="1122"/>
      <c r="CE123" s="1122"/>
      <c r="CF123" s="1089"/>
      <c r="CG123" s="1090"/>
      <c r="CH123" s="1090"/>
      <c r="CI123" s="1090"/>
      <c r="CJ123" s="1091"/>
      <c r="CK123" s="1100"/>
      <c r="CL123" s="1101"/>
      <c r="CM123" s="1101"/>
      <c r="CN123" s="1101"/>
      <c r="CO123" s="1102"/>
      <c r="CP123" s="1110" t="s">
        <v>474</v>
      </c>
      <c r="CQ123" s="1111"/>
      <c r="CR123" s="1111"/>
      <c r="CS123" s="1111"/>
      <c r="CT123" s="1111"/>
      <c r="CU123" s="1111"/>
      <c r="CV123" s="1111"/>
      <c r="CW123" s="1111"/>
      <c r="CX123" s="1111"/>
      <c r="CY123" s="1111"/>
      <c r="CZ123" s="1111"/>
      <c r="DA123" s="1111"/>
      <c r="DB123" s="1111"/>
      <c r="DC123" s="1111"/>
      <c r="DD123" s="1111"/>
      <c r="DE123" s="1111"/>
      <c r="DF123" s="1112"/>
      <c r="DG123" s="1048">
        <v>30899</v>
      </c>
      <c r="DH123" s="1049"/>
      <c r="DI123" s="1049"/>
      <c r="DJ123" s="1049"/>
      <c r="DK123" s="1050"/>
      <c r="DL123" s="1051">
        <v>25231</v>
      </c>
      <c r="DM123" s="1049"/>
      <c r="DN123" s="1049"/>
      <c r="DO123" s="1049"/>
      <c r="DP123" s="1050"/>
      <c r="DQ123" s="1051">
        <v>19294</v>
      </c>
      <c r="DR123" s="1049"/>
      <c r="DS123" s="1049"/>
      <c r="DT123" s="1049"/>
      <c r="DU123" s="1050"/>
      <c r="DV123" s="1052">
        <v>0.1</v>
      </c>
      <c r="DW123" s="1053"/>
      <c r="DX123" s="1053"/>
      <c r="DY123" s="1053"/>
      <c r="DZ123" s="1054"/>
    </row>
    <row r="124" spans="1:130" s="246" customFormat="1" ht="26.25" customHeight="1" thickBot="1" x14ac:dyDescent="0.2">
      <c r="A124" s="1151"/>
      <c r="B124" s="1036"/>
      <c r="C124" s="1006" t="s">
        <v>459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383</v>
      </c>
      <c r="AB124" s="1049"/>
      <c r="AC124" s="1049"/>
      <c r="AD124" s="1049"/>
      <c r="AE124" s="1050"/>
      <c r="AF124" s="1051" t="s">
        <v>383</v>
      </c>
      <c r="AG124" s="1049"/>
      <c r="AH124" s="1049"/>
      <c r="AI124" s="1049"/>
      <c r="AJ124" s="1050"/>
      <c r="AK124" s="1051" t="s">
        <v>475</v>
      </c>
      <c r="AL124" s="1049"/>
      <c r="AM124" s="1049"/>
      <c r="AN124" s="1049"/>
      <c r="AO124" s="1050"/>
      <c r="AP124" s="1052" t="s">
        <v>383</v>
      </c>
      <c r="AQ124" s="1053"/>
      <c r="AR124" s="1053"/>
      <c r="AS124" s="1053"/>
      <c r="AT124" s="1054"/>
      <c r="AU124" s="1153" t="s">
        <v>476</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v>41.8</v>
      </c>
      <c r="BR124" s="1118"/>
      <c r="BS124" s="1118"/>
      <c r="BT124" s="1118"/>
      <c r="BU124" s="1118"/>
      <c r="BV124" s="1118">
        <v>38.299999999999997</v>
      </c>
      <c r="BW124" s="1118"/>
      <c r="BX124" s="1118"/>
      <c r="BY124" s="1118"/>
      <c r="BZ124" s="1118"/>
      <c r="CA124" s="1118">
        <v>26.8</v>
      </c>
      <c r="CB124" s="1118"/>
      <c r="CC124" s="1118"/>
      <c r="CD124" s="1118"/>
      <c r="CE124" s="1118"/>
      <c r="CF124" s="1119"/>
      <c r="CG124" s="1120"/>
      <c r="CH124" s="1120"/>
      <c r="CI124" s="1120"/>
      <c r="CJ124" s="1121"/>
      <c r="CK124" s="1103"/>
      <c r="CL124" s="1103"/>
      <c r="CM124" s="1103"/>
      <c r="CN124" s="1103"/>
      <c r="CO124" s="1104"/>
      <c r="CP124" s="1110" t="s">
        <v>477</v>
      </c>
      <c r="CQ124" s="1111"/>
      <c r="CR124" s="1111"/>
      <c r="CS124" s="1111"/>
      <c r="CT124" s="1111"/>
      <c r="CU124" s="1111"/>
      <c r="CV124" s="1111"/>
      <c r="CW124" s="1111"/>
      <c r="CX124" s="1111"/>
      <c r="CY124" s="1111"/>
      <c r="CZ124" s="1111"/>
      <c r="DA124" s="1111"/>
      <c r="DB124" s="1111"/>
      <c r="DC124" s="1111"/>
      <c r="DD124" s="1111"/>
      <c r="DE124" s="1111"/>
      <c r="DF124" s="1112"/>
      <c r="DG124" s="1095">
        <v>560575</v>
      </c>
      <c r="DH124" s="1074"/>
      <c r="DI124" s="1074"/>
      <c r="DJ124" s="1074"/>
      <c r="DK124" s="1075"/>
      <c r="DL124" s="1073" t="s">
        <v>440</v>
      </c>
      <c r="DM124" s="1074"/>
      <c r="DN124" s="1074"/>
      <c r="DO124" s="1074"/>
      <c r="DP124" s="1075"/>
      <c r="DQ124" s="1073" t="s">
        <v>440</v>
      </c>
      <c r="DR124" s="1074"/>
      <c r="DS124" s="1074"/>
      <c r="DT124" s="1074"/>
      <c r="DU124" s="1075"/>
      <c r="DV124" s="1076" t="s">
        <v>440</v>
      </c>
      <c r="DW124" s="1077"/>
      <c r="DX124" s="1077"/>
      <c r="DY124" s="1077"/>
      <c r="DZ124" s="1078"/>
    </row>
    <row r="125" spans="1:130" s="246" customFormat="1" ht="26.25" customHeight="1" x14ac:dyDescent="0.15">
      <c r="A125" s="1151"/>
      <c r="B125" s="1036"/>
      <c r="C125" s="1006" t="s">
        <v>461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440</v>
      </c>
      <c r="AB125" s="1049"/>
      <c r="AC125" s="1049"/>
      <c r="AD125" s="1049"/>
      <c r="AE125" s="1050"/>
      <c r="AF125" s="1051" t="s">
        <v>440</v>
      </c>
      <c r="AG125" s="1049"/>
      <c r="AH125" s="1049"/>
      <c r="AI125" s="1049"/>
      <c r="AJ125" s="1050"/>
      <c r="AK125" s="1051" t="s">
        <v>440</v>
      </c>
      <c r="AL125" s="1049"/>
      <c r="AM125" s="1049"/>
      <c r="AN125" s="1049"/>
      <c r="AO125" s="1050"/>
      <c r="AP125" s="1052" t="s">
        <v>440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478</v>
      </c>
      <c r="CL125" s="1098"/>
      <c r="CM125" s="1098"/>
      <c r="CN125" s="1098"/>
      <c r="CO125" s="1099"/>
      <c r="CP125" s="1030" t="s">
        <v>479</v>
      </c>
      <c r="CQ125" s="979"/>
      <c r="CR125" s="979"/>
      <c r="CS125" s="979"/>
      <c r="CT125" s="979"/>
      <c r="CU125" s="979"/>
      <c r="CV125" s="979"/>
      <c r="CW125" s="979"/>
      <c r="CX125" s="979"/>
      <c r="CY125" s="979"/>
      <c r="CZ125" s="979"/>
      <c r="DA125" s="979"/>
      <c r="DB125" s="979"/>
      <c r="DC125" s="979"/>
      <c r="DD125" s="979"/>
      <c r="DE125" s="979"/>
      <c r="DF125" s="980"/>
      <c r="DG125" s="1016" t="s">
        <v>440</v>
      </c>
      <c r="DH125" s="1017"/>
      <c r="DI125" s="1017"/>
      <c r="DJ125" s="1017"/>
      <c r="DK125" s="1017"/>
      <c r="DL125" s="1017" t="s">
        <v>383</v>
      </c>
      <c r="DM125" s="1017"/>
      <c r="DN125" s="1017"/>
      <c r="DO125" s="1017"/>
      <c r="DP125" s="1017"/>
      <c r="DQ125" s="1017" t="s">
        <v>440</v>
      </c>
      <c r="DR125" s="1017"/>
      <c r="DS125" s="1017"/>
      <c r="DT125" s="1017"/>
      <c r="DU125" s="1017"/>
      <c r="DV125" s="1018" t="s">
        <v>440</v>
      </c>
      <c r="DW125" s="1018"/>
      <c r="DX125" s="1018"/>
      <c r="DY125" s="1018"/>
      <c r="DZ125" s="1019"/>
    </row>
    <row r="126" spans="1:130" s="246" customFormat="1" ht="26.25" customHeight="1" thickBot="1" x14ac:dyDescent="0.2">
      <c r="A126" s="1151"/>
      <c r="B126" s="1036"/>
      <c r="C126" s="1006" t="s">
        <v>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53042</v>
      </c>
      <c r="AB126" s="1049"/>
      <c r="AC126" s="1049"/>
      <c r="AD126" s="1049"/>
      <c r="AE126" s="1050"/>
      <c r="AF126" s="1051">
        <v>48281</v>
      </c>
      <c r="AG126" s="1049"/>
      <c r="AH126" s="1049"/>
      <c r="AI126" s="1049"/>
      <c r="AJ126" s="1050"/>
      <c r="AK126" s="1051">
        <v>45192</v>
      </c>
      <c r="AL126" s="1049"/>
      <c r="AM126" s="1049"/>
      <c r="AN126" s="1049"/>
      <c r="AO126" s="1050"/>
      <c r="AP126" s="1052">
        <v>0.3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480</v>
      </c>
      <c r="CQ126" s="1040"/>
      <c r="CR126" s="1040"/>
      <c r="CS126" s="1040"/>
      <c r="CT126" s="1040"/>
      <c r="CU126" s="1040"/>
      <c r="CV126" s="1040"/>
      <c r="CW126" s="1040"/>
      <c r="CX126" s="1040"/>
      <c r="CY126" s="1040"/>
      <c r="CZ126" s="1040"/>
      <c r="DA126" s="1040"/>
      <c r="DB126" s="1040"/>
      <c r="DC126" s="1040"/>
      <c r="DD126" s="1040"/>
      <c r="DE126" s="1040"/>
      <c r="DF126" s="1041"/>
      <c r="DG126" s="1009" t="s">
        <v>440</v>
      </c>
      <c r="DH126" s="1010"/>
      <c r="DI126" s="1010"/>
      <c r="DJ126" s="1010"/>
      <c r="DK126" s="1010"/>
      <c r="DL126" s="1010" t="s">
        <v>440</v>
      </c>
      <c r="DM126" s="1010"/>
      <c r="DN126" s="1010"/>
      <c r="DO126" s="1010"/>
      <c r="DP126" s="1010"/>
      <c r="DQ126" s="1010" t="s">
        <v>440</v>
      </c>
      <c r="DR126" s="1010"/>
      <c r="DS126" s="1010"/>
      <c r="DT126" s="1010"/>
      <c r="DU126" s="1010"/>
      <c r="DV126" s="1011" t="s">
        <v>383</v>
      </c>
      <c r="DW126" s="1011"/>
      <c r="DX126" s="1011"/>
      <c r="DY126" s="1011"/>
      <c r="DZ126" s="1012"/>
    </row>
    <row r="127" spans="1:130" s="246" customFormat="1" ht="26.25" customHeight="1" x14ac:dyDescent="0.15">
      <c r="A127" s="1152"/>
      <c r="B127" s="1038"/>
      <c r="C127" s="1092" t="s">
        <v>481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6065</v>
      </c>
      <c r="AB127" s="1049"/>
      <c r="AC127" s="1049"/>
      <c r="AD127" s="1049"/>
      <c r="AE127" s="1050"/>
      <c r="AF127" s="1051">
        <v>4798</v>
      </c>
      <c r="AG127" s="1049"/>
      <c r="AH127" s="1049"/>
      <c r="AI127" s="1049"/>
      <c r="AJ127" s="1050"/>
      <c r="AK127" s="1051">
        <v>3819</v>
      </c>
      <c r="AL127" s="1049"/>
      <c r="AM127" s="1049"/>
      <c r="AN127" s="1049"/>
      <c r="AO127" s="1050"/>
      <c r="AP127" s="1052">
        <v>0</v>
      </c>
      <c r="AQ127" s="1053"/>
      <c r="AR127" s="1053"/>
      <c r="AS127" s="1053"/>
      <c r="AT127" s="1054"/>
      <c r="AU127" s="282"/>
      <c r="AV127" s="282"/>
      <c r="AW127" s="282"/>
      <c r="AX127" s="1123" t="s">
        <v>482</v>
      </c>
      <c r="AY127" s="1124"/>
      <c r="AZ127" s="1124"/>
      <c r="BA127" s="1124"/>
      <c r="BB127" s="1124"/>
      <c r="BC127" s="1124"/>
      <c r="BD127" s="1124"/>
      <c r="BE127" s="1125"/>
      <c r="BF127" s="1126" t="s">
        <v>483</v>
      </c>
      <c r="BG127" s="1124"/>
      <c r="BH127" s="1124"/>
      <c r="BI127" s="1124"/>
      <c r="BJ127" s="1124"/>
      <c r="BK127" s="1124"/>
      <c r="BL127" s="1125"/>
      <c r="BM127" s="1126" t="s">
        <v>484</v>
      </c>
      <c r="BN127" s="1124"/>
      <c r="BO127" s="1124"/>
      <c r="BP127" s="1124"/>
      <c r="BQ127" s="1124"/>
      <c r="BR127" s="1124"/>
      <c r="BS127" s="1125"/>
      <c r="BT127" s="1126" t="s">
        <v>485</v>
      </c>
      <c r="BU127" s="1124"/>
      <c r="BV127" s="1124"/>
      <c r="BW127" s="1124"/>
      <c r="BX127" s="1124"/>
      <c r="BY127" s="1124"/>
      <c r="BZ127" s="1149"/>
      <c r="CA127" s="282"/>
      <c r="CB127" s="282"/>
      <c r="CC127" s="282"/>
      <c r="CD127" s="283"/>
      <c r="CE127" s="283"/>
      <c r="CF127" s="283"/>
      <c r="CG127" s="280"/>
      <c r="CH127" s="280"/>
      <c r="CI127" s="280"/>
      <c r="CJ127" s="281"/>
      <c r="CK127" s="1114"/>
      <c r="CL127" s="1101"/>
      <c r="CM127" s="1101"/>
      <c r="CN127" s="1101"/>
      <c r="CO127" s="1102"/>
      <c r="CP127" s="1039" t="s">
        <v>486</v>
      </c>
      <c r="CQ127" s="1040"/>
      <c r="CR127" s="1040"/>
      <c r="CS127" s="1040"/>
      <c r="CT127" s="1040"/>
      <c r="CU127" s="1040"/>
      <c r="CV127" s="1040"/>
      <c r="CW127" s="1040"/>
      <c r="CX127" s="1040"/>
      <c r="CY127" s="1040"/>
      <c r="CZ127" s="1040"/>
      <c r="DA127" s="1040"/>
      <c r="DB127" s="1040"/>
      <c r="DC127" s="1040"/>
      <c r="DD127" s="1040"/>
      <c r="DE127" s="1040"/>
      <c r="DF127" s="1041"/>
      <c r="DG127" s="1009" t="s">
        <v>440</v>
      </c>
      <c r="DH127" s="1010"/>
      <c r="DI127" s="1010"/>
      <c r="DJ127" s="1010"/>
      <c r="DK127" s="1010"/>
      <c r="DL127" s="1010" t="s">
        <v>383</v>
      </c>
      <c r="DM127" s="1010"/>
      <c r="DN127" s="1010"/>
      <c r="DO127" s="1010"/>
      <c r="DP127" s="1010"/>
      <c r="DQ127" s="1010" t="s">
        <v>383</v>
      </c>
      <c r="DR127" s="1010"/>
      <c r="DS127" s="1010"/>
      <c r="DT127" s="1010"/>
      <c r="DU127" s="1010"/>
      <c r="DV127" s="1011" t="s">
        <v>440</v>
      </c>
      <c r="DW127" s="1011"/>
      <c r="DX127" s="1011"/>
      <c r="DY127" s="1011"/>
      <c r="DZ127" s="1012"/>
    </row>
    <row r="128" spans="1:130" s="246" customFormat="1" ht="26.25" customHeight="1" thickBot="1" x14ac:dyDescent="0.2">
      <c r="A128" s="1137" t="s">
        <v>487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488</v>
      </c>
      <c r="X128" s="1139"/>
      <c r="Y128" s="1139"/>
      <c r="Z128" s="1140"/>
      <c r="AA128" s="1141">
        <v>352086</v>
      </c>
      <c r="AB128" s="1142"/>
      <c r="AC128" s="1142"/>
      <c r="AD128" s="1142"/>
      <c r="AE128" s="1143"/>
      <c r="AF128" s="1144">
        <v>400181</v>
      </c>
      <c r="AG128" s="1142"/>
      <c r="AH128" s="1142"/>
      <c r="AI128" s="1142"/>
      <c r="AJ128" s="1143"/>
      <c r="AK128" s="1144">
        <v>396964</v>
      </c>
      <c r="AL128" s="1142"/>
      <c r="AM128" s="1142"/>
      <c r="AN128" s="1142"/>
      <c r="AO128" s="1143"/>
      <c r="AP128" s="1145"/>
      <c r="AQ128" s="1146"/>
      <c r="AR128" s="1146"/>
      <c r="AS128" s="1146"/>
      <c r="AT128" s="1147"/>
      <c r="AU128" s="282"/>
      <c r="AV128" s="282"/>
      <c r="AW128" s="282"/>
      <c r="AX128" s="978" t="s">
        <v>489</v>
      </c>
      <c r="AY128" s="979"/>
      <c r="AZ128" s="979"/>
      <c r="BA128" s="979"/>
      <c r="BB128" s="979"/>
      <c r="BC128" s="979"/>
      <c r="BD128" s="979"/>
      <c r="BE128" s="980"/>
      <c r="BF128" s="1127" t="s">
        <v>431</v>
      </c>
      <c r="BG128" s="1128"/>
      <c r="BH128" s="1128"/>
      <c r="BI128" s="1128"/>
      <c r="BJ128" s="1128"/>
      <c r="BK128" s="1128"/>
      <c r="BL128" s="1148"/>
      <c r="BM128" s="1127">
        <v>12.66</v>
      </c>
      <c r="BN128" s="1128"/>
      <c r="BO128" s="1128"/>
      <c r="BP128" s="1128"/>
      <c r="BQ128" s="1128"/>
      <c r="BR128" s="1128"/>
      <c r="BS128" s="1148"/>
      <c r="BT128" s="1127">
        <v>20</v>
      </c>
      <c r="BU128" s="1128"/>
      <c r="BV128" s="1128"/>
      <c r="BW128" s="1128"/>
      <c r="BX128" s="1128"/>
      <c r="BY128" s="1128"/>
      <c r="BZ128" s="1129"/>
      <c r="CA128" s="283"/>
      <c r="CB128" s="283"/>
      <c r="CC128" s="283"/>
      <c r="CD128" s="283"/>
      <c r="CE128" s="283"/>
      <c r="CF128" s="283"/>
      <c r="CG128" s="280"/>
      <c r="CH128" s="280"/>
      <c r="CI128" s="280"/>
      <c r="CJ128" s="281"/>
      <c r="CK128" s="1115"/>
      <c r="CL128" s="1116"/>
      <c r="CM128" s="1116"/>
      <c r="CN128" s="1116"/>
      <c r="CO128" s="1117"/>
      <c r="CP128" s="1130" t="s">
        <v>490</v>
      </c>
      <c r="CQ128" s="1131"/>
      <c r="CR128" s="1131"/>
      <c r="CS128" s="1131"/>
      <c r="CT128" s="1131"/>
      <c r="CU128" s="1131"/>
      <c r="CV128" s="1131"/>
      <c r="CW128" s="1131"/>
      <c r="CX128" s="1131"/>
      <c r="CY128" s="1131"/>
      <c r="CZ128" s="1131"/>
      <c r="DA128" s="1131"/>
      <c r="DB128" s="1131"/>
      <c r="DC128" s="1131"/>
      <c r="DD128" s="1131"/>
      <c r="DE128" s="1131"/>
      <c r="DF128" s="1132"/>
      <c r="DG128" s="1133">
        <v>49912</v>
      </c>
      <c r="DH128" s="1134"/>
      <c r="DI128" s="1134"/>
      <c r="DJ128" s="1134"/>
      <c r="DK128" s="1134"/>
      <c r="DL128" s="1134">
        <v>161590</v>
      </c>
      <c r="DM128" s="1134"/>
      <c r="DN128" s="1134"/>
      <c r="DO128" s="1134"/>
      <c r="DP128" s="1134"/>
      <c r="DQ128" s="1134">
        <v>175767</v>
      </c>
      <c r="DR128" s="1134"/>
      <c r="DS128" s="1134"/>
      <c r="DT128" s="1134"/>
      <c r="DU128" s="1134"/>
      <c r="DV128" s="1135">
        <v>1.3</v>
      </c>
      <c r="DW128" s="1135"/>
      <c r="DX128" s="1135"/>
      <c r="DY128" s="1135"/>
      <c r="DZ128" s="1136"/>
    </row>
    <row r="129" spans="1:131" s="246" customFormat="1" ht="26.25" customHeight="1" x14ac:dyDescent="0.15">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7" t="s">
        <v>491</v>
      </c>
      <c r="X129" s="1168"/>
      <c r="Y129" s="1168"/>
      <c r="Z129" s="1169"/>
      <c r="AA129" s="1048">
        <v>16754877</v>
      </c>
      <c r="AB129" s="1049"/>
      <c r="AC129" s="1049"/>
      <c r="AD129" s="1049"/>
      <c r="AE129" s="1050"/>
      <c r="AF129" s="1051">
        <v>16740945</v>
      </c>
      <c r="AG129" s="1049"/>
      <c r="AH129" s="1049"/>
      <c r="AI129" s="1049"/>
      <c r="AJ129" s="1050"/>
      <c r="AK129" s="1051">
        <v>16854930</v>
      </c>
      <c r="AL129" s="1049"/>
      <c r="AM129" s="1049"/>
      <c r="AN129" s="1049"/>
      <c r="AO129" s="1050"/>
      <c r="AP129" s="1170"/>
      <c r="AQ129" s="1171"/>
      <c r="AR129" s="1171"/>
      <c r="AS129" s="1171"/>
      <c r="AT129" s="1172"/>
      <c r="AU129" s="284"/>
      <c r="AV129" s="284"/>
      <c r="AW129" s="284"/>
      <c r="AX129" s="1161" t="s">
        <v>492</v>
      </c>
      <c r="AY129" s="1040"/>
      <c r="AZ129" s="1040"/>
      <c r="BA129" s="1040"/>
      <c r="BB129" s="1040"/>
      <c r="BC129" s="1040"/>
      <c r="BD129" s="1040"/>
      <c r="BE129" s="1041"/>
      <c r="BF129" s="1162" t="s">
        <v>493</v>
      </c>
      <c r="BG129" s="1163"/>
      <c r="BH129" s="1163"/>
      <c r="BI129" s="1163"/>
      <c r="BJ129" s="1163"/>
      <c r="BK129" s="1163"/>
      <c r="BL129" s="1164"/>
      <c r="BM129" s="1162">
        <v>17.66</v>
      </c>
      <c r="BN129" s="1163"/>
      <c r="BO129" s="1163"/>
      <c r="BP129" s="1163"/>
      <c r="BQ129" s="1163"/>
      <c r="BR129" s="1163"/>
      <c r="BS129" s="1164"/>
      <c r="BT129" s="1162">
        <v>30</v>
      </c>
      <c r="BU129" s="1165"/>
      <c r="BV129" s="1165"/>
      <c r="BW129" s="1165"/>
      <c r="BX129" s="1165"/>
      <c r="BY129" s="1165"/>
      <c r="BZ129" s="116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7" t="s">
        <v>495</v>
      </c>
      <c r="X130" s="1168"/>
      <c r="Y130" s="1168"/>
      <c r="Z130" s="1169"/>
      <c r="AA130" s="1048">
        <v>3035783</v>
      </c>
      <c r="AB130" s="1049"/>
      <c r="AC130" s="1049"/>
      <c r="AD130" s="1049"/>
      <c r="AE130" s="1050"/>
      <c r="AF130" s="1051">
        <v>3013861</v>
      </c>
      <c r="AG130" s="1049"/>
      <c r="AH130" s="1049"/>
      <c r="AI130" s="1049"/>
      <c r="AJ130" s="1050"/>
      <c r="AK130" s="1051">
        <v>2965221</v>
      </c>
      <c r="AL130" s="1049"/>
      <c r="AM130" s="1049"/>
      <c r="AN130" s="1049"/>
      <c r="AO130" s="1050"/>
      <c r="AP130" s="1170"/>
      <c r="AQ130" s="1171"/>
      <c r="AR130" s="1171"/>
      <c r="AS130" s="1171"/>
      <c r="AT130" s="1172"/>
      <c r="AU130" s="284"/>
      <c r="AV130" s="284"/>
      <c r="AW130" s="284"/>
      <c r="AX130" s="1161" t="s">
        <v>496</v>
      </c>
      <c r="AY130" s="1040"/>
      <c r="AZ130" s="1040"/>
      <c r="BA130" s="1040"/>
      <c r="BB130" s="1040"/>
      <c r="BC130" s="1040"/>
      <c r="BD130" s="1040"/>
      <c r="BE130" s="1041"/>
      <c r="BF130" s="1197">
        <v>6.7</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497</v>
      </c>
      <c r="X131" s="1205"/>
      <c r="Y131" s="1205"/>
      <c r="Z131" s="1206"/>
      <c r="AA131" s="1095">
        <v>13719094</v>
      </c>
      <c r="AB131" s="1074"/>
      <c r="AC131" s="1074"/>
      <c r="AD131" s="1074"/>
      <c r="AE131" s="1075"/>
      <c r="AF131" s="1073">
        <v>13727084</v>
      </c>
      <c r="AG131" s="1074"/>
      <c r="AH131" s="1074"/>
      <c r="AI131" s="1074"/>
      <c r="AJ131" s="1075"/>
      <c r="AK131" s="1073">
        <v>13889709</v>
      </c>
      <c r="AL131" s="1074"/>
      <c r="AM131" s="1074"/>
      <c r="AN131" s="1074"/>
      <c r="AO131" s="1075"/>
      <c r="AP131" s="1158"/>
      <c r="AQ131" s="1159"/>
      <c r="AR131" s="1159"/>
      <c r="AS131" s="1159"/>
      <c r="AT131" s="1160"/>
      <c r="AU131" s="284"/>
      <c r="AV131" s="284"/>
      <c r="AW131" s="284"/>
      <c r="AX131" s="1179" t="s">
        <v>498</v>
      </c>
      <c r="AY131" s="1131"/>
      <c r="AZ131" s="1131"/>
      <c r="BA131" s="1131"/>
      <c r="BB131" s="1131"/>
      <c r="BC131" s="1131"/>
      <c r="BD131" s="1131"/>
      <c r="BE131" s="1132"/>
      <c r="BF131" s="1180">
        <v>26.8</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6" t="s">
        <v>499</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500</v>
      </c>
      <c r="W132" s="1190"/>
      <c r="X132" s="1190"/>
      <c r="Y132" s="1190"/>
      <c r="Z132" s="1191"/>
      <c r="AA132" s="1192">
        <v>7.5024633549999997</v>
      </c>
      <c r="AB132" s="1193"/>
      <c r="AC132" s="1193"/>
      <c r="AD132" s="1193"/>
      <c r="AE132" s="1194"/>
      <c r="AF132" s="1195">
        <v>6.6288149760000001</v>
      </c>
      <c r="AG132" s="1193"/>
      <c r="AH132" s="1193"/>
      <c r="AI132" s="1193"/>
      <c r="AJ132" s="1194"/>
      <c r="AK132" s="1195">
        <v>6.0677513110000003</v>
      </c>
      <c r="AL132" s="1193"/>
      <c r="AM132" s="1193"/>
      <c r="AN132" s="1193"/>
      <c r="AO132" s="1194"/>
      <c r="AP132" s="1089"/>
      <c r="AQ132" s="1090"/>
      <c r="AR132" s="1090"/>
      <c r="AS132" s="1090"/>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501</v>
      </c>
      <c r="W133" s="1173"/>
      <c r="X133" s="1173"/>
      <c r="Y133" s="1173"/>
      <c r="Z133" s="1174"/>
      <c r="AA133" s="1175">
        <v>7.3</v>
      </c>
      <c r="AB133" s="1176"/>
      <c r="AC133" s="1176"/>
      <c r="AD133" s="1176"/>
      <c r="AE133" s="1177"/>
      <c r="AF133" s="1175">
        <v>7.2</v>
      </c>
      <c r="AG133" s="1176"/>
      <c r="AH133" s="1176"/>
      <c r="AI133" s="1176"/>
      <c r="AJ133" s="1177"/>
      <c r="AK133" s="1175">
        <v>6.7</v>
      </c>
      <c r="AL133" s="1176"/>
      <c r="AM133" s="1176"/>
      <c r="AN133" s="1176"/>
      <c r="AO133" s="1177"/>
      <c r="AP133" s="1119"/>
      <c r="AQ133" s="1120"/>
      <c r="AR133" s="1120"/>
      <c r="AS133" s="1120"/>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4gqihNd75QKDI6CbuOLizV0pMoPFNgu0p8SUtqBFL348VuExahMKTUEJx85ADpr5rz2W2fx9P2W9YfY+r6oRew==" saltValue="t3gi7uWGsM3zyn/KzaPlcQ==" spinCount="100000" sheet="1" objects="1" scenarios="1" formatRows="0"/>
  <mergeCells count="2033">
    <mergeCell ref="AK79:AO79"/>
    <mergeCell ref="AF79:AJ79"/>
    <mergeCell ref="AA79:AE79"/>
    <mergeCell ref="V79:Z79"/>
    <mergeCell ref="Q79:U79"/>
    <mergeCell ref="B79:P79"/>
    <mergeCell ref="AU79:AY79"/>
    <mergeCell ref="AP79:AT79"/>
    <mergeCell ref="AU80:AY80"/>
    <mergeCell ref="AP80:AT80"/>
    <mergeCell ref="AK80:AO80"/>
    <mergeCell ref="AF80:AJ80"/>
    <mergeCell ref="AA80:AE80"/>
    <mergeCell ref="V80:Z80"/>
    <mergeCell ref="Q80:U80"/>
    <mergeCell ref="B80:P80"/>
    <mergeCell ref="B69:P69"/>
    <mergeCell ref="Q69:U69"/>
    <mergeCell ref="V69:Z69"/>
    <mergeCell ref="AA69:AE69"/>
    <mergeCell ref="AF69:AJ69"/>
    <mergeCell ref="AK69:AO69"/>
    <mergeCell ref="AP69:AT69"/>
    <mergeCell ref="AU69:AY69"/>
    <mergeCell ref="AK75:AO75"/>
    <mergeCell ref="AF75:AJ75"/>
    <mergeCell ref="AA75:AE75"/>
    <mergeCell ref="V75:Z75"/>
    <mergeCell ref="Q75:U75"/>
    <mergeCell ref="B75:P75"/>
    <mergeCell ref="AU75:AY75"/>
    <mergeCell ref="AP75:AT75"/>
    <mergeCell ref="AU76:AY76"/>
    <mergeCell ref="AP76:AT76"/>
    <mergeCell ref="AK76:AO76"/>
    <mergeCell ref="AF76:AJ76"/>
    <mergeCell ref="AA76:AE76"/>
    <mergeCell ref="V76:Z76"/>
    <mergeCell ref="Q76:U76"/>
    <mergeCell ref="B76:P76"/>
    <mergeCell ref="AU78:AY78"/>
    <mergeCell ref="AP78:AT78"/>
    <mergeCell ref="AK78:AO78"/>
    <mergeCell ref="AF78:AJ78"/>
    <mergeCell ref="AA78:AE78"/>
    <mergeCell ref="V78:Z78"/>
    <mergeCell ref="Q78:U78"/>
    <mergeCell ref="B78:P78"/>
    <mergeCell ref="AK71:AO71"/>
    <mergeCell ref="AF71:AJ71"/>
    <mergeCell ref="AA71:AE71"/>
    <mergeCell ref="V71:Z71"/>
    <mergeCell ref="Q71:U71"/>
    <mergeCell ref="B71:P71"/>
    <mergeCell ref="AU71:AY71"/>
    <mergeCell ref="AP71:AT71"/>
    <mergeCell ref="AU72:AY72"/>
    <mergeCell ref="AP72:AT72"/>
    <mergeCell ref="AK72:AO72"/>
    <mergeCell ref="AF72:AJ72"/>
    <mergeCell ref="AA72:AE72"/>
    <mergeCell ref="V72:Z72"/>
    <mergeCell ref="Q72:U72"/>
    <mergeCell ref="B72:P72"/>
    <mergeCell ref="AU74:AY74"/>
    <mergeCell ref="AP74:AT74"/>
    <mergeCell ref="AK74:AO74"/>
    <mergeCell ref="AF74:AJ74"/>
    <mergeCell ref="AA74:AE74"/>
    <mergeCell ref="V74:Z74"/>
    <mergeCell ref="Q74:U74"/>
    <mergeCell ref="B74:P74"/>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CH78:CL78"/>
    <mergeCell ref="CM78:CQ78"/>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V76:DZ76"/>
    <mergeCell ref="AZ77:BD77"/>
    <mergeCell ref="CR76:CV76"/>
    <mergeCell ref="CW76:DA76"/>
    <mergeCell ref="DB76:DF76"/>
    <mergeCell ref="DG76:DK76"/>
    <mergeCell ref="DL76:DP76"/>
    <mergeCell ref="DQ76:DU76"/>
    <mergeCell ref="AZ80:BD80"/>
    <mergeCell ref="BS80:CG80"/>
    <mergeCell ref="CH80:CL80"/>
    <mergeCell ref="CM80:CQ80"/>
    <mergeCell ref="DG79:DK79"/>
    <mergeCell ref="DL79:DP79"/>
    <mergeCell ref="DQ79:DU79"/>
    <mergeCell ref="DV79:DZ79"/>
    <mergeCell ref="BS79:CG79"/>
    <mergeCell ref="CH79:CL79"/>
    <mergeCell ref="CM79:CQ79"/>
    <mergeCell ref="CR79:CV79"/>
    <mergeCell ref="CW79:DA79"/>
    <mergeCell ref="DB79:DF79"/>
    <mergeCell ref="DV78:DZ78"/>
    <mergeCell ref="AZ79:BD79"/>
    <mergeCell ref="CR78:CV78"/>
    <mergeCell ref="CW78:DA78"/>
    <mergeCell ref="DB78:DF78"/>
    <mergeCell ref="DG78:DK78"/>
    <mergeCell ref="DL78:DP78"/>
    <mergeCell ref="DQ78:DU78"/>
    <mergeCell ref="AZ78:BD78"/>
    <mergeCell ref="BS78:CG78"/>
    <mergeCell ref="AP77:AT77"/>
    <mergeCell ref="AU77:AY77"/>
    <mergeCell ref="AZ76:BD76"/>
    <mergeCell ref="BS76:CG76"/>
    <mergeCell ref="CH76:CL76"/>
    <mergeCell ref="CM76:CQ76"/>
    <mergeCell ref="DG75:DK75"/>
    <mergeCell ref="DL75:DP75"/>
    <mergeCell ref="DQ75:DU75"/>
    <mergeCell ref="DV75:DZ75"/>
    <mergeCell ref="B77:P77"/>
    <mergeCell ref="Q77:U77"/>
    <mergeCell ref="V77:Z77"/>
    <mergeCell ref="AA77:AE77"/>
    <mergeCell ref="AF77:AJ77"/>
    <mergeCell ref="AK77:AO77"/>
    <mergeCell ref="BS75:CG75"/>
    <mergeCell ref="CH75:CL75"/>
    <mergeCell ref="CM75:CQ75"/>
    <mergeCell ref="CR75:CV75"/>
    <mergeCell ref="CW75:DA75"/>
    <mergeCell ref="DB75:DF75"/>
    <mergeCell ref="DG77:DK77"/>
    <mergeCell ref="DL77:DP77"/>
    <mergeCell ref="DQ77:DU77"/>
    <mergeCell ref="DV77:DZ77"/>
    <mergeCell ref="BS77:CG77"/>
    <mergeCell ref="CH77:CL77"/>
    <mergeCell ref="CM77:CQ77"/>
    <mergeCell ref="CR77:CV77"/>
    <mergeCell ref="CW77:DA77"/>
    <mergeCell ref="DB77:DF77"/>
    <mergeCell ref="DV74:DZ74"/>
    <mergeCell ref="AZ75:BD75"/>
    <mergeCell ref="CR74:CV74"/>
    <mergeCell ref="CW74:DA74"/>
    <mergeCell ref="DB74:DF74"/>
    <mergeCell ref="DG74:DK74"/>
    <mergeCell ref="DL74:DP74"/>
    <mergeCell ref="DQ74:DU74"/>
    <mergeCell ref="AZ74:BD74"/>
    <mergeCell ref="BS74:CG74"/>
    <mergeCell ref="CH74:CL74"/>
    <mergeCell ref="CM74:CQ74"/>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AP73:AT73"/>
    <mergeCell ref="AU73:AY73"/>
    <mergeCell ref="AZ72:BD72"/>
    <mergeCell ref="BS72:CG72"/>
    <mergeCell ref="CH72:CL72"/>
    <mergeCell ref="CM72:CQ72"/>
    <mergeCell ref="DG71:DK71"/>
    <mergeCell ref="DL71:DP71"/>
    <mergeCell ref="DQ71:DU71"/>
    <mergeCell ref="DV71:DZ71"/>
    <mergeCell ref="B73:P73"/>
    <mergeCell ref="Q73:U73"/>
    <mergeCell ref="V73:Z73"/>
    <mergeCell ref="AA73:AE73"/>
    <mergeCell ref="AF73:AJ73"/>
    <mergeCell ref="AK73:AO73"/>
    <mergeCell ref="BS71:CG71"/>
    <mergeCell ref="CH71:CL71"/>
    <mergeCell ref="CM71:CQ71"/>
    <mergeCell ref="CR71:CV71"/>
    <mergeCell ref="CW71:DA71"/>
    <mergeCell ref="DB71:DF71"/>
    <mergeCell ref="CW68:DA68"/>
    <mergeCell ref="DB68:DF68"/>
    <mergeCell ref="DG68:DK68"/>
    <mergeCell ref="DL68:DP68"/>
    <mergeCell ref="DQ68:DU68"/>
    <mergeCell ref="B70:P70"/>
    <mergeCell ref="Q70:U70"/>
    <mergeCell ref="V70:Z70"/>
    <mergeCell ref="AA70:AE70"/>
    <mergeCell ref="AF70:AJ70"/>
    <mergeCell ref="AK70:AO70"/>
    <mergeCell ref="AP70:AT70"/>
    <mergeCell ref="AU70:AY70"/>
    <mergeCell ref="DV70:DZ70"/>
    <mergeCell ref="AZ71:BD71"/>
    <mergeCell ref="CR70:CV70"/>
    <mergeCell ref="CW70:DA70"/>
    <mergeCell ref="DB70:DF70"/>
    <mergeCell ref="DG70:DK70"/>
    <mergeCell ref="DL70:DP70"/>
    <mergeCell ref="DQ70:DU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ZQgDfbNkNHqlA5BqqfF95W+wqZWh9HcErE1dBNN/b3n0Ce17vbLpMZ0Rr9W9ZK7/+lh4uJfXqoEmnXA6OY9XA==" saltValue="bzENpxw25iRr6S7/R0mQ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4CY4pTX/hPv/3tgW2MX735hOZwC7tIvFdZYGmzz9DdgfJF9t9jrXh36OcFc1qJH+NMOgsH2iSJVKdGOXSZalQ==" saltValue="N+2FwCUlKpPGUQ4yug3w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510</v>
      </c>
      <c r="AL9" s="1213"/>
      <c r="AM9" s="1213"/>
      <c r="AN9" s="1214"/>
      <c r="AO9" s="312">
        <v>5521609</v>
      </c>
      <c r="AP9" s="312">
        <v>81949</v>
      </c>
      <c r="AQ9" s="313">
        <v>62647</v>
      </c>
      <c r="AR9" s="314">
        <v>30.8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511</v>
      </c>
      <c r="AL10" s="1213"/>
      <c r="AM10" s="1213"/>
      <c r="AN10" s="1214"/>
      <c r="AO10" s="315">
        <v>377342</v>
      </c>
      <c r="AP10" s="315">
        <v>5600</v>
      </c>
      <c r="AQ10" s="316">
        <v>5968</v>
      </c>
      <c r="AR10" s="317">
        <v>-6.2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512</v>
      </c>
      <c r="AL11" s="1213"/>
      <c r="AM11" s="1213"/>
      <c r="AN11" s="1214"/>
      <c r="AO11" s="315">
        <v>556756</v>
      </c>
      <c r="AP11" s="315">
        <v>8263</v>
      </c>
      <c r="AQ11" s="316">
        <v>5863</v>
      </c>
      <c r="AR11" s="317">
        <v>40.9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513</v>
      </c>
      <c r="AL12" s="1213"/>
      <c r="AM12" s="1213"/>
      <c r="AN12" s="1214"/>
      <c r="AO12" s="315" t="s">
        <v>514</v>
      </c>
      <c r="AP12" s="315" t="s">
        <v>514</v>
      </c>
      <c r="AQ12" s="316">
        <v>1312</v>
      </c>
      <c r="AR12" s="317" t="s">
        <v>514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515</v>
      </c>
      <c r="AL13" s="1213"/>
      <c r="AM13" s="1213"/>
      <c r="AN13" s="1214"/>
      <c r="AO13" s="315" t="s">
        <v>514</v>
      </c>
      <c r="AP13" s="315" t="s">
        <v>514</v>
      </c>
      <c r="AQ13" s="316">
        <v>0</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516</v>
      </c>
      <c r="AL14" s="1213"/>
      <c r="AM14" s="1213"/>
      <c r="AN14" s="1214"/>
      <c r="AO14" s="315">
        <v>175941</v>
      </c>
      <c r="AP14" s="315">
        <v>2611</v>
      </c>
      <c r="AQ14" s="316">
        <v>2308</v>
      </c>
      <c r="AR14" s="317">
        <v>13.1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517</v>
      </c>
      <c r="AL15" s="1213"/>
      <c r="AM15" s="1213"/>
      <c r="AN15" s="1214"/>
      <c r="AO15" s="315">
        <v>74979</v>
      </c>
      <c r="AP15" s="315">
        <v>1113</v>
      </c>
      <c r="AQ15" s="316">
        <v>1635</v>
      </c>
      <c r="AR15" s="317">
        <v>-31.9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518</v>
      </c>
      <c r="AL16" s="1216"/>
      <c r="AM16" s="1216"/>
      <c r="AN16" s="1217"/>
      <c r="AO16" s="315">
        <v>-498512</v>
      </c>
      <c r="AP16" s="315">
        <v>-7399</v>
      </c>
      <c r="AQ16" s="316">
        <v>-5106</v>
      </c>
      <c r="AR16" s="317">
        <v>44.9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182</v>
      </c>
      <c r="AL17" s="1216"/>
      <c r="AM17" s="1216"/>
      <c r="AN17" s="1217"/>
      <c r="AO17" s="315">
        <v>6208115</v>
      </c>
      <c r="AP17" s="315">
        <v>92137</v>
      </c>
      <c r="AQ17" s="316">
        <v>74627</v>
      </c>
      <c r="AR17" s="317">
        <v>23.5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523</v>
      </c>
      <c r="AL21" s="1208"/>
      <c r="AM21" s="1208"/>
      <c r="AN21" s="1209"/>
      <c r="AO21" s="327">
        <v>7.66</v>
      </c>
      <c r="AP21" s="328">
        <v>7.32</v>
      </c>
      <c r="AQ21" s="329">
        <v>0.34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524</v>
      </c>
      <c r="AL22" s="1208"/>
      <c r="AM22" s="1208"/>
      <c r="AN22" s="1209"/>
      <c r="AO22" s="332">
        <v>97.7</v>
      </c>
      <c r="AP22" s="333">
        <v>98.6</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528</v>
      </c>
      <c r="AL32" s="1224"/>
      <c r="AM32" s="1224"/>
      <c r="AN32" s="1225"/>
      <c r="AO32" s="342">
        <v>2916897</v>
      </c>
      <c r="AP32" s="342">
        <v>43291</v>
      </c>
      <c r="AQ32" s="343">
        <v>39505</v>
      </c>
      <c r="AR32" s="344">
        <v>9.6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529</v>
      </c>
      <c r="AL33" s="1224"/>
      <c r="AM33" s="1224"/>
      <c r="AN33" s="1225"/>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530</v>
      </c>
      <c r="AL34" s="1224"/>
      <c r="AM34" s="1224"/>
      <c r="AN34" s="1225"/>
      <c r="AO34" s="342" t="s">
        <v>514</v>
      </c>
      <c r="AP34" s="342" t="s">
        <v>514</v>
      </c>
      <c r="AQ34" s="343">
        <v>56</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531</v>
      </c>
      <c r="AL35" s="1224"/>
      <c r="AM35" s="1224"/>
      <c r="AN35" s="1225"/>
      <c r="AO35" s="342">
        <v>1088434</v>
      </c>
      <c r="AP35" s="342">
        <v>16154</v>
      </c>
      <c r="AQ35" s="343">
        <v>13645</v>
      </c>
      <c r="AR35" s="344">
        <v>18.399999999999999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532</v>
      </c>
      <c r="AL36" s="1224"/>
      <c r="AM36" s="1224"/>
      <c r="AN36" s="1225"/>
      <c r="AO36" s="342">
        <v>150636</v>
      </c>
      <c r="AP36" s="342">
        <v>2236</v>
      </c>
      <c r="AQ36" s="343">
        <v>1726</v>
      </c>
      <c r="AR36" s="344">
        <v>29.5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533</v>
      </c>
      <c r="AL37" s="1224"/>
      <c r="AM37" s="1224"/>
      <c r="AN37" s="1225"/>
      <c r="AO37" s="342">
        <v>49011</v>
      </c>
      <c r="AP37" s="342">
        <v>727</v>
      </c>
      <c r="AQ37" s="343">
        <v>663</v>
      </c>
      <c r="AR37" s="344">
        <v>9.6999999999999993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534</v>
      </c>
      <c r="AL38" s="1227"/>
      <c r="AM38" s="1227"/>
      <c r="AN38" s="1228"/>
      <c r="AO38" s="345" t="s">
        <v>514</v>
      </c>
      <c r="AP38" s="345" t="s">
        <v>514</v>
      </c>
      <c r="AQ38" s="346">
        <v>1</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535</v>
      </c>
      <c r="AL39" s="1227"/>
      <c r="AM39" s="1227"/>
      <c r="AN39" s="1228"/>
      <c r="AO39" s="342">
        <v>-396964</v>
      </c>
      <c r="AP39" s="342">
        <v>-5892</v>
      </c>
      <c r="AQ39" s="343">
        <v>-5573</v>
      </c>
      <c r="AR39" s="344">
        <v>5.7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536</v>
      </c>
      <c r="AL40" s="1224"/>
      <c r="AM40" s="1224"/>
      <c r="AN40" s="1225"/>
      <c r="AO40" s="342">
        <v>-2965221</v>
      </c>
      <c r="AP40" s="342">
        <v>-44008</v>
      </c>
      <c r="AQ40" s="343">
        <v>-36518</v>
      </c>
      <c r="AR40" s="344">
        <v>20.5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292</v>
      </c>
      <c r="AL41" s="1230"/>
      <c r="AM41" s="1230"/>
      <c r="AN41" s="1231"/>
      <c r="AO41" s="342">
        <v>842793</v>
      </c>
      <c r="AP41" s="342">
        <v>12508</v>
      </c>
      <c r="AQ41" s="343">
        <v>13504</v>
      </c>
      <c r="AR41" s="344">
        <v>-7.4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505</v>
      </c>
      <c r="AN49" s="1220" t="s">
        <v>540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4540848</v>
      </c>
      <c r="AN51" s="364">
        <v>67107</v>
      </c>
      <c r="AO51" s="365">
        <v>54.3</v>
      </c>
      <c r="AP51" s="366">
        <v>66255</v>
      </c>
      <c r="AQ51" s="367">
        <v>3.6</v>
      </c>
      <c r="AR51" s="368">
        <v>50.7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1591950</v>
      </c>
      <c r="AN52" s="372">
        <v>23527</v>
      </c>
      <c r="AO52" s="373">
        <v>48.9</v>
      </c>
      <c r="AP52" s="374">
        <v>31822</v>
      </c>
      <c r="AQ52" s="375">
        <v>8.8000000000000007</v>
      </c>
      <c r="AR52" s="376">
        <v>40.1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3137865</v>
      </c>
      <c r="AN53" s="364">
        <v>46515</v>
      </c>
      <c r="AO53" s="365">
        <v>-30.7</v>
      </c>
      <c r="AP53" s="366">
        <v>54227</v>
      </c>
      <c r="AQ53" s="367">
        <v>-18.2</v>
      </c>
      <c r="AR53" s="368">
        <v>-12.5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1793734</v>
      </c>
      <c r="AN54" s="372">
        <v>26590</v>
      </c>
      <c r="AO54" s="373">
        <v>13</v>
      </c>
      <c r="AP54" s="374">
        <v>29694</v>
      </c>
      <c r="AQ54" s="375">
        <v>-6.7</v>
      </c>
      <c r="AR54" s="376">
        <v>19.7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2756453</v>
      </c>
      <c r="AN55" s="364">
        <v>40816</v>
      </c>
      <c r="AO55" s="365">
        <v>-12.3</v>
      </c>
      <c r="AP55" s="366">
        <v>57295</v>
      </c>
      <c r="AQ55" s="367">
        <v>5.7</v>
      </c>
      <c r="AR55" s="368">
        <v>-18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1238322</v>
      </c>
      <c r="AN56" s="372">
        <v>18336</v>
      </c>
      <c r="AO56" s="373">
        <v>-31</v>
      </c>
      <c r="AP56" s="374">
        <v>32771</v>
      </c>
      <c r="AQ56" s="375">
        <v>10.4</v>
      </c>
      <c r="AR56" s="376">
        <v>-41.4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2657141</v>
      </c>
      <c r="AN57" s="364">
        <v>39389</v>
      </c>
      <c r="AO57" s="365">
        <v>-3.5</v>
      </c>
      <c r="AP57" s="366">
        <v>54110</v>
      </c>
      <c r="AQ57" s="367">
        <v>-5.6</v>
      </c>
      <c r="AR57" s="368">
        <v>2.1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1368337</v>
      </c>
      <c r="AN58" s="372">
        <v>20284</v>
      </c>
      <c r="AO58" s="373">
        <v>10.6</v>
      </c>
      <c r="AP58" s="374">
        <v>30620</v>
      </c>
      <c r="AQ58" s="375">
        <v>-6.6</v>
      </c>
      <c r="AR58" s="376">
        <v>17.2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3040029</v>
      </c>
      <c r="AN59" s="364">
        <v>45118</v>
      </c>
      <c r="AO59" s="365">
        <v>14.5</v>
      </c>
      <c r="AP59" s="366">
        <v>54684</v>
      </c>
      <c r="AQ59" s="367">
        <v>1.1000000000000001</v>
      </c>
      <c r="AR59" s="368">
        <v>13.4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1653476</v>
      </c>
      <c r="AN60" s="372">
        <v>24540</v>
      </c>
      <c r="AO60" s="373">
        <v>21</v>
      </c>
      <c r="AP60" s="374">
        <v>32829</v>
      </c>
      <c r="AQ60" s="375">
        <v>7.2</v>
      </c>
      <c r="AR60" s="376">
        <v>13.8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3226467</v>
      </c>
      <c r="AN61" s="379">
        <v>47789</v>
      </c>
      <c r="AO61" s="380">
        <v>4.5</v>
      </c>
      <c r="AP61" s="381">
        <v>57314</v>
      </c>
      <c r="AQ61" s="382">
        <v>-2.7</v>
      </c>
      <c r="AR61" s="368">
        <v>7.2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1529164</v>
      </c>
      <c r="AN62" s="372">
        <v>22655</v>
      </c>
      <c r="AO62" s="373">
        <v>12.5</v>
      </c>
      <c r="AP62" s="374">
        <v>31547</v>
      </c>
      <c r="AQ62" s="375">
        <v>2.6</v>
      </c>
      <c r="AR62" s="376">
        <v>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WQBO1O83ocYBr8hmbg38sw5ScvzBOf/i+wWyiPi9GOrP/SnpScT3bcd72rOspRBObkNY1Ww2o9rk9MuupbPQQ==" saltValue="r5AKKBeVUdRoPTNF0BRD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nqTKB8Blrtdn+ymT/ymI1nfwkYd932jb9eKz2V8DytkbGiR2Ttkj5vgNkxoOcBIljQaVoiOfDKx8ASImHnogQ==" saltValue="azI1HdOvGEPtvFWdvVc0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JlNQK6pJwqkU18ZXOHkL08CT4PekBZs41rz9/m5ybmPs6fwwcMC2r84uUC0vzbVI819LEL2h3ABiGZl3hkSdQ==" saltValue="7iuVhRKt6ObOGlnTGeeF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2" t="s">
        <v>3</v>
      </c>
      <c r="D47" s="1232"/>
      <c r="E47" s="1233"/>
      <c r="F47" s="11">
        <v>23.38</v>
      </c>
      <c r="G47" s="12">
        <v>22.49</v>
      </c>
      <c r="H47" s="12">
        <v>22.69</v>
      </c>
      <c r="I47" s="12">
        <v>21.73</v>
      </c>
      <c r="J47" s="13">
        <v>22.88</v>
      </c>
    </row>
    <row r="48" spans="2:10" ht="57.75" customHeight="1" x14ac:dyDescent="0.15">
      <c r="B48" s="14"/>
      <c r="C48" s="1234" t="s">
        <v>4</v>
      </c>
      <c r="D48" s="1234"/>
      <c r="E48" s="1235"/>
      <c r="F48" s="15">
        <v>3.99</v>
      </c>
      <c r="G48" s="16">
        <v>5.24</v>
      </c>
      <c r="H48" s="16">
        <v>2.89</v>
      </c>
      <c r="I48" s="16">
        <v>2.4500000000000002</v>
      </c>
      <c r="J48" s="17">
        <v>3.01</v>
      </c>
    </row>
    <row r="49" spans="2:10" ht="57.75" customHeight="1" thickBot="1" x14ac:dyDescent="0.2">
      <c r="B49" s="18"/>
      <c r="C49" s="1236" t="s">
        <v>5</v>
      </c>
      <c r="D49" s="1236"/>
      <c r="E49" s="1237"/>
      <c r="F49" s="19">
        <v>3.46</v>
      </c>
      <c r="G49" s="20">
        <v>1.33</v>
      </c>
      <c r="H49" s="20" t="s">
        <v>561</v>
      </c>
      <c r="I49" s="20" t="s">
        <v>562</v>
      </c>
      <c r="J49" s="21">
        <v>1.88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e9/uIBnLoy3BqWikDUJganIaE+ckIkt5yC4/PHyonc8/Rz0dvochScaumfW1ljpgIdZ8irV+jCfeTAfxf/K1w==" saltValue="n/GagiyBmSr+gCm7yf97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2020-03-04T02:36:48Z</cp:lastPrinted>
  <dcterms:created xsi:type="dcterms:W3CDTF">2020-02-10T03:53:30Z</dcterms:created>
  <dcterms:modified xsi:type="dcterms:W3CDTF">2020-09-30T01:54:41Z</dcterms:modified>
  <cp:category/>
</cp:coreProperties>
</file>