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BE37" i="9"/>
  <c r="AM37" i="9"/>
  <c r="C37" i="9"/>
  <c r="BE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s="1"/>
  <c r="AM35" i="9" s="1"/>
  <c r="AM36" i="9" s="1"/>
  <c r="BE34" i="9" l="1"/>
  <c r="BW34" i="9" s="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<sst xmlns="http://schemas.openxmlformats.org/spreadsheetml/2006/main" count="982" uniqueCount="562">
  <si>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</si>
  <si>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</si>
  <si>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</si>
  <si>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</si>
  <si>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</si>
  <si>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</si>
  <si>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</si>
  <si>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</si>
  <si>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</si>
  <si>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</si>
  <si>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</si>
  <si>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</si>
  <si>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</si>
  <si>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</si>
  <si>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</si>
  <si>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</si>
  <si>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</si>
  <si>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</si>
  <si>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</si>
  <si>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</si>
  <si>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</si>
  <si>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</si>
  <si>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</si>
  <si>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</si>
  <si>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</si>
  <si>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</si>
  <si>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</si>
  <si>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</si>
  <si>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</si>
  <si>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</si>
  <si>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</si>
  <si>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</si>
  <si>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</si>
  <si>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</si>
  <si>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</si>
  <si>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</si>
  <si>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</si>
  <si>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</si>
  <si>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</si>
  <si>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</si>
  <si>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</si>
  <si>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</si>
  <si>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</si>
  <si>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</si>
  <si>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</si>
  <si>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</si>
  <si>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</si>
  <si>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</si>
  <si>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</si>
  <si>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</si>
  <si>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</si>
  <si>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</si>
  <si>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</si>
  <si>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</si>
  <si>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</si>
  <si>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</si>
  <si>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</si>
  <si>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</si>
  <si>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</si>
  <si>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</si>
  <si>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</si>
  <si>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</si>
  <si>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</si>
  <si>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</si>
  <si>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</si>
  <si>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</si>
  <si>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</si>
  <si>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</si>
  <si>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</si>
  <si>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</si>
  <si>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</si>
  <si>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</si>
  <si>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</si>
  <si>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</si>
  <si>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</si>
  <si>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</si>
  <si>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</si>
  <si>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</si>
  <si>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</si>
  <si>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</si>
  <si>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</si>
  <si>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</si>
  <si>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</si>
  <si>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</si>
  <si>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</si>
  <si>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</si>
  <si>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</si>
  <si>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</si>
  <si>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</si>
  <si>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</si>
  <si>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</si>
  <si>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</si>
  <si>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</si>
  <si>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</si>
  <si>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</si>
  <si>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</si>
  <si>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</si>
  <si>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</si>
  <si>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</si>
  <si>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</si>
  <si>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</si>
  <si>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</si>
  <si>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</si>
  <si>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</si>
  <si>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</si>
  <si>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</si>
  <si>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</si>
  <si>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</si>
  <si>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</si>
  <si>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</si>
  <si>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</si>
  <si>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</si>
  <si>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</si>
  <si>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</si>
  <si>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</si>
  <si>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</si>
  <si>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</si>
  <si>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</si>
  <si>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</si>
  <si>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</si>
  <si>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</si>
  <si>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</si>
  <si>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</si>
  <si>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</si>
  <si>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</si>
  <si>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</si>
  <si>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</si>
  <si>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</si>
  <si>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</si>
  <si>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</si>
  <si>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</si>
  <si>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</si>
  <si>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</si>
  <si>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</si>
  <si>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</si>
  <si>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</si>
  <si>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</si>
  <si>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</si>
  <si>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</si>
  <si>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</si>
  <si>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</si>
  <si>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</si>
  <si>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</si>
  <si>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</si>
  <si>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</si>
  <si>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</si>
  <si>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</si>
  <si>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</si>
  <si>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</si>
  <si>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</si>
  <si>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</si>
  <si>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</si>
  <si>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</si>
  <si>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</si>
  <si>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</si>
  <si>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</si>
  <si>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</si>
  <si>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</si>
  <si>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</si>
  <si>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</si>
  <si>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</si>
  <si>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</si>
  <si>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</si>
  <si>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</si>
  <si>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</si>
  <si>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</si>
  <si>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</si>
  <si>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</si>
  <si>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</si>
  <si>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</si>
  <si>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</si>
  <si>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</si>
  <si>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</si>
  <si>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</si>
  <si>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</si>
  <si>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</si>
  <si>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</si>
  <si>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</si>
  <si>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</si>
  <si>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</si>
  <si>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</si>
  <si>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</si>
  <si>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</si>
  <si>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</si>
  <si>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</si>
  <si>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</si>
  <si>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</si>
  <si>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</si>
  <si>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</si>
  <si>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</si>
  <si>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</si>
  <si>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</si>
  <si>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</si>
  <si>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</si>
  <si>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</si>
  <si>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</si>
  <si>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長野県塩尻市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</si>
  <si>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</si>
  <si>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</si>
  <si>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</si>
  <si>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</si>
  <si>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</si>
  <si>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</si>
  <si>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</si>
  <si>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</si>
  <si>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</si>
  <si>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</si>
  <si>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</si>
  <si>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</si>
  <si>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</si>
  <si>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</si>
  <si>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</si>
  <si>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</si>
  <si>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</si>
  <si>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</si>
  <si>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</si>
  <si>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</si>
  <si>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</si>
  <si>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</si>
  <si>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</si>
  <si>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</si>
  <si>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</si>
  <si>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</si>
  <si>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</si>
  <si>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</si>
  <si>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</si>
  <si>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</si>
  <si>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</si>
  <si>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</si>
  <si>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</si>
  <si>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</si>
  <si>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</si>
  <si>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</si>
  <si>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</si>
  <si>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</si>
  <si>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</si>
  <si>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</si>
  <si>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</si>
  <si>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</si>
  <si>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</si>
  <si>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</si>
  <si>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</si>
  <si>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</si>
  <si>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</si>
  <si>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</si>
  <si>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</si>
  <si>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</si>
  <si>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</si>
  <si>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</si>
  <si>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</si>
  <si>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</si>
  <si>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</si>
  <si>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</si>
  <si>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</si>
  <si>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</si>
  <si>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</si>
  <si>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</si>
  <si>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</si>
  <si>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</si>
  <si>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</si>
  <si>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</si>
  <si>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</si>
  <si>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</si>
  <si>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</si>
  <si>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</si>
  <si>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</si>
  <si>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</si>
  <si>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</si>
  <si>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</si>
  <si>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</si>
  <si>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</si>
  <si>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</si>
  <si>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</si>
  <si>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</si>
  <si>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</si>
  <si>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</si>
  <si>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</si>
  <si>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</si>
  <si>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</si>
  <si>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</si>
  <si>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</si>
  <si>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</si>
  <si>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</si>
  <si>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</si>
  <si>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</si>
  <si>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</si>
  <si>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</si>
  <si>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</si>
  <si>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</si>
  <si>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</si>
  <si>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</si>
  <si>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</si>
  <si>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</si>
  <si>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</si>
  <si>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</si>
  <si>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</si>
  <si>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</si>
  <si>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</si>
  <si>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</si>
  <si>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</si>
  <si>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</si>
  <si>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</si>
  <si>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</si>
  <si>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</si>
  <si>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</si>
  <si>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</si>
  <si>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</si>
  <si>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</si>
  <si>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</si>
  <si>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</si>
  <si>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</si>
  <si>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</si>
  <si>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</si>
  <si>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</si>
  <si>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</si>
  <si>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</si>
  <si>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</si>
  <si>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</si>
  <si>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</si>
  <si>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</si>
  <si>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</si>
  <si>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</si>
  <si>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</si>
  <si>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</si>
  <si>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</si>
  <si>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</si>
  <si>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</si>
  <si>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</si>
  <si>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</si>
  <si>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</si>
  <si>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</si>
  <si>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</si>
  <si>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</si>
  <si>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</si>
  <si>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</si>
  <si>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</si>
  <si>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</si>
  <si>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</si>
  <si>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</si>
  <si>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</si>
  <si>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</si>
  <si>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</si>
  <si>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</si>
  <si>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</si>
  <si>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</si>
  <si>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</si>
  <si>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長野県塩尻市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</si>
  <si>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</si>
  <si>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</si>
  <si>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</si>
  <si>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</si>
  <si>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</si>
  <si>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</si>
  <si>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</si>
  <si>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</si>
  <si>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</si>
  <si>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</si>
  <si>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</si>
  <si>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</si>
  <si>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</si>
  <si>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</si>
  <si>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</si>
  <si>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</si>
  <si>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</si>
  <si>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</si>
  <si>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</si>
  <si>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</si>
  <si>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塩尻市奨学資金貸与事業特別会計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</si>
  <si>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</si>
  <si>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</si>
  <si>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</si>
  <si>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</si>
  <si>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</si>
  <si>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</si>
  <si>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</si>
  <si>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</si>
  <si>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</si>
  <si>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</si>
  <si>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</si>
  <si>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</si>
  <si>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</si>
  <si>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</si>
  <si>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</si>
  <si>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</si>
  <si>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塩尻市後期高齢者医療事業特別会計</t>
    <phoneticPr fontId="5"/>
  </si>
  <si>
    <t>塩尻市水道事業会計</t>
    <phoneticPr fontId="5"/>
  </si>
  <si>
    <t>法適用企業</t>
    <phoneticPr fontId="5"/>
  </si>
  <si>
    <t>塩尻市下水道事業会計</t>
    <phoneticPr fontId="5"/>
  </si>
  <si>
    <t>塩尻市農業集落排水事業会計</t>
    <phoneticPr fontId="5"/>
  </si>
  <si>
    <t>塩尻市簡易水道事業特別会計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</si>
  <si>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</si>
  <si>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</si>
  <si>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</si>
  <si>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</si>
  <si>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</si>
  <si>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</si>
  <si>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</si>
  <si>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</si>
  <si>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</si>
  <si>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</si>
  <si>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</si>
  <si>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</si>
  <si>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</si>
  <si>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</si>
  <si>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</si>
  <si>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</si>
  <si>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</si>
  <si>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</si>
  <si>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</si>
  <si>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</si>
  <si>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</si>
  <si>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</si>
  <si>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</si>
  <si>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</si>
  <si>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</si>
  <si>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</si>
  <si>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</si>
  <si>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</si>
  <si>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</si>
  <si>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</si>
  <si>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</si>
  <si>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</si>
  <si>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</si>
  <si>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</si>
  <si>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</si>
  <si>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</si>
  <si>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</si>
  <si>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</si>
  <si>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</si>
  <si>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</si>
  <si>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</si>
  <si>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</si>
  <si>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</si>
  <si>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</si>
  <si>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</si>
  <si>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</si>
  <si>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</si>
  <si>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</si>
  <si>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</si>
  <si>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</si>
  <si>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</si>
  <si>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</si>
  <si>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</si>
  <si>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</si>
  <si>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</si>
  <si>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</si>
  <si>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</si>
  <si>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</si>
  <si>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</si>
  <si>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</si>
  <si>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</si>
  <si>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</si>
  <si>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</si>
  <si>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</si>
  <si>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</si>
  <si>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</si>
  <si>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</si>
  <si>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</si>
  <si>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</si>
  <si>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</si>
  <si>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</si>
  <si>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</si>
  <si>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</si>
  <si>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</si>
  <si>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</si>
  <si>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</si>
  <si>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</si>
  <si>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</si>
  <si>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</si>
  <si>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</si>
  <si>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</si>
  <si>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</si>
  <si>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</si>
  <si>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</si>
  <si>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</si>
  <si>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</si>
  <si>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</si>
  <si>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</si>
  <si>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</si>
  <si>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</si>
  <si>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</si>
  <si>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</si>
  <si>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</si>
  <si>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</si>
  <si>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</si>
  <si>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</si>
  <si>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</si>
  <si>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</si>
  <si>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</si>
  <si>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</si>
  <si>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</si>
  <si>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</si>
  <si>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</si>
  <si>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</si>
  <si>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</si>
  <si>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</si>
  <si>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</si>
  <si>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</si>
  <si>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</si>
  <si>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</si>
  <si>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</si>
  <si>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</si>
  <si>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</si>
  <si>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</si>
  <si>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</si>
  <si>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</si>
  <si>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</si>
  <si>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</si>
  <si>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</si>
  <si>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</si>
  <si>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</si>
  <si>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</si>
  <si>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</si>
  <si>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</si>
  <si>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</si>
  <si>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</si>
  <si>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</si>
  <si>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</si>
  <si>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</si>
  <si>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</si>
  <si>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</si>
  <si>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</si>
  <si>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</si>
  <si>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</si>
  <si>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塩尻市水道事業会計</t>
  </si>
  <si>
    <t>塩尻市下水道事業会計</t>
  </si>
  <si>
    <t>一般会計</t>
  </si>
  <si>
    <t>塩尻市国民健康保険事業特別会計</t>
  </si>
  <si>
    <t>塩尻市介護保険事業特別会計</t>
  </si>
  <si>
    <t>塩尻市農業集落排水事業会計</t>
  </si>
  <si>
    <t>塩尻市後期高齢者医療事業特別会計</t>
  </si>
  <si>
    <t>塩尻市国民健康保険楢川診療所事業特別会計</t>
  </si>
  <si>
    <t>その他会計（赤字）</t>
  </si>
  <si>
    <t>その他会計（黒字）</t>
  </si>
  <si>
    <t>-</t>
    <phoneticPr fontId="2"/>
  </si>
  <si>
    <t>-</t>
    <phoneticPr fontId="2"/>
  </si>
  <si>
    <t>塩尻市土地開発公社</t>
    <rPh sb="0" eb="3">
      <t>シオジリシ</t>
    </rPh>
    <rPh sb="3" eb="5">
      <t>トチ</t>
    </rPh>
    <rPh sb="5" eb="7">
      <t>カイハツ</t>
    </rPh>
    <rPh sb="7" eb="9">
      <t>コウシャ</t>
    </rPh>
    <phoneticPr fontId="2"/>
  </si>
  <si>
    <t>一般財団法人　塩尻市振興公社</t>
    <rPh sb="0" eb="2">
      <t>イッパン</t>
    </rPh>
    <rPh sb="2" eb="4">
      <t>ザイダン</t>
    </rPh>
    <rPh sb="4" eb="6">
      <t>ホウジン</t>
    </rPh>
    <rPh sb="7" eb="10">
      <t>シオジリシ</t>
    </rPh>
    <rPh sb="10" eb="12">
      <t>シンコウ</t>
    </rPh>
    <rPh sb="12" eb="14">
      <t>コウシャ</t>
    </rPh>
    <phoneticPr fontId="2"/>
  </si>
  <si>
    <t>株式会社　信州ファーム</t>
    <rPh sb="0" eb="2">
      <t>カブシキ</t>
    </rPh>
    <rPh sb="2" eb="4">
      <t>カイシャ</t>
    </rPh>
    <rPh sb="5" eb="7">
      <t>シンシュウ</t>
    </rPh>
    <phoneticPr fontId="2"/>
  </si>
  <si>
    <t>株式会社　しおじり街元気カンパニー</t>
    <rPh sb="0" eb="2">
      <t>カブシキ</t>
    </rPh>
    <rPh sb="2" eb="4">
      <t>カイシャ</t>
    </rPh>
    <rPh sb="9" eb="10">
      <t>マチ</t>
    </rPh>
    <rPh sb="10" eb="12">
      <t>ゲンキ</t>
    </rPh>
    <phoneticPr fontId="2"/>
  </si>
  <si>
    <t>一般社団法人　塩尻市農業公社</t>
    <rPh sb="0" eb="2">
      <t>イッパン</t>
    </rPh>
    <rPh sb="2" eb="4">
      <t>シャダン</t>
    </rPh>
    <rPh sb="4" eb="6">
      <t>ホウジン</t>
    </rPh>
    <rPh sb="7" eb="10">
      <t>シオジリシ</t>
    </rPh>
    <rPh sb="10" eb="12">
      <t>ノウギョウ</t>
    </rPh>
    <rPh sb="12" eb="14">
      <t>コウシャ</t>
    </rPh>
    <phoneticPr fontId="2"/>
  </si>
  <si>
    <t>特例財団法人　塩尻・木曽地域地場産業振興センター</t>
    <rPh sb="0" eb="2">
      <t>トクレイ</t>
    </rPh>
    <rPh sb="2" eb="4">
      <t>ザイダン</t>
    </rPh>
    <rPh sb="4" eb="6">
      <t>ホウジン</t>
    </rPh>
    <rPh sb="7" eb="9">
      <t>シオジリ</t>
    </rPh>
    <rPh sb="10" eb="12">
      <t>キソ</t>
    </rPh>
    <rPh sb="12" eb="14">
      <t>チイキ</t>
    </rPh>
    <rPh sb="14" eb="16">
      <t>ジバ</t>
    </rPh>
    <rPh sb="16" eb="18">
      <t>サンギョウ</t>
    </rPh>
    <rPh sb="18" eb="20">
      <t>シンコウ</t>
    </rPh>
    <phoneticPr fontId="2"/>
  </si>
  <si>
    <t>一般財団法人　塩尻市文化振興事業団</t>
    <rPh sb="0" eb="2">
      <t>イッパン</t>
    </rPh>
    <rPh sb="2" eb="4">
      <t>ザイダン</t>
    </rPh>
    <rPh sb="4" eb="6">
      <t>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</si>
  <si>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4">
      <t>ザイダン</t>
    </rPh>
    <rPh sb="4" eb="6">
      <t>ホウジン</t>
    </rPh>
    <rPh sb="7" eb="9">
      <t>シオジリ</t>
    </rPh>
    <rPh sb="9" eb="10">
      <t>チク</t>
    </rPh>
    <rPh sb="10" eb="11">
      <t>ナン</t>
    </rPh>
    <rPh sb="11" eb="14">
      <t>キンロウシャ</t>
    </rPh>
    <rPh sb="14" eb="16">
      <t>フクシ</t>
    </rPh>
    <phoneticPr fontId="2"/>
  </si>
  <si>
    <t>松本広域連合</t>
    <rPh sb="0" eb="2">
      <t>マツモト</t>
    </rPh>
    <rPh sb="2" eb="4">
      <t>コウイキ</t>
    </rPh>
    <rPh sb="4" eb="6">
      <t>レンゴウ</t>
    </rPh>
    <phoneticPr fontId="24"/>
  </si>
  <si>
    <t>長野県市町村自治振興組合</t>
    <rPh sb="0" eb="3">
      <t>ナガノケン</t>
    </rPh>
    <rPh sb="3" eb="6">
      <t>シチョウソン</t>
    </rPh>
    <rPh sb="6" eb="8">
      <t>ジチ</t>
    </rPh>
    <rPh sb="8" eb="10">
      <t>シンコウ</t>
    </rPh>
    <rPh sb="10" eb="12">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</si>
  <si>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</si>
  <si>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22" eb="24">
      <t>トクベツ</t>
    </rPh>
    <rPh sb="24" eb="26">
      <t>カイケイ</t>
    </rPh>
    <phoneticPr fontId="24"/>
  </si>
  <si>
    <t>両小野国保病院組合</t>
    <rPh sb="0" eb="1">
      <t>リョウ</t>
    </rPh>
    <rPh sb="1" eb="3">
      <t>オノ</t>
    </rPh>
    <rPh sb="3" eb="5">
      <t>コクホ</t>
    </rPh>
    <rPh sb="5" eb="7">
      <t>ビョウイン</t>
    </rPh>
    <rPh sb="7" eb="9">
      <t>クミアイ</t>
    </rPh>
    <phoneticPr fontId="24"/>
  </si>
  <si>
    <t>辰野町塩尻市小学校組合</t>
    <rPh sb="0" eb="2">
      <t>タツノ</t>
    </rPh>
    <rPh sb="2" eb="3">
      <t>マチ</t>
    </rPh>
    <rPh sb="3" eb="6">
      <t>シオジリシ</t>
    </rPh>
    <rPh sb="6" eb="9">
      <t>ショウガッコウ</t>
    </rPh>
    <rPh sb="9" eb="11">
      <t>クミアイ</t>
    </rPh>
    <phoneticPr fontId="24"/>
  </si>
  <si>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4"/>
  </si>
  <si>
    <t>塩尻市辰野町中学校組合</t>
    <rPh sb="0" eb="3">
      <t>シオジリシ</t>
    </rPh>
    <rPh sb="3" eb="5">
      <t>タツノ</t>
    </rPh>
    <rPh sb="5" eb="6">
      <t>マチ</t>
    </rPh>
    <rPh sb="6" eb="9">
      <t>チュウガッコウ</t>
    </rPh>
    <rPh sb="9" eb="11">
      <t>クミアイ</t>
    </rPh>
    <phoneticPr fontId="24"/>
  </si>
  <si>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4"/>
  </si>
  <si>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4"/>
  </si>
  <si>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4"/>
  </si>
  <si>
    <t>長野県民交通災害共済組合</t>
  </si>
  <si>
    <t>長野県地方税滞納整理機構</t>
  </si>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</sst>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71044</c:v>
                </c:pt>
                <c:pt idx="1">
                  <c:v>89016</c:v>
                </c:pt>
                <c:pt idx="2">
                  <c:v>47696</c:v>
                </c:pt>
                <c:pt idx="3">
                  <c:v>34746</c:v>
                </c:pt>
                <c:pt idx="4">
                  <c:v>43478</c:v>
                </c:pt>
              </c:numCache>
            </c:numRef>
          </c:val>
          <c:smooth val="0"/>
        </c:ser>
        <c:dLbls>
          <c:showLegendKey val="0"/>
          <c:showVal val="0"/>
          <c:showCatName val="0"/>
          <c:showSerName val="0"/>
          <c:showPercent val="0"/>
          <c:showBubbleSize val="0"/>
        </c:dLbls>
        <c:marker val="1"/>
        <c:smooth val="0"/>
        <c:axId val="137249152"/>
        <c:axId val="137251072"/>
      </c:lineChart>
      <c:catAx>
        <c:axId val="137249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51072"/>
        <c:crosses val="autoZero"/>
        <c:auto val="1"/>
        <c:lblAlgn val="ctr"/>
        <c:lblOffset val="100"/>
        <c:tickLblSkip val="1"/>
        <c:tickMarkSkip val="1"/>
        <c:noMultiLvlLbl val="0"/>
      </c:catAx>
      <c:valAx>
        <c:axId val="1372510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4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0.96</c:v>
                </c:pt>
                <c:pt idx="1">
                  <c:v>3.83</c:v>
                </c:pt>
                <c:pt idx="2">
                  <c:v>4.24</c:v>
                </c:pt>
                <c:pt idx="3">
                  <c:v>2.35</c:v>
                </c:pt>
                <c:pt idx="4">
                  <c:v>3.78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12.95</c:v>
                </c:pt>
                <c:pt idx="1">
                  <c:v>12.99</c:v>
                </c:pt>
                <c:pt idx="2">
                  <c:v>16</c:v>
                </c:pt>
                <c:pt idx="3">
                  <c:v>19.32</c:v>
                </c:pt>
                <c:pt idx="4">
                  <c:v>19.59</c:v>
                </c:pt>
              </c:numCache>
            </c:numRef>
          </c:val>
        </c:ser>
        <c:dLbls>
          <c:showLegendKey val="0"/>
          <c:showVal val="0"/>
          <c:showCatName val="0"/>
          <c:showSerName val="0"/>
          <c:showPercent val="0"/>
          <c:showBubbleSize val="0"/>
        </c:dLbls>
        <c:gapWidth val="250"/>
        <c:overlap val="100"/>
        <c:axId val="138869760"/>
        <c:axId val="13887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c:v>
                </c:pt>
                <c:pt idx="1">
                  <c:v>3.2</c:v>
                </c:pt>
                <c:pt idx="2">
                  <c:v>3.41</c:v>
                </c:pt>
                <c:pt idx="3">
                  <c:v>0.84</c:v>
                </c:pt>
                <c:pt idx="4">
                  <c:v>1.79</c:v>
                </c:pt>
              </c:numCache>
            </c:numRef>
          </c:val>
          <c:smooth val="0"/>
        </c:ser>
        <c:dLbls>
          <c:showLegendKey val="0"/>
          <c:showVal val="0"/>
          <c:showCatName val="0"/>
          <c:showSerName val="0"/>
          <c:showPercent val="0"/>
          <c:showBubbleSize val="0"/>
        </c:dLbls>
        <c:marker val="1"/>
        <c:smooth val="0"/>
        <c:axId val="138869760"/>
        <c:axId val="138871936"/>
      </c:lineChart>
      <c:catAx>
        <c:axId val="13886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871936"/>
        <c:crosses val="autoZero"/>
        <c:auto val="1"/>
        <c:lblAlgn val="ctr"/>
        <c:lblOffset val="100"/>
        <c:tickLblSkip val="1"/>
        <c:tickMarkSkip val="1"/>
        <c:noMultiLvlLbl val="0"/>
      </c:catAx>
      <c:valAx>
        <c:axId val="13887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6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0.33</c:v>
                </c:pt>
                <c:pt idx="2">
                  <c:v>#N/A</c:v>
                </c:pt>
                <c:pt idx="3">
                  <c:v>0.2</c:v>
                </c:pt>
                <c:pt idx="4">
                  <c:v>#N/A</c:v>
                </c:pt>
                <c:pt idx="5">
                  <c:v>0.21</c:v>
                </c:pt>
                <c:pt idx="6">
                  <c:v>#N/A</c:v>
                </c:pt>
                <c:pt idx="7">
                  <c:v>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塩尻市国民健康保険楢川診療所事業特別会計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塩尻市後期高齢者医療事業特別会計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0.1</c:v>
                </c:pt>
                <c:pt idx="8">
                  <c:v>#N/A</c:v>
                </c:pt>
                <c:pt idx="9">
                  <c:v>0.1</c:v>
                </c:pt>
              </c:numCache>
            </c:numRef>
          </c:val>
        </c:ser>
        <c:ser>
          <c:idx val="4"/>
          <c:order val="4"/>
          <c:tx>
            <c:strRef>
              <c:f>データシート!$A$31</c:f>
              <c:strCache>
                <c:ptCount val="1"/>
                <c:pt idx="0">
                  <c:v>塩尻市農業集落排水事業会計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0.28000000000000003</c:v>
                </c:pt>
                <c:pt idx="2">
                  <c:v>#N/A</c:v>
                </c:pt>
                <c:pt idx="3">
                  <c:v>0.46</c:v>
                </c:pt>
                <c:pt idx="4">
                  <c:v>#N/A</c:v>
                </c:pt>
                <c:pt idx="5">
                  <c:v>0.51</c:v>
                </c:pt>
                <c:pt idx="6">
                  <c:v>#N/A</c:v>
                </c:pt>
                <c:pt idx="7">
                  <c:v>0.55000000000000004</c:v>
                </c:pt>
                <c:pt idx="8">
                  <c:v>#N/A</c:v>
                </c:pt>
                <c:pt idx="9">
                  <c:v>0.54</c:v>
                </c:pt>
              </c:numCache>
            </c:numRef>
          </c:val>
        </c:ser>
        <c:ser>
          <c:idx val="5"/>
          <c:order val="5"/>
          <c:tx>
            <c:strRef>
              <c:f>データシート!$A$32</c:f>
              <c:strCache>
                <c:ptCount val="1"/>
                <c:pt idx="0">
                  <c:v>塩尻市介護保険事業特別会計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0.32</c:v>
                </c:pt>
                <c:pt idx="2">
                  <c:v>#N/A</c:v>
                </c:pt>
                <c:pt idx="3">
                  <c:v>0.42</c:v>
                </c:pt>
                <c:pt idx="4">
                  <c:v>#N/A</c:v>
                </c:pt>
                <c:pt idx="5">
                  <c:v>0.1</c:v>
                </c:pt>
                <c:pt idx="6">
                  <c:v>#N/A</c:v>
                </c:pt>
                <c:pt idx="7">
                  <c:v>0.96</c:v>
                </c:pt>
                <c:pt idx="8">
                  <c:v>#N/A</c:v>
                </c:pt>
                <c:pt idx="9">
                  <c:v>0.83</c:v>
                </c:pt>
              </c:numCache>
            </c:numRef>
          </c:val>
        </c:ser>
        <c:ser>
          <c:idx val="6"/>
          <c:order val="6"/>
          <c:tx>
            <c:strRef>
              <c:f>データシート!$A$33</c:f>
              <c:strCache>
                <c:ptCount val="1"/>
                <c:pt idx="0">
                  <c:v>塩尻市国民健康保険事業特別会計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1.45</c:v>
                </c:pt>
                <c:pt idx="2">
                  <c:v>#N/A</c:v>
                </c:pt>
                <c:pt idx="3">
                  <c:v>0.3</c:v>
                </c:pt>
                <c:pt idx="4">
                  <c:v>#N/A</c:v>
                </c:pt>
                <c:pt idx="5">
                  <c:v>0.48</c:v>
                </c:pt>
                <c:pt idx="6">
                  <c:v>#N/A</c:v>
                </c:pt>
                <c:pt idx="7">
                  <c:v>1.29</c:v>
                </c:pt>
                <c:pt idx="8">
                  <c:v>#N/A</c:v>
                </c:pt>
                <c:pt idx="9">
                  <c:v>1.99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0.96</c:v>
                </c:pt>
                <c:pt idx="2">
                  <c:v>#N/A</c:v>
                </c:pt>
                <c:pt idx="3">
                  <c:v>3.83</c:v>
                </c:pt>
                <c:pt idx="4">
                  <c:v>#N/A</c:v>
                </c:pt>
                <c:pt idx="5">
                  <c:v>4.24</c:v>
                </c:pt>
                <c:pt idx="6">
                  <c:v>#N/A</c:v>
                </c:pt>
                <c:pt idx="7">
                  <c:v>2.35</c:v>
                </c:pt>
                <c:pt idx="8">
                  <c:v>#N/A</c:v>
                </c:pt>
                <c:pt idx="9">
                  <c:v>3.78</c:v>
                </c:pt>
              </c:numCache>
            </c:numRef>
          </c:val>
        </c:ser>
        <c:ser>
          <c:idx val="8"/>
          <c:order val="8"/>
          <c:tx>
            <c:strRef>
              <c:f>データシート!$A$35</c:f>
              <c:strCache>
                <c:ptCount val="1"/>
                <c:pt idx="0">
                  <c:v>塩尻市下水道事業会計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4.08</c:v>
                </c:pt>
                <c:pt idx="2">
                  <c:v>#N/A</c:v>
                </c:pt>
                <c:pt idx="3">
                  <c:v>4.82</c:v>
                </c:pt>
                <c:pt idx="4">
                  <c:v>#N/A</c:v>
                </c:pt>
                <c:pt idx="5">
                  <c:v>5.55</c:v>
                </c:pt>
                <c:pt idx="6">
                  <c:v>#N/A</c:v>
                </c:pt>
                <c:pt idx="7">
                  <c:v>4.4800000000000004</c:v>
                </c:pt>
                <c:pt idx="8">
                  <c:v>#N/A</c:v>
                </c:pt>
                <c:pt idx="9">
                  <c:v>3.91</c:v>
                </c:pt>
              </c:numCache>
            </c:numRef>
          </c:val>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6.93</c:v>
                </c:pt>
                <c:pt idx="2">
                  <c:v>#N/A</c:v>
                </c:pt>
                <c:pt idx="3">
                  <c:v>6.28</c:v>
                </c:pt>
                <c:pt idx="4">
                  <c:v>#N/A</c:v>
                </c:pt>
                <c:pt idx="5">
                  <c:v>7.36</c:v>
                </c:pt>
                <c:pt idx="6">
                  <c:v>#N/A</c:v>
                </c:pt>
                <c:pt idx="7">
                  <c:v>7.04</c:v>
                </c:pt>
                <c:pt idx="8">
                  <c:v>#N/A</c:v>
                </c:pt>
                <c:pt idx="9">
                  <c:v>6.98</c:v>
                </c:pt>
              </c:numCache>
            </c:numRef>
          </c:val>
        </c:ser>
        <c:dLbls>
          <c:showLegendKey val="0"/>
          <c:showVal val="0"/>
          <c:showCatName val="0"/>
          <c:showSerName val="0"/>
          <c:showPercent val="0"/>
          <c:showBubbleSize val="0"/>
        </c:dLbls>
        <c:gapWidth val="150"/>
        <c:overlap val="100"/>
        <c:axId val="138990336"/>
        <c:axId val="138991872"/>
      </c:barChart>
      <c:catAx>
        <c:axId val="13899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991872"/>
        <c:crosses val="autoZero"/>
        <c:auto val="1"/>
        <c:lblAlgn val="ctr"/>
        <c:lblOffset val="100"/>
        <c:tickLblSkip val="1"/>
        <c:tickMarkSkip val="1"/>
        <c:noMultiLvlLbl val="0"/>
      </c:catAx>
      <c:valAx>
        <c:axId val="13899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9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3348</c:v>
                </c:pt>
                <c:pt idx="5">
                  <c:v>3483</c:v>
                </c:pt>
                <c:pt idx="8">
                  <c:v>3629</c:v>
                </c:pt>
                <c:pt idx="11">
                  <c:v>3649</c:v>
                </c:pt>
                <c:pt idx="14">
                  <c:v>3583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127</c:v>
                </c:pt>
                <c:pt idx="3">
                  <c:v>123</c:v>
                </c:pt>
                <c:pt idx="6">
                  <c:v>89</c:v>
                </c:pt>
                <c:pt idx="9">
                  <c:v>86</c:v>
                </c:pt>
                <c:pt idx="12">
                  <c:v>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223</c:v>
                </c:pt>
                <c:pt idx="3">
                  <c:v>139</c:v>
                </c:pt>
                <c:pt idx="6">
                  <c:v>125</c:v>
                </c:pt>
                <c:pt idx="9">
                  <c:v>192</c:v>
                </c:pt>
                <c:pt idx="12">
                  <c:v>154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1294</c:v>
                </c:pt>
                <c:pt idx="3">
                  <c:v>1297</c:v>
                </c:pt>
                <c:pt idx="6">
                  <c:v>1270</c:v>
                </c:pt>
                <c:pt idx="9">
                  <c:v>1071</c:v>
                </c:pt>
                <c:pt idx="12">
                  <c:v>1175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3244</c:v>
                </c:pt>
                <c:pt idx="3">
                  <c:v>3210</c:v>
                </c:pt>
                <c:pt idx="6">
                  <c:v>3264</c:v>
                </c:pt>
                <c:pt idx="9">
                  <c:v>3187</c:v>
                </c:pt>
                <c:pt idx="12">
                  <c:v>3125</c:v>
                </c:pt>
              </c:numCache>
            </c:numRef>
          </c:val>
        </c:ser>
        <c:dLbls>
          <c:showLegendKey val="0"/>
          <c:showVal val="0"/>
          <c:showCatName val="0"/>
          <c:showSerName val="0"/>
          <c:showPercent val="0"/>
          <c:showBubbleSize val="0"/>
        </c:dLbls>
        <c:gapWidth val="100"/>
        <c:overlap val="100"/>
        <c:axId val="139334016"/>
        <c:axId val="13933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1541</c:v>
                </c:pt>
                <c:pt idx="2">
                  <c:v>#N/A</c:v>
                </c:pt>
                <c:pt idx="3">
                  <c:v>#N/A</c:v>
                </c:pt>
                <c:pt idx="4">
                  <c:v>1287</c:v>
                </c:pt>
                <c:pt idx="5">
                  <c:v>#N/A</c:v>
                </c:pt>
                <c:pt idx="6">
                  <c:v>#N/A</c:v>
                </c:pt>
                <c:pt idx="7">
                  <c:v>1126</c:v>
                </c:pt>
                <c:pt idx="8">
                  <c:v>#N/A</c:v>
                </c:pt>
                <c:pt idx="9">
                  <c:v>#N/A</c:v>
                </c:pt>
                <c:pt idx="10">
                  <c:v>894</c:v>
                </c:pt>
                <c:pt idx="11">
                  <c:v>#N/A</c:v>
                </c:pt>
                <c:pt idx="12">
                  <c:v>#N/A</c:v>
                </c:pt>
                <c:pt idx="13">
                  <c:v>960</c:v>
                </c:pt>
                <c:pt idx="14">
                  <c:v>#N/A</c:v>
                </c:pt>
              </c:numCache>
            </c:numRef>
          </c:val>
          <c:smooth val="0"/>
        </c:ser>
        <c:dLbls>
          <c:showLegendKey val="0"/>
          <c:showVal val="0"/>
          <c:showCatName val="0"/>
          <c:showSerName val="0"/>
          <c:showPercent val="0"/>
          <c:showBubbleSize val="0"/>
        </c:dLbls>
        <c:marker val="1"/>
        <c:smooth val="0"/>
        <c:axId val="139334016"/>
        <c:axId val="139335936"/>
      </c:lineChart>
      <c:catAx>
        <c:axId val="1393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335936"/>
        <c:crosses val="autoZero"/>
        <c:auto val="1"/>
        <c:lblAlgn val="ctr"/>
        <c:lblOffset val="100"/>
        <c:tickLblSkip val="1"/>
        <c:tickMarkSkip val="1"/>
        <c:noMultiLvlLbl val="0"/>
      </c:catAx>
      <c:valAx>
        <c:axId val="13933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3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33694</c:v>
                </c:pt>
                <c:pt idx="5">
                  <c:v>35072</c:v>
                </c:pt>
                <c:pt idx="8">
                  <c:v>35326</c:v>
                </c:pt>
                <c:pt idx="11">
                  <c:v>34120</c:v>
                </c:pt>
                <c:pt idx="14">
                  <c:v>33698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5653</c:v>
                </c:pt>
                <c:pt idx="5">
                  <c:v>5795</c:v>
                </c:pt>
                <c:pt idx="8">
                  <c:v>5292</c:v>
                </c:pt>
                <c:pt idx="11">
                  <c:v>5128</c:v>
                </c:pt>
                <c:pt idx="14">
                  <c:v>4566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3555</c:v>
                </c:pt>
                <c:pt idx="5">
                  <c:v>3645</c:v>
                </c:pt>
                <c:pt idx="8">
                  <c:v>4104</c:v>
                </c:pt>
                <c:pt idx="11">
                  <c:v>4664</c:v>
                </c:pt>
                <c:pt idx="14">
                  <c:v>4873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284</c:v>
                </c:pt>
                <c:pt idx="3">
                  <c:v>360</c:v>
                </c:pt>
                <c:pt idx="6">
                  <c:v>294</c:v>
                </c:pt>
                <c:pt idx="9">
                  <c:v>241</c:v>
                </c:pt>
                <c:pt idx="12">
                  <c:v>203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5232</c:v>
                </c:pt>
                <c:pt idx="3">
                  <c:v>4837</c:v>
                </c:pt>
                <c:pt idx="6">
                  <c:v>4598</c:v>
                </c:pt>
                <c:pt idx="9">
                  <c:v>4549</c:v>
                </c:pt>
                <c:pt idx="12">
                  <c:v>4508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1958</c:v>
                </c:pt>
                <c:pt idx="3">
                  <c:v>1311</c:v>
                </c:pt>
                <c:pt idx="6">
                  <c:v>1184</c:v>
                </c:pt>
                <c:pt idx="9">
                  <c:v>1203</c:v>
                </c:pt>
                <c:pt idx="12">
                  <c:v>1067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19237</c:v>
                </c:pt>
                <c:pt idx="3">
                  <c:v>19039</c:v>
                </c:pt>
                <c:pt idx="6">
                  <c:v>18919</c:v>
                </c:pt>
                <c:pt idx="9">
                  <c:v>17191</c:v>
                </c:pt>
                <c:pt idx="12">
                  <c:v>15928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946</c:v>
                </c:pt>
                <c:pt idx="3">
                  <c:v>1079</c:v>
                </c:pt>
                <c:pt idx="6">
                  <c:v>919</c:v>
                </c:pt>
                <c:pt idx="9">
                  <c:v>861</c:v>
                </c:pt>
                <c:pt idx="12">
                  <c:v>851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27443</c:v>
                </c:pt>
                <c:pt idx="3">
                  <c:v>28886</c:v>
                </c:pt>
                <c:pt idx="6">
                  <c:v>28243</c:v>
                </c:pt>
                <c:pt idx="9">
                  <c:v>27523</c:v>
                </c:pt>
                <c:pt idx="12">
                  <c:v>27321</c:v>
                </c:pt>
              </c:numCache>
            </c:numRef>
          </c:val>
        </c:ser>
        <c:dLbls>
          <c:showLegendKey val="0"/>
          <c:showVal val="0"/>
          <c:showCatName val="0"/>
          <c:showSerName val="0"/>
          <c:showPercent val="0"/>
          <c:showBubbleSize val="0"/>
        </c:dLbls>
        <c:gapWidth val="100"/>
        <c:overlap val="100"/>
        <c:axId val="141322496"/>
        <c:axId val="141328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12198</c:v>
                </c:pt>
                <c:pt idx="2">
                  <c:v>#N/A</c:v>
                </c:pt>
                <c:pt idx="3">
                  <c:v>#N/A</c:v>
                </c:pt>
                <c:pt idx="4">
                  <c:v>10999</c:v>
                </c:pt>
                <c:pt idx="5">
                  <c:v>#N/A</c:v>
                </c:pt>
                <c:pt idx="6">
                  <c:v>#N/A</c:v>
                </c:pt>
                <c:pt idx="7">
                  <c:v>9435</c:v>
                </c:pt>
                <c:pt idx="8">
                  <c:v>#N/A</c:v>
                </c:pt>
                <c:pt idx="9">
                  <c:v>#N/A</c:v>
                </c:pt>
                <c:pt idx="10">
                  <c:v>7657</c:v>
                </c:pt>
                <c:pt idx="11">
                  <c:v>#N/A</c:v>
                </c:pt>
                <c:pt idx="12">
                  <c:v>#N/A</c:v>
                </c:pt>
                <c:pt idx="13">
                  <c:v>6741</c:v>
                </c:pt>
                <c:pt idx="14">
                  <c:v>#N/A</c:v>
                </c:pt>
              </c:numCache>
            </c:numRef>
          </c:val>
          <c:smooth val="0"/>
        </c:ser>
        <c:dLbls>
          <c:showLegendKey val="0"/>
          <c:showVal val="0"/>
          <c:showCatName val="0"/>
          <c:showSerName val="0"/>
          <c:showPercent val="0"/>
          <c:showBubbleSize val="0"/>
        </c:dLbls>
        <c:marker val="1"/>
        <c:smooth val="0"/>
        <c:axId val="141322496"/>
        <c:axId val="141328768"/>
      </c:lineChart>
      <c:catAx>
        <c:axId val="1413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328768"/>
        <c:crosses val="autoZero"/>
        <c:auto val="1"/>
        <c:lblAlgn val="ctr"/>
        <c:lblOffset val="100"/>
        <c:tickLblSkip val="1"/>
        <c:tickMarkSkip val="1"/>
        <c:noMultiLvlLbl val="0"/>
      </c:catAx>
      <c:valAx>
        <c:axId val="14132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2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67,961
66,886
290.13
27,469,526
26,701,299
629,294
16,657,690
27,201,317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類似団体の平均値０．６３と同じ数値で、前年度対比０．０１ポイント上回りました。市税全体で前年度対比１．３％の増額となっており、この主な要因は、法人市民税が前年度対比１３．５％の増額、市たばこ税が１４．７％の増額となったことなどによるものであります。</a:t>
          </a:r>
          <a:endParaRPr kumimoji="1" lang="en-US" altLang="ja-JP" sz="1300">
            <a:latin typeface="ＭＳ Ｐゴシック"/>
          </a:endParaRPr>
        </a:p>
        <a:p>
          <a:r>
            <a:rPr kumimoji="1" lang="ja-JP" altLang="en-US" sz="1300">
              <a:latin typeface="ＭＳ Ｐゴシック"/>
            </a:rPr>
            <a:t>　今後も、財源の確保を推進するとともに、事務事業の見直しの徹底による行政コストの削減に努めるとともに、市税のさらなる収納率の向上対策を中心とした、自主財源の確保に努め、財政基盤の強化を図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86783</xdr:rowOff>
    </xdr:to>
    <xdr:cxnSp macro="">
      <xdr:nvCxnSpPr>
        <xdr:cNvPr id="68" name="直線コネクタ 67"/>
        <xdr:cNvCxnSpPr/>
      </xdr:nvCxnSpPr>
      <xdr:spPr>
        <a:xfrm flipV="1">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86783</xdr:rowOff>
    </xdr:to>
    <xdr:cxnSp macro="">
      <xdr:nvCxnSpPr>
        <xdr:cNvPr id="71" name="直線コネクタ 70"/>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66675</xdr:rowOff>
    </xdr:to>
    <xdr:cxnSp macro="">
      <xdr:nvCxnSpPr>
        <xdr:cNvPr id="74" name="直線コネクタ 73"/>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46567</xdr:rowOff>
    </xdr:to>
    <xdr:cxnSp macro="">
      <xdr:nvCxnSpPr>
        <xdr:cNvPr id="77" name="直線コネクタ 76"/>
        <xdr:cNvCxnSpPr/>
      </xdr:nvCxnSpPr>
      <xdr:spPr>
        <a:xfrm>
          <a:off x="1447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7" name="円/楕円 86"/>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8"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90" name="テキスト ボックス 89"/>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92" name="テキスト ボックス 91"/>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経常収支比率は、類似団体の平均値８９．６％より低い８７．２％で、前年度対比１．３％下回ったため、財政構造の弾力性の改善が図られました。</a:t>
          </a:r>
          <a:endParaRPr kumimoji="1" lang="en-US" altLang="ja-JP" sz="1300">
            <a:latin typeface="ＭＳ Ｐゴシック"/>
          </a:endParaRPr>
        </a:p>
        <a:p>
          <a:r>
            <a:rPr kumimoji="1" lang="ja-JP" altLang="en-US" sz="1300">
              <a:latin typeface="ＭＳ Ｐゴシック"/>
            </a:rPr>
            <a:t>　主な要因は、人件費、公債費等が減少するとともに、市税や地方交付税が増加したためでありますが、今後も、定員適正化計画の推進による総人件費を抑制するとともに、単年度におけるプライマリーバランスの黒字化を確保することで、公債費の抑制を図るなど、継続的に経常経費の削減を徹底し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52494</xdr:rowOff>
    </xdr:from>
    <xdr:to>
      <xdr:col>7</xdr:col>
      <xdr:colOff>152400</xdr:colOff>
      <xdr:row>62</xdr:row>
      <xdr:rowOff>104775</xdr:rowOff>
    </xdr:to>
    <xdr:cxnSp macro="">
      <xdr:nvCxnSpPr>
        <xdr:cNvPr id="131" name="直線コネクタ 130"/>
        <xdr:cNvCxnSpPr/>
      </xdr:nvCxnSpPr>
      <xdr:spPr>
        <a:xfrm flipV="1">
          <a:off x="4114800" y="1068239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8255</xdr:rowOff>
    </xdr:from>
    <xdr:to>
      <xdr:col>6</xdr:col>
      <xdr:colOff>0</xdr:colOff>
      <xdr:row>62</xdr:row>
      <xdr:rowOff>104775</xdr:rowOff>
    </xdr:to>
    <xdr:cxnSp macro="">
      <xdr:nvCxnSpPr>
        <xdr:cNvPr id="134" name="直線コネクタ 133"/>
        <xdr:cNvCxnSpPr/>
      </xdr:nvCxnSpPr>
      <xdr:spPr>
        <a:xfrm>
          <a:off x="3225800" y="1063815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8255</xdr:rowOff>
    </xdr:from>
    <xdr:to>
      <xdr:col>4</xdr:col>
      <xdr:colOff>482600</xdr:colOff>
      <xdr:row>62</xdr:row>
      <xdr:rowOff>48471</xdr:rowOff>
    </xdr:to>
    <xdr:cxnSp macro="">
      <xdr:nvCxnSpPr>
        <xdr:cNvPr id="137" name="直線コネクタ 136"/>
        <xdr:cNvCxnSpPr/>
      </xdr:nvCxnSpPr>
      <xdr:spPr>
        <a:xfrm flipV="1">
          <a:off x="2336800" y="1063815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63</xdr:row>
      <xdr:rowOff>1694</xdr:rowOff>
    </xdr:to>
    <xdr:cxnSp macro="">
      <xdr:nvCxnSpPr>
        <xdr:cNvPr id="140" name="直線コネクタ 139"/>
        <xdr:cNvCxnSpPr/>
      </xdr:nvCxnSpPr>
      <xdr:spPr>
        <a:xfrm flipV="1">
          <a:off x="1447800" y="1067837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1694</xdr:rowOff>
    </xdr:from>
    <xdr:to>
      <xdr:col>7</xdr:col>
      <xdr:colOff>203200</xdr:colOff>
      <xdr:row>62</xdr:row>
      <xdr:rowOff>103294</xdr:rowOff>
    </xdr:to>
    <xdr:sp macro="" textlink="">
      <xdr:nvSpPr>
        <xdr:cNvPr id="150" name="円/楕円 149"/>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18221</xdr:rowOff>
    </xdr:from>
    <xdr:ext cx="762000" cy="259045"/>
    <xdr:sp macro="" textlink="">
      <xdr:nvSpPr>
        <xdr:cNvPr id="151" name="財政構造の弾力性該当値テキスト"/>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53975</xdr:rowOff>
    </xdr:from>
    <xdr:to>
      <xdr:col>6</xdr:col>
      <xdr:colOff>50800</xdr:colOff>
      <xdr:row>62</xdr:row>
      <xdr:rowOff>155575</xdr:rowOff>
    </xdr:to>
    <xdr:sp macro="" textlink="">
      <xdr:nvSpPr>
        <xdr:cNvPr id="152" name="円/楕円 151"/>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165752</xdr:rowOff>
    </xdr:from>
    <xdr:ext cx="736600" cy="259045"/>
    <xdr:sp macro="" textlink="">
      <xdr:nvSpPr>
        <xdr:cNvPr id="153" name="テキスト ボックス 152"/>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128905</xdr:rowOff>
    </xdr:from>
    <xdr:to>
      <xdr:col>4</xdr:col>
      <xdr:colOff>533400</xdr:colOff>
      <xdr:row>62</xdr:row>
      <xdr:rowOff>59055</xdr:rowOff>
    </xdr:to>
    <xdr:sp macro="" textlink="">
      <xdr:nvSpPr>
        <xdr:cNvPr id="154" name="円/楕円 153"/>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69232</xdr:rowOff>
    </xdr:from>
    <xdr:ext cx="762000" cy="259045"/>
    <xdr:sp macro="" textlink="">
      <xdr:nvSpPr>
        <xdr:cNvPr id="155" name="テキスト ボックス 154"/>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6" name="円/楕円 155"/>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109448</xdr:rowOff>
    </xdr:from>
    <xdr:ext cx="762000" cy="259045"/>
    <xdr:sp macro="" textlink="">
      <xdr:nvSpPr>
        <xdr:cNvPr id="157" name="テキスト ボックス 156"/>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58" name="円/楕円 157"/>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59" name="テキスト ボックス 158"/>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[136,185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対比２．３％の減額となる一方で、物件費は、庁内システムの更新に伴うデータ移行料や、小中学校給食費が増額となったことなどにより、前年度対比１１．４％と大幅に増額となった結果、人口一人当たりの人件費・物件費等は、前年度対比１０，２７２円の増額となりました。</a:t>
          </a:r>
          <a:endParaRPr kumimoji="1" lang="en-US" altLang="ja-JP" sz="1300">
            <a:latin typeface="ＭＳ Ｐゴシック"/>
          </a:endParaRPr>
        </a:p>
        <a:p>
          <a:r>
            <a:rPr kumimoji="1" lang="ja-JP" altLang="en-US" sz="1300">
              <a:latin typeface="ＭＳ Ｐゴシック"/>
            </a:rPr>
            <a:t>　依然として、類似団体の平均と比較すると、１５，８５８円高い数値となっているため、今後も、定員適正化計画の推進による総人件費の抑制や、事務事業の見直しの徹底による行政コストの削減に努め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72785</xdr:rowOff>
    </xdr:from>
    <xdr:to>
      <xdr:col>7</xdr:col>
      <xdr:colOff>152400</xdr:colOff>
      <xdr:row>81</xdr:row>
      <xdr:rowOff>90489</xdr:rowOff>
    </xdr:to>
    <xdr:cxnSp macro="">
      <xdr:nvCxnSpPr>
        <xdr:cNvPr id="195" name="直線コネクタ 194"/>
        <xdr:cNvCxnSpPr/>
      </xdr:nvCxnSpPr>
      <xdr:spPr>
        <a:xfrm>
          <a:off x="4114800" y="13960235"/>
          <a:ext cx="8382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72592</xdr:rowOff>
    </xdr:from>
    <xdr:to>
      <xdr:col>6</xdr:col>
      <xdr:colOff>0</xdr:colOff>
      <xdr:row>81</xdr:row>
      <xdr:rowOff>72785</xdr:rowOff>
    </xdr:to>
    <xdr:cxnSp macro="">
      <xdr:nvCxnSpPr>
        <xdr:cNvPr id="198" name="直線コネクタ 197"/>
        <xdr:cNvCxnSpPr/>
      </xdr:nvCxnSpPr>
      <xdr:spPr>
        <a:xfrm>
          <a:off x="3225800" y="13960042"/>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72592</xdr:rowOff>
    </xdr:from>
    <xdr:to>
      <xdr:col>4</xdr:col>
      <xdr:colOff>482600</xdr:colOff>
      <xdr:row>81</xdr:row>
      <xdr:rowOff>75068</xdr:rowOff>
    </xdr:to>
    <xdr:cxnSp macro="">
      <xdr:nvCxnSpPr>
        <xdr:cNvPr id="201" name="直線コネクタ 200"/>
        <xdr:cNvCxnSpPr/>
      </xdr:nvCxnSpPr>
      <xdr:spPr>
        <a:xfrm flipV="1">
          <a:off x="2336800" y="13960042"/>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67349</xdr:rowOff>
    </xdr:from>
    <xdr:to>
      <xdr:col>3</xdr:col>
      <xdr:colOff>279400</xdr:colOff>
      <xdr:row>81</xdr:row>
      <xdr:rowOff>75068</xdr:rowOff>
    </xdr:to>
    <xdr:cxnSp macro="">
      <xdr:nvCxnSpPr>
        <xdr:cNvPr id="204" name="直線コネクタ 203"/>
        <xdr:cNvCxnSpPr/>
      </xdr:nvCxnSpPr>
      <xdr:spPr>
        <a:xfrm>
          <a:off x="1447800" y="13954799"/>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39689</xdr:rowOff>
    </xdr:from>
    <xdr:to>
      <xdr:col>7</xdr:col>
      <xdr:colOff>203200</xdr:colOff>
      <xdr:row>81</xdr:row>
      <xdr:rowOff>141289</xdr:rowOff>
    </xdr:to>
    <xdr:sp macro="" textlink="">
      <xdr:nvSpPr>
        <xdr:cNvPr id="214" name="円/楕円 213"/>
        <xdr:cNvSpPr/>
      </xdr:nvSpPr>
      <xdr:spPr>
        <a:xfrm>
          <a:off x="4902200" y="139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87966</xdr:rowOff>
    </xdr:from>
    <xdr:ext cx="762000" cy="259045"/>
    <xdr:sp macro="" textlink="">
      <xdr:nvSpPr>
        <xdr:cNvPr id="215" name="人件費・物件費等の状況該当値テキスト"/>
        <xdr:cNvSpPr txBox="1"/>
      </xdr:nvSpPr>
      <xdr:spPr>
        <a:xfrm>
          <a:off x="5041900" y="1397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136,185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21985</xdr:rowOff>
    </xdr:from>
    <xdr:to>
      <xdr:col>6</xdr:col>
      <xdr:colOff>50800</xdr:colOff>
      <xdr:row>81</xdr:row>
      <xdr:rowOff>123585</xdr:rowOff>
    </xdr:to>
    <xdr:sp macro="" textlink="">
      <xdr:nvSpPr>
        <xdr:cNvPr id="216" name="円/楕円 215"/>
        <xdr:cNvSpPr/>
      </xdr:nvSpPr>
      <xdr:spPr>
        <a:xfrm>
          <a:off x="4064000" y="139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108362</xdr:rowOff>
    </xdr:from>
    <xdr:ext cx="736600" cy="259045"/>
    <xdr:sp macro="" textlink="">
      <xdr:nvSpPr>
        <xdr:cNvPr id="217" name="テキスト ボックス 216"/>
        <xdr:cNvSpPr txBox="1"/>
      </xdr:nvSpPr>
      <xdr:spPr>
        <a:xfrm>
          <a:off x="3733800" y="13995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21792</xdr:rowOff>
    </xdr:from>
    <xdr:to>
      <xdr:col>4</xdr:col>
      <xdr:colOff>533400</xdr:colOff>
      <xdr:row>81</xdr:row>
      <xdr:rowOff>123392</xdr:rowOff>
    </xdr:to>
    <xdr:sp macro="" textlink="">
      <xdr:nvSpPr>
        <xdr:cNvPr id="218" name="円/楕円 217"/>
        <xdr:cNvSpPr/>
      </xdr:nvSpPr>
      <xdr:spPr>
        <a:xfrm>
          <a:off x="3175000" y="139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108169</xdr:rowOff>
    </xdr:from>
    <xdr:ext cx="762000" cy="259045"/>
    <xdr:sp macro="" textlink="">
      <xdr:nvSpPr>
        <xdr:cNvPr id="219" name="テキスト ボックス 218"/>
        <xdr:cNvSpPr txBox="1"/>
      </xdr:nvSpPr>
      <xdr:spPr>
        <a:xfrm>
          <a:off x="2844800" y="1399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24268</xdr:rowOff>
    </xdr:from>
    <xdr:to>
      <xdr:col>3</xdr:col>
      <xdr:colOff>330200</xdr:colOff>
      <xdr:row>81</xdr:row>
      <xdr:rowOff>125868</xdr:rowOff>
    </xdr:to>
    <xdr:sp macro="" textlink="">
      <xdr:nvSpPr>
        <xdr:cNvPr id="220" name="円/楕円 219"/>
        <xdr:cNvSpPr/>
      </xdr:nvSpPr>
      <xdr:spPr>
        <a:xfrm>
          <a:off x="2286000" y="13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110645</xdr:rowOff>
    </xdr:from>
    <xdr:ext cx="762000" cy="259045"/>
    <xdr:sp macro="" textlink="">
      <xdr:nvSpPr>
        <xdr:cNvPr id="221" name="テキスト ボックス 220"/>
        <xdr:cNvSpPr txBox="1"/>
      </xdr:nvSpPr>
      <xdr:spPr>
        <a:xfrm>
          <a:off x="1955800" y="1399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16549</xdr:rowOff>
    </xdr:from>
    <xdr:to>
      <xdr:col>2</xdr:col>
      <xdr:colOff>127000</xdr:colOff>
      <xdr:row>81</xdr:row>
      <xdr:rowOff>118149</xdr:rowOff>
    </xdr:to>
    <xdr:sp macro="" textlink="">
      <xdr:nvSpPr>
        <xdr:cNvPr id="222" name="円/楕円 221"/>
        <xdr:cNvSpPr/>
      </xdr:nvSpPr>
      <xdr:spPr>
        <a:xfrm>
          <a:off x="1397000" y="139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102926</xdr:rowOff>
    </xdr:from>
    <xdr:ext cx="762000" cy="259045"/>
    <xdr:sp macro="" textlink="">
      <xdr:nvSpPr>
        <xdr:cNvPr id="223" name="テキスト ボックス 222"/>
        <xdr:cNvSpPr txBox="1"/>
      </xdr:nvSpPr>
      <xdr:spPr>
        <a:xfrm>
          <a:off x="1066800" y="1399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人事院勧告を尊重した給与改定を行ってきていますが、ラスパイレス指数は、類似団体の平均と比較して１．７ポイント低い状況であり、順位も４９位と高水準であります。</a:t>
          </a:r>
          <a:endParaRPr kumimoji="1" lang="en-US" altLang="ja-JP" sz="1300">
            <a:latin typeface="ＭＳ Ｐゴシック"/>
          </a:endParaRPr>
        </a:p>
        <a:p>
          <a:r>
            <a:rPr kumimoji="1" lang="ja-JP" altLang="en-US" sz="1300">
              <a:latin typeface="ＭＳ Ｐゴシック"/>
            </a:rPr>
            <a:t>　全国市平均値と比較しても、２．２ポイント低いことから、適正な水準にあると考えますが、今後も、引き続き住民サービス向上を図るとともに、一層のじゅみ事業の適正化に努めます。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89</xdr:row>
      <xdr:rowOff>77893</xdr:rowOff>
    </xdr:to>
    <xdr:cxnSp macro="">
      <xdr:nvCxnSpPr>
        <xdr:cNvPr id="257" name="直線コネクタ 256"/>
        <xdr:cNvCxnSpPr/>
      </xdr:nvCxnSpPr>
      <xdr:spPr>
        <a:xfrm flipV="1">
          <a:off x="16179800" y="14717607"/>
          <a:ext cx="8382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61807</xdr:rowOff>
    </xdr:from>
    <xdr:to>
      <xdr:col>23</xdr:col>
      <xdr:colOff>406400</xdr:colOff>
      <xdr:row>89</xdr:row>
      <xdr:rowOff>77893</xdr:rowOff>
    </xdr:to>
    <xdr:cxnSp macro="">
      <xdr:nvCxnSpPr>
        <xdr:cNvPr id="260" name="直線コネクタ 259"/>
        <xdr:cNvCxnSpPr/>
      </xdr:nvCxnSpPr>
      <xdr:spPr>
        <a:xfrm>
          <a:off x="15290800" y="153208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61807</xdr:rowOff>
    </xdr:to>
    <xdr:cxnSp macro="">
      <xdr:nvCxnSpPr>
        <xdr:cNvPr id="263" name="直線コネクタ 262"/>
        <xdr:cNvCxnSpPr/>
      </xdr:nvCxnSpPr>
      <xdr:spPr>
        <a:xfrm>
          <a:off x="14401800" y="1468543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85</xdr:row>
      <xdr:rowOff>112184</xdr:rowOff>
    </xdr:to>
    <xdr:cxnSp macro="">
      <xdr:nvCxnSpPr>
        <xdr:cNvPr id="266" name="直線コネクタ 265"/>
        <xdr:cNvCxnSpPr/>
      </xdr:nvCxnSpPr>
      <xdr:spPr>
        <a:xfrm>
          <a:off x="13512800" y="146693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6" name="円/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110084</xdr:rowOff>
    </xdr:from>
    <xdr:ext cx="762000" cy="259045"/>
    <xdr:sp macro="" textlink="">
      <xdr:nvSpPr>
        <xdr:cNvPr id="277"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27093</xdr:rowOff>
    </xdr:from>
    <xdr:to>
      <xdr:col>23</xdr:col>
      <xdr:colOff>457200</xdr:colOff>
      <xdr:row>89</xdr:row>
      <xdr:rowOff>128693</xdr:rowOff>
    </xdr:to>
    <xdr:sp macro="" textlink="">
      <xdr:nvSpPr>
        <xdr:cNvPr id="278" name="円/楕円 277"/>
        <xdr:cNvSpPr/>
      </xdr:nvSpPr>
      <xdr:spPr>
        <a:xfrm>
          <a:off x="16129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79" name="テキスト ボックス 278"/>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11007</xdr:rowOff>
    </xdr:from>
    <xdr:to>
      <xdr:col>22</xdr:col>
      <xdr:colOff>254000</xdr:colOff>
      <xdr:row>89</xdr:row>
      <xdr:rowOff>112607</xdr:rowOff>
    </xdr:to>
    <xdr:sp macro="" textlink="">
      <xdr:nvSpPr>
        <xdr:cNvPr id="280" name="円/楕円 279"/>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122784</xdr:rowOff>
    </xdr:from>
    <xdr:ext cx="762000" cy="259045"/>
    <xdr:sp macro="" textlink="">
      <xdr:nvSpPr>
        <xdr:cNvPr id="281" name="テキスト ボックス 280"/>
        <xdr:cNvSpPr txBox="1"/>
      </xdr:nvSpPr>
      <xdr:spPr>
        <a:xfrm>
          <a:off x="14909800" y="150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2" name="円/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1711</xdr:rowOff>
    </xdr:from>
    <xdr:ext cx="762000" cy="259045"/>
    <xdr:sp macro="" textlink="">
      <xdr:nvSpPr>
        <xdr:cNvPr id="283" name="テキスト ボックス 28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45296</xdr:rowOff>
    </xdr:from>
    <xdr:to>
      <xdr:col>19</xdr:col>
      <xdr:colOff>533400</xdr:colOff>
      <xdr:row>85</xdr:row>
      <xdr:rowOff>146896</xdr:rowOff>
    </xdr:to>
    <xdr:sp macro="" textlink="">
      <xdr:nvSpPr>
        <xdr:cNvPr id="284" name="円/楕円 283"/>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157073</xdr:rowOff>
    </xdr:from>
    <xdr:ext cx="762000" cy="259045"/>
    <xdr:sp macro="" textlink="">
      <xdr:nvSpPr>
        <xdr:cNvPr id="285" name="テキスト ボックス 284"/>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定員適正化計画の推進による職員削減への取組や、業務の民間委託等への切り替えを実施しているものの、人口千人当たりの職員数は、類似団体の平均と比較して、僅かに上回っている状況です。</a:t>
          </a:r>
          <a:endParaRPr kumimoji="1" lang="en-US" altLang="ja-JP" sz="1300">
            <a:latin typeface="ＭＳ Ｐゴシック"/>
          </a:endParaRPr>
        </a:p>
        <a:p>
          <a:r>
            <a:rPr kumimoji="1" lang="ja-JP" altLang="en-US" sz="1300">
              <a:latin typeface="ＭＳ Ｐゴシック"/>
            </a:rPr>
            <a:t>　今後の、地方創生や新たな政策課題への対応にも配慮しつつ、事務事業の見直しの徹底など、現状の人数で職員が自己能力を最大限に発揮し、積極的に仕事に取り組めるよう、人材育成のための職員研修等の充実を図るなど、職員の資質向上に取り組みま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126516</xdr:rowOff>
    </xdr:from>
    <xdr:to>
      <xdr:col>24</xdr:col>
      <xdr:colOff>558800</xdr:colOff>
      <xdr:row>60</xdr:row>
      <xdr:rowOff>129963</xdr:rowOff>
    </xdr:to>
    <xdr:cxnSp macro="">
      <xdr:nvCxnSpPr>
        <xdr:cNvPr id="322" name="直線コネクタ 321"/>
        <xdr:cNvCxnSpPr/>
      </xdr:nvCxnSpPr>
      <xdr:spPr>
        <a:xfrm>
          <a:off x="16179800" y="1041351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126516</xdr:rowOff>
    </xdr:from>
    <xdr:to>
      <xdr:col>23</xdr:col>
      <xdr:colOff>406400</xdr:colOff>
      <xdr:row>60</xdr:row>
      <xdr:rowOff>139156</xdr:rowOff>
    </xdr:to>
    <xdr:cxnSp macro="">
      <xdr:nvCxnSpPr>
        <xdr:cNvPr id="325" name="直線コネクタ 324"/>
        <xdr:cNvCxnSpPr/>
      </xdr:nvCxnSpPr>
      <xdr:spPr>
        <a:xfrm flipV="1">
          <a:off x="15290800" y="1041351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139156</xdr:rowOff>
    </xdr:from>
    <xdr:to>
      <xdr:col>22</xdr:col>
      <xdr:colOff>203200</xdr:colOff>
      <xdr:row>60</xdr:row>
      <xdr:rowOff>140305</xdr:rowOff>
    </xdr:to>
    <xdr:cxnSp macro="">
      <xdr:nvCxnSpPr>
        <xdr:cNvPr id="328" name="直線コネクタ 327"/>
        <xdr:cNvCxnSpPr/>
      </xdr:nvCxnSpPr>
      <xdr:spPr>
        <a:xfrm flipV="1">
          <a:off x="14401800" y="1042615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140305</xdr:rowOff>
    </xdr:from>
    <xdr:to>
      <xdr:col>21</xdr:col>
      <xdr:colOff>0</xdr:colOff>
      <xdr:row>60</xdr:row>
      <xdr:rowOff>149497</xdr:rowOff>
    </xdr:to>
    <xdr:cxnSp macro="">
      <xdr:nvCxnSpPr>
        <xdr:cNvPr id="331" name="直線コネクタ 330"/>
        <xdr:cNvCxnSpPr/>
      </xdr:nvCxnSpPr>
      <xdr:spPr>
        <a:xfrm flipV="1">
          <a:off x="13512800" y="1042730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41" name="円/楕円 340"/>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51240</xdr:rowOff>
    </xdr:from>
    <xdr:ext cx="762000" cy="259045"/>
    <xdr:sp macro="" textlink="">
      <xdr:nvSpPr>
        <xdr:cNvPr id="342" name="定員管理の状況該当値テキスト"/>
        <xdr:cNvSpPr txBox="1"/>
      </xdr:nvSpPr>
      <xdr:spPr>
        <a:xfrm>
          <a:off x="17106900" y="1033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75716</xdr:rowOff>
    </xdr:from>
    <xdr:to>
      <xdr:col>23</xdr:col>
      <xdr:colOff>457200</xdr:colOff>
      <xdr:row>61</xdr:row>
      <xdr:rowOff>5866</xdr:rowOff>
    </xdr:to>
    <xdr:sp macro="" textlink="">
      <xdr:nvSpPr>
        <xdr:cNvPr id="343" name="円/楕円 342"/>
        <xdr:cNvSpPr/>
      </xdr:nvSpPr>
      <xdr:spPr>
        <a:xfrm>
          <a:off x="16129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16043</xdr:rowOff>
    </xdr:from>
    <xdr:ext cx="736600" cy="259045"/>
    <xdr:sp macro="" textlink="">
      <xdr:nvSpPr>
        <xdr:cNvPr id="344" name="テキスト ボックス 343"/>
        <xdr:cNvSpPr txBox="1"/>
      </xdr:nvSpPr>
      <xdr:spPr>
        <a:xfrm>
          <a:off x="15798800" y="101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88356</xdr:rowOff>
    </xdr:from>
    <xdr:to>
      <xdr:col>22</xdr:col>
      <xdr:colOff>254000</xdr:colOff>
      <xdr:row>61</xdr:row>
      <xdr:rowOff>18506</xdr:rowOff>
    </xdr:to>
    <xdr:sp macro="" textlink="">
      <xdr:nvSpPr>
        <xdr:cNvPr id="345" name="円/楕円 344"/>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28683</xdr:rowOff>
    </xdr:from>
    <xdr:ext cx="762000" cy="259045"/>
    <xdr:sp macro="" textlink="">
      <xdr:nvSpPr>
        <xdr:cNvPr id="346" name="テキスト ボックス 345"/>
        <xdr:cNvSpPr txBox="1"/>
      </xdr:nvSpPr>
      <xdr:spPr>
        <a:xfrm>
          <a:off x="14909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89505</xdr:rowOff>
    </xdr:from>
    <xdr:to>
      <xdr:col>21</xdr:col>
      <xdr:colOff>50800</xdr:colOff>
      <xdr:row>61</xdr:row>
      <xdr:rowOff>19655</xdr:rowOff>
    </xdr:to>
    <xdr:sp macro="" textlink="">
      <xdr:nvSpPr>
        <xdr:cNvPr id="347" name="円/楕円 346"/>
        <xdr:cNvSpPr/>
      </xdr:nvSpPr>
      <xdr:spPr>
        <a:xfrm>
          <a:off x="14351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29832</xdr:rowOff>
    </xdr:from>
    <xdr:ext cx="762000" cy="259045"/>
    <xdr:sp macro="" textlink="">
      <xdr:nvSpPr>
        <xdr:cNvPr id="348" name="テキスト ボックス 347"/>
        <xdr:cNvSpPr txBox="1"/>
      </xdr:nvSpPr>
      <xdr:spPr>
        <a:xfrm>
          <a:off x="14020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49" name="円/楕円 348"/>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39024</xdr:rowOff>
    </xdr:from>
    <xdr:ext cx="762000" cy="259045"/>
    <xdr:sp macro="" textlink="">
      <xdr:nvSpPr>
        <xdr:cNvPr id="350" name="テキスト ボックス 349"/>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の抑制や交付税措置のある有利な市債の活用などにより、実質公債費比率は、前年度対比０．８％改善し、類似団体の平均と比較しても２．２％良好な状況です。これは、下水道事業債をはじめとした、公債費に相当する額が大幅に減少したことによるもので、平成２２年度から平成２４年度までの３年間で５％を超える高金利の政府資金の繰上償還を実施し、将来の負担額を減少させました。</a:t>
          </a:r>
          <a:endParaRPr kumimoji="1" lang="en-US" altLang="ja-JP" sz="1300">
            <a:latin typeface="ＭＳ Ｐゴシック"/>
          </a:endParaRPr>
        </a:p>
        <a:p>
          <a:r>
            <a:rPr kumimoji="1" lang="ja-JP" altLang="en-US" sz="1300">
              <a:latin typeface="ＭＳ Ｐゴシック"/>
            </a:rPr>
            <a:t>　今後も、合併特例事業債や過疎対策事業債、緊急防災・減災事業債など、有利な起債を活用するとともに、単年度におけるプライマリーバランスの黒字化を図るなど、公債費負担の抑制に努めます。</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141605</xdr:rowOff>
    </xdr:from>
    <xdr:to>
      <xdr:col>24</xdr:col>
      <xdr:colOff>558800</xdr:colOff>
      <xdr:row>40</xdr:row>
      <xdr:rowOff>18415</xdr:rowOff>
    </xdr:to>
    <xdr:cxnSp macro="">
      <xdr:nvCxnSpPr>
        <xdr:cNvPr id="380" name="直線コネクタ 379"/>
        <xdr:cNvCxnSpPr/>
      </xdr:nvCxnSpPr>
      <xdr:spPr>
        <a:xfrm flipV="1">
          <a:off x="16179800" y="682815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18415</xdr:rowOff>
    </xdr:from>
    <xdr:to>
      <xdr:col>23</xdr:col>
      <xdr:colOff>406400</xdr:colOff>
      <xdr:row>40</xdr:row>
      <xdr:rowOff>114935</xdr:rowOff>
    </xdr:to>
    <xdr:cxnSp macro="">
      <xdr:nvCxnSpPr>
        <xdr:cNvPr id="383" name="直線コネクタ 382"/>
        <xdr:cNvCxnSpPr/>
      </xdr:nvCxnSpPr>
      <xdr:spPr>
        <a:xfrm flipV="1">
          <a:off x="15290800" y="687641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114935</xdr:rowOff>
    </xdr:from>
    <xdr:to>
      <xdr:col>22</xdr:col>
      <xdr:colOff>203200</xdr:colOff>
      <xdr:row>40</xdr:row>
      <xdr:rowOff>163195</xdr:rowOff>
    </xdr:to>
    <xdr:cxnSp macro="">
      <xdr:nvCxnSpPr>
        <xdr:cNvPr id="386" name="直線コネクタ 385"/>
        <xdr:cNvCxnSpPr/>
      </xdr:nvCxnSpPr>
      <xdr:spPr>
        <a:xfrm flipV="1">
          <a:off x="14401800" y="69729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163195</xdr:rowOff>
    </xdr:from>
    <xdr:to>
      <xdr:col>21</xdr:col>
      <xdr:colOff>0</xdr:colOff>
      <xdr:row>41</xdr:row>
      <xdr:rowOff>21907</xdr:rowOff>
    </xdr:to>
    <xdr:cxnSp macro="">
      <xdr:nvCxnSpPr>
        <xdr:cNvPr id="389" name="直線コネクタ 388"/>
        <xdr:cNvCxnSpPr/>
      </xdr:nvCxnSpPr>
      <xdr:spPr>
        <a:xfrm flipV="1">
          <a:off x="13512800" y="70211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90805</xdr:rowOff>
    </xdr:from>
    <xdr:to>
      <xdr:col>24</xdr:col>
      <xdr:colOff>609600</xdr:colOff>
      <xdr:row>40</xdr:row>
      <xdr:rowOff>20955</xdr:rowOff>
    </xdr:to>
    <xdr:sp macro="" textlink="">
      <xdr:nvSpPr>
        <xdr:cNvPr id="399" name="円/楕円 398"/>
        <xdr:cNvSpPr/>
      </xdr:nvSpPr>
      <xdr:spPr>
        <a:xfrm>
          <a:off x="169672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107332</xdr:rowOff>
    </xdr:from>
    <xdr:ext cx="762000" cy="259045"/>
    <xdr:sp macro="" textlink="">
      <xdr:nvSpPr>
        <xdr:cNvPr id="400" name="公債費負担の状況該当値テキスト"/>
        <xdr:cNvSpPr txBox="1"/>
      </xdr:nvSpPr>
      <xdr:spPr>
        <a:xfrm>
          <a:off x="17106900" y="66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139065</xdr:rowOff>
    </xdr:from>
    <xdr:to>
      <xdr:col>23</xdr:col>
      <xdr:colOff>457200</xdr:colOff>
      <xdr:row>40</xdr:row>
      <xdr:rowOff>69215</xdr:rowOff>
    </xdr:to>
    <xdr:sp macro="" textlink="">
      <xdr:nvSpPr>
        <xdr:cNvPr id="401" name="円/楕円 400"/>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79392</xdr:rowOff>
    </xdr:from>
    <xdr:ext cx="736600" cy="259045"/>
    <xdr:sp macro="" textlink="">
      <xdr:nvSpPr>
        <xdr:cNvPr id="402" name="テキスト ボックス 401"/>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403" name="円/楕円 402"/>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4462</xdr:rowOff>
    </xdr:from>
    <xdr:ext cx="762000" cy="259045"/>
    <xdr:sp macro="" textlink="">
      <xdr:nvSpPr>
        <xdr:cNvPr id="404" name="テキスト ボックス 403"/>
        <xdr:cNvSpPr txBox="1"/>
      </xdr:nvSpPr>
      <xdr:spPr>
        <a:xfrm>
          <a:off x="14909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112395</xdr:rowOff>
    </xdr:from>
    <xdr:to>
      <xdr:col>21</xdr:col>
      <xdr:colOff>50800</xdr:colOff>
      <xdr:row>41</xdr:row>
      <xdr:rowOff>42545</xdr:rowOff>
    </xdr:to>
    <xdr:sp macro="" textlink="">
      <xdr:nvSpPr>
        <xdr:cNvPr id="405" name="円/楕円 404"/>
        <xdr:cNvSpPr/>
      </xdr:nvSpPr>
      <xdr:spPr>
        <a:xfrm>
          <a:off x="14351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52722</xdr:rowOff>
    </xdr:from>
    <xdr:ext cx="762000" cy="259045"/>
    <xdr:sp macro="" textlink="">
      <xdr:nvSpPr>
        <xdr:cNvPr id="406" name="テキスト ボックス 405"/>
        <xdr:cNvSpPr txBox="1"/>
      </xdr:nvSpPr>
      <xdr:spPr>
        <a:xfrm>
          <a:off x="14020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407" name="円/楕円 406"/>
        <xdr:cNvSpPr/>
      </xdr:nvSpPr>
      <xdr:spPr>
        <a:xfrm>
          <a:off x="13462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408" name="テキスト ボックス 407"/>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将来負担額の地方債現在高と公営企業等繰入見込額が大幅に減少したことにより、将来負担比率は前年度対比７．２％の減少となり、類似団体と比較しても、０．４％低い数値となりました。</a:t>
          </a:r>
          <a:endParaRPr kumimoji="1" lang="en-US" altLang="ja-JP" sz="1300">
            <a:latin typeface="ＭＳ Ｐゴシック"/>
          </a:endParaRPr>
        </a:p>
        <a:p>
          <a:r>
            <a:rPr kumimoji="1" lang="ja-JP" altLang="en-US" sz="1300">
              <a:latin typeface="ＭＳ Ｐゴシック"/>
            </a:rPr>
            <a:t>　平成２２年度から平成２４年度までの３年間で５％を超える高金利の政府資金の繰上償還を実施した影響と、プライマリーバランスの黒字化を確保していることが主な要因と言えます。</a:t>
          </a:r>
          <a:endParaRPr kumimoji="1" lang="en-US" altLang="ja-JP" sz="1300">
            <a:latin typeface="ＭＳ Ｐゴシック"/>
          </a:endParaRPr>
        </a:p>
        <a:p>
          <a:r>
            <a:rPr kumimoji="1" lang="ja-JP" altLang="en-US" sz="1300">
              <a:latin typeface="ＭＳ Ｐゴシック"/>
            </a:rPr>
            <a:t>　第五次総合計画とリンクした長期財政推計（平成２７年度～平成３５年度）を本市の財政運営の指針として、適正な収入を見込むとともに、将来負担のバランスを図りながら、財政の健全性を堅持します。</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129572</xdr:rowOff>
    </xdr:from>
    <xdr:to>
      <xdr:col>24</xdr:col>
      <xdr:colOff>558800</xdr:colOff>
      <xdr:row>17</xdr:row>
      <xdr:rowOff>1556</xdr:rowOff>
    </xdr:to>
    <xdr:cxnSp macro="">
      <xdr:nvCxnSpPr>
        <xdr:cNvPr id="438" name="直線コネクタ 437"/>
        <xdr:cNvCxnSpPr/>
      </xdr:nvCxnSpPr>
      <xdr:spPr>
        <a:xfrm flipV="1">
          <a:off x="16179800" y="28727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1556</xdr:rowOff>
    </xdr:from>
    <xdr:to>
      <xdr:col>23</xdr:col>
      <xdr:colOff>406400</xdr:colOff>
      <xdr:row>17</xdr:row>
      <xdr:rowOff>83598</xdr:rowOff>
    </xdr:to>
    <xdr:cxnSp macro="">
      <xdr:nvCxnSpPr>
        <xdr:cNvPr id="441" name="直線コネクタ 440"/>
        <xdr:cNvCxnSpPr/>
      </xdr:nvCxnSpPr>
      <xdr:spPr>
        <a:xfrm flipV="1">
          <a:off x="15290800" y="29162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83598</xdr:rowOff>
    </xdr:from>
    <xdr:to>
      <xdr:col>22</xdr:col>
      <xdr:colOff>203200</xdr:colOff>
      <xdr:row>17</xdr:row>
      <xdr:rowOff>148749</xdr:rowOff>
    </xdr:to>
    <xdr:cxnSp macro="">
      <xdr:nvCxnSpPr>
        <xdr:cNvPr id="444" name="直線コネクタ 443"/>
        <xdr:cNvCxnSpPr/>
      </xdr:nvCxnSpPr>
      <xdr:spPr>
        <a:xfrm flipV="1">
          <a:off x="14401800" y="299824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148749</xdr:rowOff>
    </xdr:from>
    <xdr:to>
      <xdr:col>21</xdr:col>
      <xdr:colOff>0</xdr:colOff>
      <xdr:row>18</xdr:row>
      <xdr:rowOff>40640</xdr:rowOff>
    </xdr:to>
    <xdr:cxnSp macro="">
      <xdr:nvCxnSpPr>
        <xdr:cNvPr id="447" name="直線コネクタ 446"/>
        <xdr:cNvCxnSpPr/>
      </xdr:nvCxnSpPr>
      <xdr:spPr>
        <a:xfrm flipV="1">
          <a:off x="13512800" y="3063399"/>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78772</xdr:rowOff>
    </xdr:from>
    <xdr:to>
      <xdr:col>24</xdr:col>
      <xdr:colOff>609600</xdr:colOff>
      <xdr:row>17</xdr:row>
      <xdr:rowOff>8922</xdr:rowOff>
    </xdr:to>
    <xdr:sp macro="" textlink="">
      <xdr:nvSpPr>
        <xdr:cNvPr id="457" name="円/楕円 456"/>
        <xdr:cNvSpPr/>
      </xdr:nvSpPr>
      <xdr:spPr>
        <a:xfrm>
          <a:off x="16967200" y="28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95299</xdr:rowOff>
    </xdr:from>
    <xdr:ext cx="762000" cy="259045"/>
    <xdr:sp macro="" textlink="">
      <xdr:nvSpPr>
        <xdr:cNvPr id="458" name="将来負担の状況該当値テキスト"/>
        <xdr:cNvSpPr txBox="1"/>
      </xdr:nvSpPr>
      <xdr:spPr>
        <a:xfrm>
          <a:off x="17106900" y="266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122206</xdr:rowOff>
    </xdr:from>
    <xdr:to>
      <xdr:col>23</xdr:col>
      <xdr:colOff>457200</xdr:colOff>
      <xdr:row>17</xdr:row>
      <xdr:rowOff>52356</xdr:rowOff>
    </xdr:to>
    <xdr:sp macro="" textlink="">
      <xdr:nvSpPr>
        <xdr:cNvPr id="459" name="円/楕円 458"/>
        <xdr:cNvSpPr/>
      </xdr:nvSpPr>
      <xdr:spPr>
        <a:xfrm>
          <a:off x="16129000" y="28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62533</xdr:rowOff>
    </xdr:from>
    <xdr:ext cx="736600" cy="259045"/>
    <xdr:sp macro="" textlink="">
      <xdr:nvSpPr>
        <xdr:cNvPr id="460" name="テキスト ボックス 459"/>
        <xdr:cNvSpPr txBox="1"/>
      </xdr:nvSpPr>
      <xdr:spPr>
        <a:xfrm>
          <a:off x="15798800" y="263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32798</xdr:rowOff>
    </xdr:from>
    <xdr:to>
      <xdr:col>22</xdr:col>
      <xdr:colOff>254000</xdr:colOff>
      <xdr:row>17</xdr:row>
      <xdr:rowOff>134398</xdr:rowOff>
    </xdr:to>
    <xdr:sp macro="" textlink="">
      <xdr:nvSpPr>
        <xdr:cNvPr id="461" name="円/楕円 460"/>
        <xdr:cNvSpPr/>
      </xdr:nvSpPr>
      <xdr:spPr>
        <a:xfrm>
          <a:off x="15240000" y="29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119175</xdr:rowOff>
    </xdr:from>
    <xdr:ext cx="762000" cy="259045"/>
    <xdr:sp macro="" textlink="">
      <xdr:nvSpPr>
        <xdr:cNvPr id="462" name="テキスト ボックス 461"/>
        <xdr:cNvSpPr txBox="1"/>
      </xdr:nvSpPr>
      <xdr:spPr>
        <a:xfrm>
          <a:off x="14909800" y="303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97949</xdr:rowOff>
    </xdr:from>
    <xdr:to>
      <xdr:col>21</xdr:col>
      <xdr:colOff>50800</xdr:colOff>
      <xdr:row>18</xdr:row>
      <xdr:rowOff>28099</xdr:rowOff>
    </xdr:to>
    <xdr:sp macro="" textlink="">
      <xdr:nvSpPr>
        <xdr:cNvPr id="463" name="円/楕円 462"/>
        <xdr:cNvSpPr/>
      </xdr:nvSpPr>
      <xdr:spPr>
        <a:xfrm>
          <a:off x="14351000" y="30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38276</xdr:rowOff>
    </xdr:from>
    <xdr:ext cx="762000" cy="259045"/>
    <xdr:sp macro="" textlink="">
      <xdr:nvSpPr>
        <xdr:cNvPr id="464" name="テキスト ボックス 463"/>
        <xdr:cNvSpPr txBox="1"/>
      </xdr:nvSpPr>
      <xdr:spPr>
        <a:xfrm>
          <a:off x="14020800" y="278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161290</xdr:rowOff>
    </xdr:from>
    <xdr:to>
      <xdr:col>19</xdr:col>
      <xdr:colOff>533400</xdr:colOff>
      <xdr:row>18</xdr:row>
      <xdr:rowOff>91440</xdr:rowOff>
    </xdr:to>
    <xdr:sp macro="" textlink="">
      <xdr:nvSpPr>
        <xdr:cNvPr id="465" name="円/楕円 464"/>
        <xdr:cNvSpPr/>
      </xdr:nvSpPr>
      <xdr:spPr>
        <a:xfrm>
          <a:off x="13462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101617</xdr:rowOff>
    </xdr:from>
    <xdr:ext cx="762000" cy="259045"/>
    <xdr:sp macro="" textlink="">
      <xdr:nvSpPr>
        <xdr:cNvPr id="466" name="テキスト ボックス 465"/>
        <xdr:cNvSpPr txBox="1"/>
      </xdr:nvSpPr>
      <xdr:spPr>
        <a:xfrm>
          <a:off x="1313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67,961
66,886
290.13
27,469,526
26,701,299
629,294
16,657,690
27,201,317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退職者数の減少に伴い退職手当が減額となったため、平成２５年度の人件費は、前年度対比２．３％の減額となったものの、嘱託保育士の増員などによる報酬等が増額となったことにより、類似団体の平均と比較すると、０．２％高い状況となっています。</a:t>
          </a:r>
          <a:endParaRPr kumimoji="1" lang="en-US" altLang="ja-JP" sz="1300">
            <a:latin typeface="ＭＳ Ｐゴシック"/>
          </a:endParaRPr>
        </a:p>
        <a:p>
          <a:r>
            <a:rPr kumimoji="1" lang="ja-JP" altLang="en-US" sz="1300">
              <a:latin typeface="ＭＳ Ｐゴシック"/>
            </a:rPr>
            <a:t>　今後も、職員の大量退職による退職手当の増額が見込まれていますが、定員適正化計画に基づき、嘱託員、臨時職員も含めた職員配置の更なる適正化を推進します。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138430</xdr:rowOff>
    </xdr:to>
    <xdr:cxnSp macro="">
      <xdr:nvCxnSpPr>
        <xdr:cNvPr id="65" name="直線コネクタ 64"/>
        <xdr:cNvCxnSpPr/>
      </xdr:nvCxnSpPr>
      <xdr:spPr>
        <a:xfrm flipV="1">
          <a:off x="3987800" y="63601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138430</xdr:rowOff>
    </xdr:to>
    <xdr:cxnSp macro="">
      <xdr:nvCxnSpPr>
        <xdr:cNvPr id="68" name="直線コネクタ 67"/>
        <xdr:cNvCxnSpPr/>
      </xdr:nvCxnSpPr>
      <xdr:spPr>
        <a:xfrm>
          <a:off x="3098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38</xdr:row>
      <xdr:rowOff>35560</xdr:rowOff>
    </xdr:to>
    <xdr:cxnSp macro="">
      <xdr:nvCxnSpPr>
        <xdr:cNvPr id="71" name="直線コネクタ 70"/>
        <xdr:cNvCxnSpPr/>
      </xdr:nvCxnSpPr>
      <xdr:spPr>
        <a:xfrm flipV="1">
          <a:off x="2209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43180</xdr:rowOff>
    </xdr:to>
    <xdr:cxnSp macro="">
      <xdr:nvCxnSpPr>
        <xdr:cNvPr id="74" name="直線コネクタ 73"/>
        <xdr:cNvCxnSpPr/>
      </xdr:nvCxnSpPr>
      <xdr:spPr>
        <a:xfrm flipV="1">
          <a:off x="1320800" y="655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4" name="円/楕円 83"/>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109237</xdr:rowOff>
    </xdr:from>
    <xdr:ext cx="762000" cy="259045"/>
    <xdr:sp macro="" textlink="">
      <xdr:nvSpPr>
        <xdr:cNvPr id="85"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6" name="円/楕円 85"/>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7" name="テキスト ボックス 86"/>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8" name="円/楕円 87"/>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89" name="テキスト ボックス 88"/>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90" name="円/楕円 89"/>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1" name="テキスト ボックス 90"/>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2" name="円/楕円 91"/>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104157</xdr:rowOff>
    </xdr:from>
    <xdr:ext cx="762000" cy="259045"/>
    <xdr:sp macro="" textlink="">
      <xdr:nvSpPr>
        <xdr:cNvPr id="93" name="テキスト ボックス 92"/>
        <xdr:cNvSpPr txBox="1"/>
      </xdr:nvSpPr>
      <xdr:spPr>
        <a:xfrm>
          <a:off x="939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庁内システムの更新に伴うデータ移行料や、各種予防接種のワクチン代、小中学校給食費などの大幅な増額により、前年度対比１１．４％の増額となり、類似団体の平均と比較しても０．４％上回っている状況です。</a:t>
          </a:r>
          <a:endParaRPr kumimoji="1" lang="en-US" altLang="ja-JP" sz="1300">
            <a:latin typeface="ＭＳ Ｐゴシック"/>
          </a:endParaRPr>
        </a:p>
        <a:p>
          <a:r>
            <a:rPr kumimoji="1" lang="ja-JP" altLang="en-US" sz="1300">
              <a:latin typeface="ＭＳ Ｐゴシック"/>
            </a:rPr>
            <a:t>　類似団体内の順位も高いことから、今後は、更に事務事業の見直しを徹底し、行政コストの削減を図るとともに、事業の選択と集中を推進します。</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17</xdr:row>
      <xdr:rowOff>16510</xdr:rowOff>
    </xdr:to>
    <xdr:cxnSp macro="">
      <xdr:nvCxnSpPr>
        <xdr:cNvPr id="126" name="直線コネクタ 125"/>
        <xdr:cNvCxnSpPr/>
      </xdr:nvCxnSpPr>
      <xdr:spPr>
        <a:xfrm>
          <a:off x="15671800" y="2900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157480</xdr:rowOff>
    </xdr:to>
    <xdr:cxnSp macro="">
      <xdr:nvCxnSpPr>
        <xdr:cNvPr id="129" name="直線コネクタ 128"/>
        <xdr:cNvCxnSpPr/>
      </xdr:nvCxnSpPr>
      <xdr:spPr>
        <a:xfrm>
          <a:off x="14782800" y="2839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111760</xdr:rowOff>
    </xdr:to>
    <xdr:cxnSp macro="">
      <xdr:nvCxnSpPr>
        <xdr:cNvPr id="132" name="直線コネクタ 131"/>
        <xdr:cNvCxnSpPr/>
      </xdr:nvCxnSpPr>
      <xdr:spPr>
        <a:xfrm flipV="1">
          <a:off x="13893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111760</xdr:rowOff>
    </xdr:to>
    <xdr:cxnSp macro="">
      <xdr:nvCxnSpPr>
        <xdr:cNvPr id="135" name="直線コネクタ 134"/>
        <xdr:cNvCxnSpPr/>
      </xdr:nvCxnSpPr>
      <xdr:spPr>
        <a:xfrm>
          <a:off x="13004800" y="283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5" name="円/楕円 144"/>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6"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47" name="円/楕円 146"/>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48" name="テキスト ボックス 147"/>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9" name="円/楕円 148"/>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50" name="テキスト ボックス 149"/>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1" name="円/楕円 150"/>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2" name="テキスト ボックス 151"/>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3" name="円/楕円 152"/>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4" name="テキスト ボックス 153"/>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障がい福祉サービス給付費をはじめとする社会保障給付費などの増額などにより、前年度対比１．０％増額となり、上昇傾向で推移していますが、類似団体と比較すると２．２％低い数値となっています。</a:t>
          </a:r>
          <a:endParaRPr kumimoji="1" lang="en-US" altLang="ja-JP" sz="1300">
            <a:latin typeface="ＭＳ Ｐゴシック"/>
          </a:endParaRPr>
        </a:p>
        <a:p>
          <a:r>
            <a:rPr kumimoji="1" lang="ja-JP" altLang="en-US" sz="1300">
              <a:latin typeface="ＭＳ Ｐゴシック"/>
            </a:rPr>
            <a:t>　今後も、高齢化に伴い、扶助費の上昇は避けられない状況の中で、自立支援等を推進するとともに、扶助額の調査などを実施することにより、適正な制度の運用に努めます。</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145288</xdr:rowOff>
    </xdr:to>
    <xdr:cxnSp macro="">
      <xdr:nvCxnSpPr>
        <xdr:cNvPr id="185" name="直線コネクタ 184"/>
        <xdr:cNvCxnSpPr/>
      </xdr:nvCxnSpPr>
      <xdr:spPr>
        <a:xfrm flipV="1">
          <a:off x="3987800" y="93853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53848</xdr:rowOff>
    </xdr:from>
    <xdr:to>
      <xdr:col>5</xdr:col>
      <xdr:colOff>549275</xdr:colOff>
      <xdr:row>54</xdr:row>
      <xdr:rowOff>145288</xdr:rowOff>
    </xdr:to>
    <xdr:cxnSp macro="">
      <xdr:nvCxnSpPr>
        <xdr:cNvPr id="188" name="直線コネクタ 187"/>
        <xdr:cNvCxnSpPr/>
      </xdr:nvCxnSpPr>
      <xdr:spPr>
        <a:xfrm>
          <a:off x="3098800" y="93121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53848</xdr:rowOff>
    </xdr:from>
    <xdr:to>
      <xdr:col>4</xdr:col>
      <xdr:colOff>346075</xdr:colOff>
      <xdr:row>54</xdr:row>
      <xdr:rowOff>62992</xdr:rowOff>
    </xdr:to>
    <xdr:cxnSp macro="">
      <xdr:nvCxnSpPr>
        <xdr:cNvPr id="191" name="直線コネクタ 190"/>
        <xdr:cNvCxnSpPr/>
      </xdr:nvCxnSpPr>
      <xdr:spPr>
        <a:xfrm flipV="1">
          <a:off x="2209800" y="9312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170434</xdr:rowOff>
    </xdr:from>
    <xdr:to>
      <xdr:col>3</xdr:col>
      <xdr:colOff>142875</xdr:colOff>
      <xdr:row>54</xdr:row>
      <xdr:rowOff>62992</xdr:rowOff>
    </xdr:to>
    <xdr:cxnSp macro="">
      <xdr:nvCxnSpPr>
        <xdr:cNvPr id="194" name="直線コネクタ 193"/>
        <xdr:cNvCxnSpPr/>
      </xdr:nvCxnSpPr>
      <xdr:spPr>
        <a:xfrm>
          <a:off x="1320800" y="92572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4" name="円/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94488</xdr:rowOff>
    </xdr:from>
    <xdr:to>
      <xdr:col>5</xdr:col>
      <xdr:colOff>600075</xdr:colOff>
      <xdr:row>55</xdr:row>
      <xdr:rowOff>24638</xdr:rowOff>
    </xdr:to>
    <xdr:sp macro="" textlink="">
      <xdr:nvSpPr>
        <xdr:cNvPr id="206" name="円/楕円 205"/>
        <xdr:cNvSpPr/>
      </xdr:nvSpPr>
      <xdr:spPr>
        <a:xfrm>
          <a:off x="3937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34815</xdr:rowOff>
    </xdr:from>
    <xdr:ext cx="736600" cy="259045"/>
    <xdr:sp macro="" textlink="">
      <xdr:nvSpPr>
        <xdr:cNvPr id="207" name="テキスト ボックス 206"/>
        <xdr:cNvSpPr txBox="1"/>
      </xdr:nvSpPr>
      <xdr:spPr>
        <a:xfrm>
          <a:off x="3606800" y="912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xdr:rowOff>
    </xdr:from>
    <xdr:to>
      <xdr:col>4</xdr:col>
      <xdr:colOff>396875</xdr:colOff>
      <xdr:row>54</xdr:row>
      <xdr:rowOff>104648</xdr:rowOff>
    </xdr:to>
    <xdr:sp macro="" textlink="">
      <xdr:nvSpPr>
        <xdr:cNvPr id="208" name="円/楕円 207"/>
        <xdr:cNvSpPr/>
      </xdr:nvSpPr>
      <xdr:spPr>
        <a:xfrm>
          <a:off x="3048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114825</xdr:rowOff>
    </xdr:from>
    <xdr:ext cx="762000" cy="259045"/>
    <xdr:sp macro="" textlink="">
      <xdr:nvSpPr>
        <xdr:cNvPr id="209" name="テキスト ボックス 208"/>
        <xdr:cNvSpPr txBox="1"/>
      </xdr:nvSpPr>
      <xdr:spPr>
        <a:xfrm>
          <a:off x="2717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xdr:rowOff>
    </xdr:from>
    <xdr:to>
      <xdr:col>3</xdr:col>
      <xdr:colOff>193675</xdr:colOff>
      <xdr:row>54</xdr:row>
      <xdr:rowOff>113792</xdr:rowOff>
    </xdr:to>
    <xdr:sp macro="" textlink="">
      <xdr:nvSpPr>
        <xdr:cNvPr id="210" name="円/楕円 209"/>
        <xdr:cNvSpPr/>
      </xdr:nvSpPr>
      <xdr:spPr>
        <a:xfrm>
          <a:off x="2159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123969</xdr:rowOff>
    </xdr:from>
    <xdr:ext cx="762000" cy="259045"/>
    <xdr:sp macro="" textlink="">
      <xdr:nvSpPr>
        <xdr:cNvPr id="211" name="テキスト ボックス 210"/>
        <xdr:cNvSpPr txBox="1"/>
      </xdr:nvSpPr>
      <xdr:spPr>
        <a:xfrm>
          <a:off x="1828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119634</xdr:rowOff>
    </xdr:from>
    <xdr:to>
      <xdr:col>1</xdr:col>
      <xdr:colOff>676275</xdr:colOff>
      <xdr:row>54</xdr:row>
      <xdr:rowOff>49784</xdr:rowOff>
    </xdr:to>
    <xdr:sp macro="" textlink="">
      <xdr:nvSpPr>
        <xdr:cNvPr id="212" name="円/楕円 211"/>
        <xdr:cNvSpPr/>
      </xdr:nvSpPr>
      <xdr:spPr>
        <a:xfrm>
          <a:off x="1270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59961</xdr:rowOff>
    </xdr:from>
    <xdr:ext cx="762000" cy="259045"/>
    <xdr:sp macro="" textlink="">
      <xdr:nvSpPr>
        <xdr:cNvPr id="213" name="テキスト ボックス 212"/>
        <xdr:cNvSpPr txBox="1"/>
      </xdr:nvSpPr>
      <xdr:spPr>
        <a:xfrm>
          <a:off x="939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その他の経費については、類似団体中１３位と上位に位置し、全国平均、県平均ともに大幅に下回る低水準となっている状況です。</a:t>
          </a:r>
          <a:endParaRPr kumimoji="1" lang="en-US" altLang="ja-JP" sz="1300">
            <a:latin typeface="ＭＳ Ｐゴシック"/>
          </a:endParaRPr>
        </a:p>
        <a:p>
          <a:r>
            <a:rPr kumimoji="1" lang="ja-JP" altLang="en-US" sz="1300">
              <a:latin typeface="ＭＳ Ｐゴシック"/>
            </a:rPr>
            <a:t>　繰出金は、国民健康保険事業特別会計の繰出金の減額などにより、前年度対比２．７％の減額となるとともに、積立金は、財政調整基金元金積立金の減額などにより、前年度対比３２．５％の減額となりました。</a:t>
          </a:r>
          <a:endParaRPr kumimoji="1" lang="en-US" altLang="ja-JP" sz="1300">
            <a:latin typeface="ＭＳ Ｐゴシック"/>
          </a:endParaRPr>
        </a:p>
        <a:p>
          <a:r>
            <a:rPr kumimoji="1" lang="ja-JP" altLang="en-US" sz="1300">
              <a:latin typeface="ＭＳ Ｐゴシック"/>
            </a:rPr>
            <a:t>　今後も、各特別会計の適正な運営に努めて、普通会計からの負担の減少を図ります。</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134620</xdr:rowOff>
    </xdr:to>
    <xdr:cxnSp macro="">
      <xdr:nvCxnSpPr>
        <xdr:cNvPr id="246" name="直線コネクタ 245"/>
        <xdr:cNvCxnSpPr/>
      </xdr:nvCxnSpPr>
      <xdr:spPr>
        <a:xfrm>
          <a:off x="15671800" y="9385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127000</xdr:rowOff>
    </xdr:to>
    <xdr:cxnSp macro="">
      <xdr:nvCxnSpPr>
        <xdr:cNvPr id="249" name="直線コネクタ 248"/>
        <xdr:cNvCxnSpPr/>
      </xdr:nvCxnSpPr>
      <xdr:spPr>
        <a:xfrm>
          <a:off x="14782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111760</xdr:rowOff>
    </xdr:to>
    <xdr:cxnSp macro="">
      <xdr:nvCxnSpPr>
        <xdr:cNvPr id="252" name="直線コネクタ 251"/>
        <xdr:cNvCxnSpPr/>
      </xdr:nvCxnSpPr>
      <xdr:spPr>
        <a:xfrm>
          <a:off x="13893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88900</xdr:rowOff>
    </xdr:to>
    <xdr:cxnSp macro="">
      <xdr:nvCxnSpPr>
        <xdr:cNvPr id="255" name="直線コネクタ 254"/>
        <xdr:cNvCxnSpPr/>
      </xdr:nvCxnSpPr>
      <xdr:spPr>
        <a:xfrm>
          <a:off x="13004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83820</xdr:rowOff>
    </xdr:from>
    <xdr:to>
      <xdr:col>24</xdr:col>
      <xdr:colOff>82550</xdr:colOff>
      <xdr:row>55</xdr:row>
      <xdr:rowOff>13970</xdr:rowOff>
    </xdr:to>
    <xdr:sp macro="" textlink="">
      <xdr:nvSpPr>
        <xdr:cNvPr id="265" name="円/楕円 264"/>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100347</xdr:rowOff>
    </xdr:from>
    <xdr:ext cx="762000" cy="259045"/>
    <xdr:sp macro="" textlink="">
      <xdr:nvSpPr>
        <xdr:cNvPr id="266"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7" name="円/楕円 266"/>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68" name="テキスト ボックス 267"/>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69" name="円/楕円 268"/>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0" name="テキスト ボックス 269"/>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1" name="円/楕円 270"/>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2" name="テキスト ボックス 271"/>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3" name="円/楕円 272"/>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4" name="テキスト ボックス 273"/>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補助費等については、保育所運営費負担金や下水道事業会計繰出金の増額により、前年度対比２．９％の増額となり、類似団体の平均と比較しても、３．４％上回っている状況です。</a:t>
          </a:r>
          <a:endParaRPr kumimoji="1" lang="en-US" altLang="ja-JP" sz="1300">
            <a:latin typeface="ＭＳ Ｐゴシック"/>
          </a:endParaRPr>
        </a:p>
        <a:p>
          <a:r>
            <a:rPr kumimoji="1" lang="ja-JP" altLang="en-US" sz="1300">
              <a:latin typeface="ＭＳ Ｐゴシック"/>
            </a:rPr>
            <a:t>　平成２６年度は、補助金、負担金等の見直しを実施し、限られた財源の効果的な活用を推進するとともに、今後も、事務事業の見直しを徹底し、経費の削減に努めます。</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10414</xdr:rowOff>
    </xdr:to>
    <xdr:cxnSp macro="">
      <xdr:nvCxnSpPr>
        <xdr:cNvPr id="304" name="直線コネクタ 303"/>
        <xdr:cNvCxnSpPr/>
      </xdr:nvCxnSpPr>
      <xdr:spPr>
        <a:xfrm>
          <a:off x="15671800" y="6331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5842</xdr:rowOff>
    </xdr:to>
    <xdr:cxnSp macro="">
      <xdr:nvCxnSpPr>
        <xdr:cNvPr id="307" name="直線コネクタ 306"/>
        <xdr:cNvCxnSpPr/>
      </xdr:nvCxnSpPr>
      <xdr:spPr>
        <a:xfrm flipV="1">
          <a:off x="14782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5842</xdr:rowOff>
    </xdr:to>
    <xdr:cxnSp macro="">
      <xdr:nvCxnSpPr>
        <xdr:cNvPr id="310" name="直線コネクタ 309"/>
        <xdr:cNvCxnSpPr/>
      </xdr:nvCxnSpPr>
      <xdr:spPr>
        <a:xfrm>
          <a:off x="13893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133858</xdr:rowOff>
    </xdr:to>
    <xdr:cxnSp macro="">
      <xdr:nvCxnSpPr>
        <xdr:cNvPr id="313" name="直線コネクタ 312"/>
        <xdr:cNvCxnSpPr/>
      </xdr:nvCxnSpPr>
      <xdr:spPr>
        <a:xfrm flipV="1">
          <a:off x="13004800" y="63494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3" name="円/楕円 322"/>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4"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5" name="円/楕円 324"/>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26" name="テキスト ボックス 325"/>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7" name="円/楕円 326"/>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28" name="テキスト ボックス 327"/>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9" name="円/楕円 328"/>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30" name="テキスト ボックス 329"/>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83058</xdr:rowOff>
    </xdr:from>
    <xdr:to>
      <xdr:col>19</xdr:col>
      <xdr:colOff>6350</xdr:colOff>
      <xdr:row>38</xdr:row>
      <xdr:rowOff>13208</xdr:rowOff>
    </xdr:to>
    <xdr:sp macro="" textlink="">
      <xdr:nvSpPr>
        <xdr:cNvPr id="331" name="円/楕円 330"/>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169435</xdr:rowOff>
    </xdr:from>
    <xdr:ext cx="762000" cy="259045"/>
    <xdr:sp macro="" textlink="">
      <xdr:nvSpPr>
        <xdr:cNvPr id="332" name="テキスト ボックス 331"/>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公債費は、平成２３年度から継続して、類似団体の平均を０．７％上回る状況であり、この主な要因は、平成２２年度にピークを迎えた大規模な公共事業に対する公債費が増額となったことです。</a:t>
          </a:r>
          <a:endParaRPr kumimoji="1" lang="en-US" altLang="ja-JP" sz="1300">
            <a:latin typeface="ＭＳ Ｐゴシック"/>
          </a:endParaRPr>
        </a:p>
        <a:p>
          <a:r>
            <a:rPr kumimoji="1" lang="ja-JP" altLang="en-US" sz="1300">
              <a:latin typeface="ＭＳ Ｐゴシック"/>
            </a:rPr>
            <a:t>　今後も、引き続き、合併特例事業債や過疎対策事業債、緊急防災・減災事業債など、有利な起債を活用するとともに、単年度におけるプライマリーバランスの黒字化を徹底するなど、公債費負担の抑制に努めます。</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49276</xdr:rowOff>
    </xdr:from>
    <xdr:to>
      <xdr:col>7</xdr:col>
      <xdr:colOff>15875</xdr:colOff>
      <xdr:row>78</xdr:row>
      <xdr:rowOff>72137</xdr:rowOff>
    </xdr:to>
    <xdr:cxnSp macro="">
      <xdr:nvCxnSpPr>
        <xdr:cNvPr id="362" name="直線コネクタ 361"/>
        <xdr:cNvCxnSpPr/>
      </xdr:nvCxnSpPr>
      <xdr:spPr>
        <a:xfrm flipV="1">
          <a:off x="3987800" y="134223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72137</xdr:rowOff>
    </xdr:to>
    <xdr:cxnSp macro="">
      <xdr:nvCxnSpPr>
        <xdr:cNvPr id="365" name="直線コネクタ 364"/>
        <xdr:cNvCxnSpPr/>
      </xdr:nvCxnSpPr>
      <xdr:spPr>
        <a:xfrm>
          <a:off x="3098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62992</xdr:rowOff>
    </xdr:to>
    <xdr:cxnSp macro="">
      <xdr:nvCxnSpPr>
        <xdr:cNvPr id="368" name="直線コネクタ 367"/>
        <xdr:cNvCxnSpPr/>
      </xdr:nvCxnSpPr>
      <xdr:spPr>
        <a:xfrm>
          <a:off x="2209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94996</xdr:rowOff>
    </xdr:to>
    <xdr:cxnSp macro="">
      <xdr:nvCxnSpPr>
        <xdr:cNvPr id="371" name="直線コネクタ 370"/>
        <xdr:cNvCxnSpPr/>
      </xdr:nvCxnSpPr>
      <xdr:spPr>
        <a:xfrm flipV="1">
          <a:off x="1320800" y="13413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1" name="円/楕円 380"/>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2"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83" name="円/楕円 382"/>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84" name="テキスト ボックス 383"/>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xdr:rowOff>
    </xdr:from>
    <xdr:to>
      <xdr:col>4</xdr:col>
      <xdr:colOff>396875</xdr:colOff>
      <xdr:row>78</xdr:row>
      <xdr:rowOff>113792</xdr:rowOff>
    </xdr:to>
    <xdr:sp macro="" textlink="">
      <xdr:nvSpPr>
        <xdr:cNvPr id="385" name="円/楕円 384"/>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98569</xdr:rowOff>
    </xdr:from>
    <xdr:ext cx="762000" cy="259045"/>
    <xdr:sp macro="" textlink="">
      <xdr:nvSpPr>
        <xdr:cNvPr id="386" name="テキスト ボックス 385"/>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87" name="円/楕円 386"/>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88" name="テキスト ボックス 387"/>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89" name="円/楕円 388"/>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155973</xdr:rowOff>
    </xdr:from>
    <xdr:ext cx="762000" cy="259045"/>
    <xdr:sp macro="" textlink="">
      <xdr:nvSpPr>
        <xdr:cNvPr id="390" name="テキスト ボックス 389"/>
        <xdr:cNvSpPr txBox="1"/>
      </xdr:nvSpPr>
      <xdr:spPr>
        <a:xfrm>
          <a:off x="939800" y="131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公債費以外の経費については、類似団体の平均と比較して３．１％下回っている状況で、類似団体内でも５７位と上位に位置している状況です。</a:t>
          </a:r>
          <a:endParaRPr kumimoji="1" lang="en-US" altLang="ja-JP" sz="1300">
            <a:latin typeface="ＭＳ Ｐゴシック"/>
          </a:endParaRPr>
        </a:p>
        <a:p>
          <a:r>
            <a:rPr kumimoji="1" lang="ja-JP" altLang="en-US" sz="1300">
              <a:latin typeface="ＭＳ Ｐゴシック"/>
            </a:rPr>
            <a:t>　前年度対比０．８％の減額となっているため、今後も、事務事業の見直しと経常経費の削減を図るなど、事務事業の適正な執行を推進します。</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58420</xdr:rowOff>
    </xdr:to>
    <xdr:cxnSp macro="">
      <xdr:nvCxnSpPr>
        <xdr:cNvPr id="423" name="直線コネクタ 422"/>
        <xdr:cNvCxnSpPr/>
      </xdr:nvCxnSpPr>
      <xdr:spPr>
        <a:xfrm flipV="1">
          <a:off x="15671800" y="132295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146050</xdr:rowOff>
    </xdr:from>
    <xdr:to>
      <xdr:col>22</xdr:col>
      <xdr:colOff>565150</xdr:colOff>
      <xdr:row>77</xdr:row>
      <xdr:rowOff>58420</xdr:rowOff>
    </xdr:to>
    <xdr:cxnSp macro="">
      <xdr:nvCxnSpPr>
        <xdr:cNvPr id="426" name="直線コネクタ 425"/>
        <xdr:cNvCxnSpPr/>
      </xdr:nvCxnSpPr>
      <xdr:spPr>
        <a:xfrm>
          <a:off x="14782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31750</xdr:rowOff>
    </xdr:to>
    <xdr:cxnSp macro="">
      <xdr:nvCxnSpPr>
        <xdr:cNvPr id="429" name="直線コネクタ 428"/>
        <xdr:cNvCxnSpPr/>
      </xdr:nvCxnSpPr>
      <xdr:spPr>
        <a:xfrm flipV="1">
          <a:off x="13893800" y="1317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77</xdr:row>
      <xdr:rowOff>104139</xdr:rowOff>
    </xdr:to>
    <xdr:cxnSp macro="">
      <xdr:nvCxnSpPr>
        <xdr:cNvPr id="432" name="直線コネクタ 431"/>
        <xdr:cNvCxnSpPr/>
      </xdr:nvCxnSpPr>
      <xdr:spPr>
        <a:xfrm flipV="1">
          <a:off x="13004800" y="132334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2" name="円/楕円 441"/>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43"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44" name="円/楕円 443"/>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119397</xdr:rowOff>
    </xdr:from>
    <xdr:ext cx="736600" cy="259045"/>
    <xdr:sp macro="" textlink="">
      <xdr:nvSpPr>
        <xdr:cNvPr id="445" name="テキスト ボックス 444"/>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95250</xdr:rowOff>
    </xdr:from>
    <xdr:to>
      <xdr:col>21</xdr:col>
      <xdr:colOff>412750</xdr:colOff>
      <xdr:row>77</xdr:row>
      <xdr:rowOff>25400</xdr:rowOff>
    </xdr:to>
    <xdr:sp macro="" textlink="">
      <xdr:nvSpPr>
        <xdr:cNvPr id="446" name="円/楕円 445"/>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35577</xdr:rowOff>
    </xdr:from>
    <xdr:ext cx="762000" cy="259045"/>
    <xdr:sp macro="" textlink="">
      <xdr:nvSpPr>
        <xdr:cNvPr id="447" name="テキスト ボックス 446"/>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48" name="円/楕円 447"/>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49" name="テキスト ボックス 448"/>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0" name="円/楕円 449"/>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51" name="テキスト ボックス 450"/>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長野県塩尻市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110084</xdr:rowOff>
    </xdr:from>
    <xdr:to>
      <xdr:col>4</xdr:col>
      <xdr:colOff>1117600</xdr:colOff>
      <xdr:row>15</xdr:row>
      <xdr:rowOff>139592</xdr:rowOff>
    </xdr:to>
    <xdr:cxnSp macro="">
      <xdr:nvCxnSpPr>
        <xdr:cNvPr id="50" name="直線コネクタ 49"/>
        <xdr:cNvCxnSpPr/>
      </xdr:nvCxnSpPr>
      <xdr:spPr bwMode="auto">
        <a:xfrm flipV="1">
          <a:off x="5003800" y="2729459"/>
          <a:ext cx="647700" cy="2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76822</xdr:rowOff>
    </xdr:from>
    <xdr:to>
      <xdr:col>4</xdr:col>
      <xdr:colOff>469900</xdr:colOff>
      <xdr:row>15</xdr:row>
      <xdr:rowOff>139592</xdr:rowOff>
    </xdr:to>
    <xdr:cxnSp macro="">
      <xdr:nvCxnSpPr>
        <xdr:cNvPr id="53" name="直線コネクタ 52"/>
        <xdr:cNvCxnSpPr/>
      </xdr:nvCxnSpPr>
      <xdr:spPr bwMode="auto">
        <a:xfrm>
          <a:off x="4305300" y="2696197"/>
          <a:ext cx="698500" cy="62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55391</xdr:rowOff>
    </xdr:from>
    <xdr:to>
      <xdr:col>3</xdr:col>
      <xdr:colOff>904875</xdr:colOff>
      <xdr:row>15</xdr:row>
      <xdr:rowOff>76822</xdr:rowOff>
    </xdr:to>
    <xdr:cxnSp macro="">
      <xdr:nvCxnSpPr>
        <xdr:cNvPr id="56" name="直線コネクタ 55"/>
        <xdr:cNvCxnSpPr/>
      </xdr:nvCxnSpPr>
      <xdr:spPr bwMode="auto">
        <a:xfrm>
          <a:off x="3606800" y="2674766"/>
          <a:ext cx="698500" cy="21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55391</xdr:rowOff>
    </xdr:from>
    <xdr:to>
      <xdr:col>3</xdr:col>
      <xdr:colOff>206375</xdr:colOff>
      <xdr:row>15</xdr:row>
      <xdr:rowOff>78727</xdr:rowOff>
    </xdr:to>
    <xdr:cxnSp macro="">
      <xdr:nvCxnSpPr>
        <xdr:cNvPr id="59" name="直線コネクタ 58"/>
        <xdr:cNvCxnSpPr/>
      </xdr:nvCxnSpPr>
      <xdr:spPr bwMode="auto">
        <a:xfrm flipV="1">
          <a:off x="2908300" y="2674766"/>
          <a:ext cx="698500" cy="2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59284</xdr:rowOff>
    </xdr:from>
    <xdr:to>
      <xdr:col>5</xdr:col>
      <xdr:colOff>34925</xdr:colOff>
      <xdr:row>15</xdr:row>
      <xdr:rowOff>160884</xdr:rowOff>
    </xdr:to>
    <xdr:sp macro="" textlink="">
      <xdr:nvSpPr>
        <xdr:cNvPr id="69" name="円/楕円 68"/>
        <xdr:cNvSpPr/>
      </xdr:nvSpPr>
      <xdr:spPr bwMode="auto">
        <a:xfrm>
          <a:off x="5600700" y="267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75811</xdr:rowOff>
    </xdr:from>
    <xdr:ext cx="762000" cy="259045"/>
    <xdr:sp macro="" textlink="">
      <xdr:nvSpPr>
        <xdr:cNvPr id="70" name="人口1人当たり決算額の推移該当値テキスト130"/>
        <xdr:cNvSpPr txBox="1"/>
      </xdr:nvSpPr>
      <xdr:spPr>
        <a:xfrm>
          <a:off x="5740400" y="252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83,388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88792</xdr:rowOff>
    </xdr:from>
    <xdr:to>
      <xdr:col>4</xdr:col>
      <xdr:colOff>520700</xdr:colOff>
      <xdr:row>16</xdr:row>
      <xdr:rowOff>18942</xdr:rowOff>
    </xdr:to>
    <xdr:sp macro="" textlink="">
      <xdr:nvSpPr>
        <xdr:cNvPr id="71" name="円/楕円 70"/>
        <xdr:cNvSpPr/>
      </xdr:nvSpPr>
      <xdr:spPr bwMode="auto">
        <a:xfrm>
          <a:off x="4953000" y="270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29119</xdr:rowOff>
    </xdr:from>
    <xdr:ext cx="736600" cy="259045"/>
    <xdr:sp macro="" textlink="">
      <xdr:nvSpPr>
        <xdr:cNvPr id="72" name="テキスト ボックス 71"/>
        <xdr:cNvSpPr txBox="1"/>
      </xdr:nvSpPr>
      <xdr:spPr>
        <a:xfrm>
          <a:off x="4622800" y="2477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81,839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26022</xdr:rowOff>
    </xdr:from>
    <xdr:to>
      <xdr:col>3</xdr:col>
      <xdr:colOff>955675</xdr:colOff>
      <xdr:row>15</xdr:row>
      <xdr:rowOff>127622</xdr:rowOff>
    </xdr:to>
    <xdr:sp macro="" textlink="">
      <xdr:nvSpPr>
        <xdr:cNvPr id="73" name="円/楕円 72"/>
        <xdr:cNvSpPr/>
      </xdr:nvSpPr>
      <xdr:spPr bwMode="auto">
        <a:xfrm>
          <a:off x="4254500" y="264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137799</xdr:rowOff>
    </xdr:from>
    <xdr:ext cx="762000" cy="259045"/>
    <xdr:sp macro="" textlink="">
      <xdr:nvSpPr>
        <xdr:cNvPr id="74" name="テキスト ボックス 73"/>
        <xdr:cNvSpPr txBox="1"/>
      </xdr:nvSpPr>
      <xdr:spPr>
        <a:xfrm>
          <a:off x="3924300" y="241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4591</xdr:rowOff>
    </xdr:from>
    <xdr:to>
      <xdr:col>3</xdr:col>
      <xdr:colOff>257175</xdr:colOff>
      <xdr:row>15</xdr:row>
      <xdr:rowOff>106191</xdr:rowOff>
    </xdr:to>
    <xdr:sp macro="" textlink="">
      <xdr:nvSpPr>
        <xdr:cNvPr id="75" name="円/楕円 74"/>
        <xdr:cNvSpPr/>
      </xdr:nvSpPr>
      <xdr:spPr bwMode="auto">
        <a:xfrm>
          <a:off x="3556000" y="262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116368</xdr:rowOff>
    </xdr:from>
    <xdr:ext cx="762000" cy="259045"/>
    <xdr:sp macro="" textlink="">
      <xdr:nvSpPr>
        <xdr:cNvPr id="76" name="テキスト ボックス 75"/>
        <xdr:cNvSpPr txBox="1"/>
      </xdr:nvSpPr>
      <xdr:spPr>
        <a:xfrm>
          <a:off x="3225800" y="23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27927</xdr:rowOff>
    </xdr:from>
    <xdr:to>
      <xdr:col>2</xdr:col>
      <xdr:colOff>692150</xdr:colOff>
      <xdr:row>15</xdr:row>
      <xdr:rowOff>129527</xdr:rowOff>
    </xdr:to>
    <xdr:sp macro="" textlink="">
      <xdr:nvSpPr>
        <xdr:cNvPr id="77" name="円/楕円 76"/>
        <xdr:cNvSpPr/>
      </xdr:nvSpPr>
      <xdr:spPr bwMode="auto">
        <a:xfrm>
          <a:off x="2857500" y="2647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139704</xdr:rowOff>
    </xdr:from>
    <xdr:ext cx="762000" cy="259045"/>
    <xdr:sp macro="" textlink="">
      <xdr:nvSpPr>
        <xdr:cNvPr id="78" name="テキスト ボックス 77"/>
        <xdr:cNvSpPr txBox="1"/>
      </xdr:nvSpPr>
      <xdr:spPr>
        <a:xfrm>
          <a:off x="2527300" y="241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32771</xdr:rowOff>
    </xdr:from>
    <xdr:to>
      <xdr:col>4</xdr:col>
      <xdr:colOff>1117600</xdr:colOff>
      <xdr:row>37</xdr:row>
      <xdr:rowOff>55471</xdr:rowOff>
    </xdr:to>
    <xdr:cxnSp macro="">
      <xdr:nvCxnSpPr>
        <xdr:cNvPr id="110" name="直線コネクタ 109"/>
        <xdr:cNvCxnSpPr/>
      </xdr:nvCxnSpPr>
      <xdr:spPr bwMode="auto">
        <a:xfrm flipV="1">
          <a:off x="5003800" y="7157471"/>
          <a:ext cx="647700" cy="2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143139</xdr:rowOff>
    </xdr:from>
    <xdr:to>
      <xdr:col>4</xdr:col>
      <xdr:colOff>469900</xdr:colOff>
      <xdr:row>37</xdr:row>
      <xdr:rowOff>55471</xdr:rowOff>
    </xdr:to>
    <xdr:cxnSp macro="">
      <xdr:nvCxnSpPr>
        <xdr:cNvPr id="113" name="直線コネクタ 112"/>
        <xdr:cNvCxnSpPr/>
      </xdr:nvCxnSpPr>
      <xdr:spPr bwMode="auto">
        <a:xfrm>
          <a:off x="4305300" y="7096389"/>
          <a:ext cx="698500" cy="8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89212</xdr:rowOff>
    </xdr:from>
    <xdr:to>
      <xdr:col>3</xdr:col>
      <xdr:colOff>904875</xdr:colOff>
      <xdr:row>36</xdr:row>
      <xdr:rowOff>143139</xdr:rowOff>
    </xdr:to>
    <xdr:cxnSp macro="">
      <xdr:nvCxnSpPr>
        <xdr:cNvPr id="116" name="直線コネクタ 115"/>
        <xdr:cNvCxnSpPr/>
      </xdr:nvCxnSpPr>
      <xdr:spPr bwMode="auto">
        <a:xfrm>
          <a:off x="3606800" y="7042462"/>
          <a:ext cx="698500" cy="5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2893</xdr:rowOff>
    </xdr:from>
    <xdr:to>
      <xdr:col>3</xdr:col>
      <xdr:colOff>206375</xdr:colOff>
      <xdr:row>36</xdr:row>
      <xdr:rowOff>89212</xdr:rowOff>
    </xdr:to>
    <xdr:cxnSp macro="">
      <xdr:nvCxnSpPr>
        <xdr:cNvPr id="119" name="直線コネクタ 118"/>
        <xdr:cNvCxnSpPr/>
      </xdr:nvCxnSpPr>
      <xdr:spPr bwMode="auto">
        <a:xfrm>
          <a:off x="2908300" y="6956143"/>
          <a:ext cx="698500" cy="86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153421</xdr:rowOff>
    </xdr:from>
    <xdr:to>
      <xdr:col>5</xdr:col>
      <xdr:colOff>34925</xdr:colOff>
      <xdr:row>37</xdr:row>
      <xdr:rowOff>83571</xdr:rowOff>
    </xdr:to>
    <xdr:sp macro="" textlink="">
      <xdr:nvSpPr>
        <xdr:cNvPr id="129" name="円/楕円 128"/>
        <xdr:cNvSpPr/>
      </xdr:nvSpPr>
      <xdr:spPr bwMode="auto">
        <a:xfrm>
          <a:off x="5600700" y="7106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125498</xdr:rowOff>
    </xdr:from>
    <xdr:ext cx="762000" cy="259045"/>
    <xdr:sp macro="" textlink="">
      <xdr:nvSpPr>
        <xdr:cNvPr id="130" name="人口1人当たり決算額の推移該当値テキスト445"/>
        <xdr:cNvSpPr txBox="1"/>
      </xdr:nvSpPr>
      <xdr:spPr>
        <a:xfrm>
          <a:off x="5740400" y="70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14,122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4671</xdr:rowOff>
    </xdr:from>
    <xdr:to>
      <xdr:col>4</xdr:col>
      <xdr:colOff>520700</xdr:colOff>
      <xdr:row>37</xdr:row>
      <xdr:rowOff>106271</xdr:rowOff>
    </xdr:to>
    <xdr:sp macro="" textlink="">
      <xdr:nvSpPr>
        <xdr:cNvPr id="131" name="円/楕円 130"/>
        <xdr:cNvSpPr/>
      </xdr:nvSpPr>
      <xdr:spPr bwMode="auto">
        <a:xfrm>
          <a:off x="4953000" y="712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91048</xdr:rowOff>
    </xdr:from>
    <xdr:ext cx="736600" cy="259045"/>
    <xdr:sp macro="" textlink="">
      <xdr:nvSpPr>
        <xdr:cNvPr id="132" name="テキスト ボックス 131"/>
        <xdr:cNvSpPr txBox="1"/>
      </xdr:nvSpPr>
      <xdr:spPr>
        <a:xfrm>
          <a:off x="4622800" y="721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92339</xdr:rowOff>
    </xdr:from>
    <xdr:to>
      <xdr:col>3</xdr:col>
      <xdr:colOff>955675</xdr:colOff>
      <xdr:row>37</xdr:row>
      <xdr:rowOff>22489</xdr:rowOff>
    </xdr:to>
    <xdr:sp macro="" textlink="">
      <xdr:nvSpPr>
        <xdr:cNvPr id="133" name="円/楕円 132"/>
        <xdr:cNvSpPr/>
      </xdr:nvSpPr>
      <xdr:spPr bwMode="auto">
        <a:xfrm>
          <a:off x="4254500" y="704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7266</xdr:rowOff>
    </xdr:from>
    <xdr:ext cx="762000" cy="259045"/>
    <xdr:sp macro="" textlink="">
      <xdr:nvSpPr>
        <xdr:cNvPr id="134" name="テキスト ボックス 133"/>
        <xdr:cNvSpPr txBox="1"/>
      </xdr:nvSpPr>
      <xdr:spPr>
        <a:xfrm>
          <a:off x="3924300" y="713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38412</xdr:rowOff>
    </xdr:from>
    <xdr:to>
      <xdr:col>3</xdr:col>
      <xdr:colOff>257175</xdr:colOff>
      <xdr:row>36</xdr:row>
      <xdr:rowOff>140012</xdr:rowOff>
    </xdr:to>
    <xdr:sp macro="" textlink="">
      <xdr:nvSpPr>
        <xdr:cNvPr id="135" name="円/楕円 134"/>
        <xdr:cNvSpPr/>
      </xdr:nvSpPr>
      <xdr:spPr bwMode="auto">
        <a:xfrm>
          <a:off x="3556000" y="699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124789</xdr:rowOff>
    </xdr:from>
    <xdr:ext cx="762000" cy="259045"/>
    <xdr:sp macro="" textlink="">
      <xdr:nvSpPr>
        <xdr:cNvPr id="136" name="テキスト ボックス 135"/>
        <xdr:cNvSpPr txBox="1"/>
      </xdr:nvSpPr>
      <xdr:spPr>
        <a:xfrm>
          <a:off x="3225800" y="70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294993</xdr:rowOff>
    </xdr:from>
    <xdr:to>
      <xdr:col>2</xdr:col>
      <xdr:colOff>692150</xdr:colOff>
      <xdr:row>36</xdr:row>
      <xdr:rowOff>53693</xdr:rowOff>
    </xdr:to>
    <xdr:sp macro="" textlink="">
      <xdr:nvSpPr>
        <xdr:cNvPr id="137" name="円/楕円 136"/>
        <xdr:cNvSpPr/>
      </xdr:nvSpPr>
      <xdr:spPr bwMode="auto">
        <a:xfrm>
          <a:off x="2857500" y="6905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38470</xdr:rowOff>
    </xdr:from>
    <xdr:ext cx="762000" cy="259045"/>
    <xdr:sp macro="" textlink="">
      <xdr:nvSpPr>
        <xdr:cNvPr id="138" name="テキスト ボックス 137"/>
        <xdr:cNvSpPr txBox="1"/>
      </xdr:nvSpPr>
      <xdr:spPr>
        <a:xfrm>
          <a:off x="2527300" y="69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は、庁舎大規模改修事業や防災コミュニティ施設整備事業など、普通建設事業費が増額となった一方で、市税や地方交付税などの増収が図られたことから、実質収支、実質単年度収支は前年度と比べ増額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残高は、引き続き確保することができましたが、今後も一般財源の確保は非常に厳しい状況の中、一層の経費削減はもちろんのこと、ファシリティマネジメントによる施設の廃止、統廃合を推進し、経常経費の削減と自主財源の確保を図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企業会計、特別会計いずれも実質赤字となる会計はありませんが、平成２４年度決算と比較し、一般会計や企業会計における黒字が拡大したため、引き続き、市全体の会計について、更なる健全化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決算では、補償金免除繰上償還の実施とプライマリーバランスの黒字化を考慮した結果、元利償還金が減額となった一方、公営企業会計の元金償還金に対する繰入金が増額となったため、実質公債費比率の算定における分子の総額は増額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今後も、事務事業の見直しを図り、市債の抑制策などによる交際費の削減を図るとともに、単年度におけるプライマリーバランスの黒字化を確保します。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決算では、一般会計等に係る地方債の現在高や公営企業債等繰入見込額が大幅に減額になったことをはじめ、将来負担額を構成する支出のすべての項目について減額となったことから、将来負担比率の分子は減少傾向で推移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今後も、市税等の収納率の向上による財源の確保を徹底するなど、基準財政需要額算入見込額が増額となるよう、財源の確保を図ります。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27469526</v>
      </c>
      <c r="BO4" s="379"/>
      <c r="BP4" s="379"/>
      <c r="BQ4" s="379"/>
      <c r="BR4" s="379"/>
      <c r="BS4" s="379"/>
      <c r="BT4" s="379"/>
      <c r="BU4" s="380"/>
      <c r="BV4" s="378">
        <v>26379855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3.8</v>
      </c>
      <c r="CU4" s="554"/>
      <c r="CV4" s="554"/>
      <c r="CW4" s="554"/>
      <c r="CX4" s="554"/>
      <c r="CY4" s="554"/>
      <c r="CZ4" s="554"/>
      <c r="DA4" s="555"/>
      <c r="DB4" s="553">
        <v>2.4</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26701299</v>
      </c>
      <c r="BO5" s="384"/>
      <c r="BP5" s="384"/>
      <c r="BQ5" s="384"/>
      <c r="BR5" s="384"/>
      <c r="BS5" s="384"/>
      <c r="BT5" s="384"/>
      <c r="BU5" s="385"/>
      <c r="BV5" s="383">
        <v>25951824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88.5</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768227</v>
      </c>
      <c r="BO6" s="384"/>
      <c r="BP6" s="384"/>
      <c r="BQ6" s="384"/>
      <c r="BR6" s="384"/>
      <c r="BS6" s="384"/>
      <c r="BT6" s="384"/>
      <c r="BU6" s="385"/>
      <c r="BV6" s="383">
        <v>428031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95.4</v>
      </c>
      <c r="CU6" s="528"/>
      <c r="CV6" s="528"/>
      <c r="CW6" s="528"/>
      <c r="CX6" s="528"/>
      <c r="CY6" s="528"/>
      <c r="CZ6" s="528"/>
      <c r="DA6" s="529"/>
      <c r="DB6" s="527">
        <v>96.3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138933</v>
      </c>
      <c r="BO7" s="384"/>
      <c r="BP7" s="384"/>
      <c r="BQ7" s="384"/>
      <c r="BR7" s="384"/>
      <c r="BS7" s="384"/>
      <c r="BT7" s="384"/>
      <c r="BU7" s="385"/>
      <c r="BV7" s="383">
        <v>37616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16657690</v>
      </c>
      <c r="CU7" s="384"/>
      <c r="CV7" s="384"/>
      <c r="CW7" s="384"/>
      <c r="CX7" s="384"/>
      <c r="CY7" s="384"/>
      <c r="CZ7" s="384"/>
      <c r="DA7" s="385"/>
      <c r="DB7" s="383">
        <v>16581786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629294</v>
      </c>
      <c r="BO8" s="384"/>
      <c r="BP8" s="384"/>
      <c r="BQ8" s="384"/>
      <c r="BR8" s="384"/>
      <c r="BS8" s="384"/>
      <c r="BT8" s="384"/>
      <c r="BU8" s="385"/>
      <c r="BV8" s="383">
        <v>390415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0.63</v>
      </c>
      <c r="CU8" s="491"/>
      <c r="CV8" s="491"/>
      <c r="CW8" s="491"/>
      <c r="CX8" s="491"/>
      <c r="CY8" s="491"/>
      <c r="CZ8" s="491"/>
      <c r="DA8" s="492"/>
      <c r="DB8" s="490">
        <v>0.62</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67670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238879</v>
      </c>
      <c r="BO9" s="384"/>
      <c r="BP9" s="384"/>
      <c r="BQ9" s="384"/>
      <c r="BR9" s="384"/>
      <c r="BS9" s="384"/>
      <c r="BT9" s="384"/>
      <c r="BU9" s="385"/>
      <c r="BV9" s="383">
        <v>-424702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16.2</v>
      </c>
      <c r="CU9" s="354"/>
      <c r="CV9" s="354"/>
      <c r="CW9" s="354"/>
      <c r="CX9" s="354"/>
      <c r="CY9" s="354"/>
      <c r="CZ9" s="354"/>
      <c r="DA9" s="355"/>
      <c r="DB9" s="353">
        <v>16.899999999999999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68346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280035</v>
      </c>
      <c r="BO10" s="384"/>
      <c r="BP10" s="384"/>
      <c r="BQ10" s="384"/>
      <c r="BR10" s="384"/>
      <c r="BS10" s="384"/>
      <c r="BT10" s="384"/>
      <c r="BU10" s="385"/>
      <c r="BV10" s="383">
        <v>564638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151</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67961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220000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66886</v>
      </c>
      <c r="S13" s="483"/>
      <c r="T13" s="483"/>
      <c r="U13" s="483"/>
      <c r="V13" s="484"/>
      <c r="W13" s="470" t="s">
        <v>124</v>
      </c>
      <c r="X13" s="396"/>
      <c r="Y13" s="396"/>
      <c r="Z13" s="396"/>
      <c r="AA13" s="396"/>
      <c r="AB13" s="397"/>
      <c r="AC13" s="359">
        <v>2973</v>
      </c>
      <c r="AD13" s="360"/>
      <c r="AE13" s="360"/>
      <c r="AF13" s="360"/>
      <c r="AG13" s="361"/>
      <c r="AH13" s="359">
        <v>3774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298914</v>
      </c>
      <c r="BO13" s="384"/>
      <c r="BP13" s="384"/>
      <c r="BQ13" s="384"/>
      <c r="BR13" s="384"/>
      <c r="BS13" s="384"/>
      <c r="BT13" s="384"/>
      <c r="BU13" s="385"/>
      <c r="BV13" s="383">
        <v>140087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7.4</v>
      </c>
      <c r="CU13" s="354"/>
      <c r="CV13" s="354"/>
      <c r="CW13" s="354"/>
      <c r="CX13" s="354"/>
      <c r="CY13" s="354"/>
      <c r="CZ13" s="354"/>
      <c r="DA13" s="355"/>
      <c r="DB13" s="353">
        <v>8.1999999999999993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68073</v>
      </c>
      <c r="S14" s="483"/>
      <c r="T14" s="483"/>
      <c r="U14" s="483"/>
      <c r="V14" s="484"/>
      <c r="W14" s="485"/>
      <c r="X14" s="399"/>
      <c r="Y14" s="399"/>
      <c r="Z14" s="399"/>
      <c r="AA14" s="399"/>
      <c r="AB14" s="400"/>
      <c r="AC14" s="475">
        <v>8.4</v>
      </c>
      <c r="AD14" s="476"/>
      <c r="AE14" s="476"/>
      <c r="AF14" s="476"/>
      <c r="AG14" s="477"/>
      <c r="AH14" s="475">
        <v>10.199999999999999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49.9</v>
      </c>
      <c r="CU14" s="454"/>
      <c r="CV14" s="454"/>
      <c r="CW14" s="454"/>
      <c r="CX14" s="454"/>
      <c r="CY14" s="454"/>
      <c r="CZ14" s="454"/>
      <c r="DA14" s="455"/>
      <c r="DB14" s="486">
        <v>57.1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66956</v>
      </c>
      <c r="S15" s="483"/>
      <c r="T15" s="483"/>
      <c r="U15" s="483"/>
      <c r="V15" s="484"/>
      <c r="W15" s="470" t="s">
        <v>131</v>
      </c>
      <c r="X15" s="396"/>
      <c r="Y15" s="396"/>
      <c r="Z15" s="396"/>
      <c r="AA15" s="396"/>
      <c r="AB15" s="397"/>
      <c r="AC15" s="359">
        <v>11533</v>
      </c>
      <c r="AD15" s="360"/>
      <c r="AE15" s="360"/>
      <c r="AF15" s="360"/>
      <c r="AG15" s="361"/>
      <c r="AH15" s="359">
        <v>12815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7712756</v>
      </c>
      <c r="BO15" s="379"/>
      <c r="BP15" s="379"/>
      <c r="BQ15" s="379"/>
      <c r="BR15" s="379"/>
      <c r="BS15" s="379"/>
      <c r="BT15" s="379"/>
      <c r="BU15" s="380"/>
      <c r="BV15" s="378">
        <v>7824632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32.6</v>
      </c>
      <c r="AD16" s="476"/>
      <c r="AE16" s="476"/>
      <c r="AF16" s="476"/>
      <c r="AG16" s="477"/>
      <c r="AH16" s="475">
        <v>34.5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12275645</v>
      </c>
      <c r="BO16" s="384"/>
      <c r="BP16" s="384"/>
      <c r="BQ16" s="384"/>
      <c r="BR16" s="384"/>
      <c r="BS16" s="384"/>
      <c r="BT16" s="384"/>
      <c r="BU16" s="385"/>
      <c r="BV16" s="383">
        <v>12390757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20877</v>
      </c>
      <c r="AD17" s="360"/>
      <c r="AE17" s="360"/>
      <c r="AF17" s="360"/>
      <c r="AG17" s="361"/>
      <c r="AH17" s="359">
        <v>20515</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9958200</v>
      </c>
      <c r="BO17" s="384"/>
      <c r="BP17" s="384"/>
      <c r="BQ17" s="384"/>
      <c r="BR17" s="384"/>
      <c r="BS17" s="384"/>
      <c r="BT17" s="384"/>
      <c r="BU17" s="385"/>
      <c r="BV17" s="383">
        <v>10114738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290.13</v>
      </c>
      <c r="M18" s="446"/>
      <c r="N18" s="446"/>
      <c r="O18" s="446"/>
      <c r="P18" s="446"/>
      <c r="Q18" s="446"/>
      <c r="R18" s="447"/>
      <c r="S18" s="447"/>
      <c r="T18" s="447"/>
      <c r="U18" s="447"/>
      <c r="V18" s="448"/>
      <c r="W18" s="462"/>
      <c r="X18" s="463"/>
      <c r="Y18" s="463"/>
      <c r="Z18" s="463"/>
      <c r="AA18" s="463"/>
      <c r="AB18" s="471"/>
      <c r="AC18" s="347">
        <v>59</v>
      </c>
      <c r="AD18" s="348"/>
      <c r="AE18" s="348"/>
      <c r="AF18" s="348"/>
      <c r="AG18" s="449"/>
      <c r="AH18" s="347">
        <v>55.3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14746715</v>
      </c>
      <c r="BO18" s="384"/>
      <c r="BP18" s="384"/>
      <c r="BQ18" s="384"/>
      <c r="BR18" s="384"/>
      <c r="BS18" s="384"/>
      <c r="BT18" s="384"/>
      <c r="BU18" s="385"/>
      <c r="BV18" s="383">
        <v>14643711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233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19060629</v>
      </c>
      <c r="BO19" s="384"/>
      <c r="BP19" s="384"/>
      <c r="BQ19" s="384"/>
      <c r="BR19" s="384"/>
      <c r="BS19" s="384"/>
      <c r="BT19" s="384"/>
      <c r="BU19" s="385"/>
      <c r="BV19" s="383">
        <v>18834112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25092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27201317</v>
      </c>
      <c r="BO23" s="384"/>
      <c r="BP23" s="384"/>
      <c r="BQ23" s="384"/>
      <c r="BR23" s="384"/>
      <c r="BS23" s="384"/>
      <c r="BT23" s="384"/>
      <c r="BU23" s="385"/>
      <c r="BV23" s="383">
        <v>27443453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9140</v>
      </c>
      <c r="R24" s="360"/>
      <c r="S24" s="360"/>
      <c r="T24" s="360"/>
      <c r="U24" s="360"/>
      <c r="V24" s="361"/>
      <c r="W24" s="425"/>
      <c r="X24" s="416"/>
      <c r="Y24" s="417"/>
      <c r="Z24" s="356" t="s">
        <v>155</v>
      </c>
      <c r="AA24" s="357"/>
      <c r="AB24" s="357"/>
      <c r="AC24" s="357"/>
      <c r="AD24" s="357"/>
      <c r="AE24" s="357"/>
      <c r="AF24" s="357"/>
      <c r="AG24" s="358"/>
      <c r="AH24" s="359">
        <v>488</v>
      </c>
      <c r="AI24" s="360"/>
      <c r="AJ24" s="360"/>
      <c r="AK24" s="360"/>
      <c r="AL24" s="361"/>
      <c r="AM24" s="359">
        <v>1445944</v>
      </c>
      <c r="AN24" s="360"/>
      <c r="AO24" s="360"/>
      <c r="AP24" s="360"/>
      <c r="AQ24" s="360"/>
      <c r="AR24" s="361"/>
      <c r="AS24" s="359">
        <v>2963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14944892</v>
      </c>
      <c r="BO24" s="384"/>
      <c r="BP24" s="384"/>
      <c r="BQ24" s="384"/>
      <c r="BR24" s="384"/>
      <c r="BS24" s="384"/>
      <c r="BT24" s="384"/>
      <c r="BU24" s="385"/>
      <c r="BV24" s="383">
        <v>16291350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7560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4253247</v>
      </c>
      <c r="BO25" s="379"/>
      <c r="BP25" s="379"/>
      <c r="BQ25" s="379"/>
      <c r="BR25" s="379"/>
      <c r="BS25" s="379"/>
      <c r="BT25" s="379"/>
      <c r="BU25" s="380"/>
      <c r="BV25" s="378">
        <v>4684174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6440</v>
      </c>
      <c r="R26" s="360"/>
      <c r="S26" s="360"/>
      <c r="T26" s="360"/>
      <c r="U26" s="360"/>
      <c r="V26" s="361"/>
      <c r="W26" s="425"/>
      <c r="X26" s="416"/>
      <c r="Y26" s="417"/>
      <c r="Z26" s="356" t="s">
        <v>161</v>
      </c>
      <c r="AA26" s="436"/>
      <c r="AB26" s="436"/>
      <c r="AC26" s="436"/>
      <c r="AD26" s="436"/>
      <c r="AE26" s="436"/>
      <c r="AF26" s="436"/>
      <c r="AG26" s="437"/>
      <c r="AH26" s="359">
        <v>25</v>
      </c>
      <c r="AI26" s="360"/>
      <c r="AJ26" s="360"/>
      <c r="AK26" s="360"/>
      <c r="AL26" s="361"/>
      <c r="AM26" s="359">
        <v>71525</v>
      </c>
      <c r="AN26" s="360"/>
      <c r="AO26" s="360"/>
      <c r="AP26" s="360"/>
      <c r="AQ26" s="360"/>
      <c r="AR26" s="361"/>
      <c r="AS26" s="359">
        <v>2861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4520</v>
      </c>
      <c r="R27" s="360"/>
      <c r="S27" s="360"/>
      <c r="T27" s="360"/>
      <c r="U27" s="360"/>
      <c r="V27" s="361"/>
      <c r="W27" s="425"/>
      <c r="X27" s="416"/>
      <c r="Y27" s="417"/>
      <c r="Z27" s="356" t="s">
        <v>164</v>
      </c>
      <c r="AA27" s="357"/>
      <c r="AB27" s="357"/>
      <c r="AC27" s="357"/>
      <c r="AD27" s="357"/>
      <c r="AE27" s="357"/>
      <c r="AF27" s="357"/>
      <c r="AG27" s="358"/>
      <c r="AH27" s="359">
        <v>2</v>
      </c>
      <c r="AI27" s="360"/>
      <c r="AJ27" s="360"/>
      <c r="AK27" s="360"/>
      <c r="AL27" s="361"/>
      <c r="AM27" s="359">
        <v>7848</v>
      </c>
      <c r="AN27" s="360"/>
      <c r="AO27" s="360"/>
      <c r="AP27" s="360"/>
      <c r="AQ27" s="360"/>
      <c r="AR27" s="361"/>
      <c r="AS27" s="359">
        <v>3924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216981</v>
      </c>
      <c r="BO27" s="387"/>
      <c r="BP27" s="387"/>
      <c r="BQ27" s="387"/>
      <c r="BR27" s="387"/>
      <c r="BS27" s="387"/>
      <c r="BT27" s="387"/>
      <c r="BU27" s="388"/>
      <c r="BV27" s="386">
        <v>216549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3770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3263439</v>
      </c>
      <c r="BO28" s="379"/>
      <c r="BP28" s="379"/>
      <c r="BQ28" s="379"/>
      <c r="BR28" s="379"/>
      <c r="BS28" s="379"/>
      <c r="BT28" s="379"/>
      <c r="BU28" s="380"/>
      <c r="BV28" s="378">
        <v>3203404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20</v>
      </c>
      <c r="M29" s="360"/>
      <c r="N29" s="360"/>
      <c r="O29" s="360"/>
      <c r="P29" s="361"/>
      <c r="Q29" s="359">
        <v>3540</v>
      </c>
      <c r="R29" s="360"/>
      <c r="S29" s="360"/>
      <c r="T29" s="360"/>
      <c r="U29" s="360"/>
      <c r="V29" s="361"/>
      <c r="W29" s="425"/>
      <c r="X29" s="416"/>
      <c r="Y29" s="417"/>
      <c r="Z29" s="356" t="s">
        <v>171</v>
      </c>
      <c r="AA29" s="357"/>
      <c r="AB29" s="357"/>
      <c r="AC29" s="357"/>
      <c r="AD29" s="357"/>
      <c r="AE29" s="357"/>
      <c r="AF29" s="357"/>
      <c r="AG29" s="358"/>
      <c r="AH29" s="359">
        <v>490</v>
      </c>
      <c r="AI29" s="360"/>
      <c r="AJ29" s="360"/>
      <c r="AK29" s="360"/>
      <c r="AL29" s="361"/>
      <c r="AM29" s="359">
        <v>1453792</v>
      </c>
      <c r="AN29" s="360"/>
      <c r="AO29" s="360"/>
      <c r="AP29" s="360"/>
      <c r="AQ29" s="360"/>
      <c r="AR29" s="361"/>
      <c r="AS29" s="359">
        <v>2967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266707</v>
      </c>
      <c r="BO29" s="384"/>
      <c r="BP29" s="384"/>
      <c r="BQ29" s="384"/>
      <c r="BR29" s="384"/>
      <c r="BS29" s="384"/>
      <c r="BT29" s="384"/>
      <c r="BU29" s="385"/>
      <c r="BV29" s="383">
        <v>265763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2155637</v>
      </c>
      <c r="BO30" s="387"/>
      <c r="BP30" s="387"/>
      <c r="BQ30" s="387"/>
      <c r="BR30" s="387"/>
      <c r="BS30" s="387"/>
      <c r="BT30" s="387"/>
      <c r="BU30" s="388"/>
      <c r="BV30" s="386">
        <v>2050392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塩尻市国民健康保険事業特別会計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塩尻市水道事業会計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塩尻市簡易水道事業特別会計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松本広域連合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塩尻市土地開発公社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塩尻市奨学資金貸与事業特別会計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塩尻市介護保険事業特別会計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塩尻市下水道事業会計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長野県市町村自治振興組合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一般財団法人　塩尻市振興公社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塩尻市国民健康保険楢川診療所事業特別会計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塩尻市農業集落排水事業会計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長野県後期高齢者医療広域連合（一般会計）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一般財団法人　塩尻市文化振興事業団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塩尻市後期高齢者医療事業特別会計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長野県後期高齢者医療広域連合（後期高齢者医療特別会計）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一般財団法人　塩尻筑南勤労者福祉サービスセンター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両小野国保病院組合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株式会社　信州ファーム</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辰野町塩尻市小学校組合</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株式会社　しおじり街元気カンパニー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松塩安筑老人福祉施設組合</v>
      </c>
      <c r="BZ40" s="342"/>
      <c r="CA40" s="342"/>
      <c r="CB40" s="342"/>
      <c r="CC40" s="342"/>
      <c r="CD40" s="342"/>
      <c r="CE40" s="342"/>
      <c r="CF40" s="342"/>
      <c r="CG40" s="342"/>
      <c r="CH40" s="342"/>
      <c r="CI40" s="342"/>
      <c r="CJ40" s="342"/>
      <c r="CK40" s="342"/>
      <c r="CL40" s="342"/>
      <c r="CM40" s="342"/>
      <c r="CN40" s="165"/>
      <c r="CO40" s="343">
        <f t="shared" si="3"/>
        <v>27</v>
      </c>
      <c r="CP40" s="343"/>
      <c r="CQ40" s="342" t="str">
        <f>IF('各会計、関係団体の財政状況及び健全化判断比率'!BS13="","",'各会計、関係団体の財政状況及び健全化判断比率'!BS13)</f>
        <v>一般社団法人　塩尻市農業公社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塩尻市辰野町中学校組合</v>
      </c>
      <c r="BZ41" s="342"/>
      <c r="CA41" s="342"/>
      <c r="CB41" s="342"/>
      <c r="CC41" s="342"/>
      <c r="CD41" s="342"/>
      <c r="CE41" s="342"/>
      <c r="CF41" s="342"/>
      <c r="CG41" s="342"/>
      <c r="CH41" s="342"/>
      <c r="CI41" s="342"/>
      <c r="CJ41" s="342"/>
      <c r="CK41" s="342"/>
      <c r="CL41" s="342"/>
      <c r="CM41" s="342"/>
      <c r="CN41" s="165"/>
      <c r="CO41" s="343">
        <f t="shared" si="3"/>
        <v>28</v>
      </c>
      <c r="CP41" s="343"/>
      <c r="CQ41" s="342" t="str">
        <f>IF('各会計、関係団体の財政状況及び健全化判断比率'!BS14="","",'各会計、関係団体の財政状況及び健全化判断比率'!BS14)</f>
        <v>特例財団法人　塩尻・木曽地域地場産業振興センター</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松塩筑木曽老人福祉施設組合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松塩地区広域施設組合（一般会計）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9" t="s">
        <v>24</v>
      </c>
      <c r="C41" s="1180"/>
      <c r="D41" s="81"/>
      <c r="E41" s="1181" t="s">
        <v>25</v>
      </c>
      <c r="F41" s="1181"/>
      <c r="G41" s="1181"/>
      <c r="H41" s="1182"/>
      <c r="I41" s="82">
        <v>27443</v>
      </c>
      <c r="J41" s="83">
        <v>28886</v>
      </c>
      <c r="K41" s="83">
        <v>28243</v>
      </c>
      <c r="L41" s="83">
        <v>27523</v>
      </c>
      <c r="M41" s="84">
        <v>27321</v>
      </c>
    </row>
    <row r="42" spans="2:13" ht="27.75" customHeight="1" x14ac:dyDescent="0.15">
      <c r="B42" s="1169"/>
      <c r="C42" s="1170"/>
      <c r="D42" s="85"/>
      <c r="E42" s="1173" t="s">
        <v>26</v>
      </c>
      <c r="F42" s="1173"/>
      <c r="G42" s="1173"/>
      <c r="H42" s="1174"/>
      <c r="I42" s="86">
        <v>946</v>
      </c>
      <c r="J42" s="87">
        <v>1079</v>
      </c>
      <c r="K42" s="87">
        <v>919</v>
      </c>
      <c r="L42" s="87">
        <v>861</v>
      </c>
      <c r="M42" s="88">
        <v>851</v>
      </c>
    </row>
    <row r="43" spans="2:13" ht="27.75" customHeight="1" x14ac:dyDescent="0.15">
      <c r="B43" s="1169"/>
      <c r="C43" s="1170"/>
      <c r="D43" s="85"/>
      <c r="E43" s="1173" t="s">
        <v>27</v>
      </c>
      <c r="F43" s="1173"/>
      <c r="G43" s="1173"/>
      <c r="H43" s="1174"/>
      <c r="I43" s="86">
        <v>19237</v>
      </c>
      <c r="J43" s="87">
        <v>19039</v>
      </c>
      <c r="K43" s="87">
        <v>18919</v>
      </c>
      <c r="L43" s="87">
        <v>17191</v>
      </c>
      <c r="M43" s="88">
        <v>15928</v>
      </c>
    </row>
    <row r="44" spans="2:13" ht="27.75" customHeight="1" x14ac:dyDescent="0.15">
      <c r="B44" s="1169"/>
      <c r="C44" s="1170"/>
      <c r="D44" s="85"/>
      <c r="E44" s="1173" t="s">
        <v>28</v>
      </c>
      <c r="F44" s="1173"/>
      <c r="G44" s="1173"/>
      <c r="H44" s="1174"/>
      <c r="I44" s="86">
        <v>1958</v>
      </c>
      <c r="J44" s="87">
        <v>1311</v>
      </c>
      <c r="K44" s="87">
        <v>1184</v>
      </c>
      <c r="L44" s="87">
        <v>1203</v>
      </c>
      <c r="M44" s="88">
        <v>1067</v>
      </c>
    </row>
    <row r="45" spans="2:13" ht="27.75" customHeight="1" x14ac:dyDescent="0.15">
      <c r="B45" s="1169"/>
      <c r="C45" s="1170"/>
      <c r="D45" s="85"/>
      <c r="E45" s="1173" t="s">
        <v>29</v>
      </c>
      <c r="F45" s="1173"/>
      <c r="G45" s="1173"/>
      <c r="H45" s="1174"/>
      <c r="I45" s="86">
        <v>5232</v>
      </c>
      <c r="J45" s="87">
        <v>4837</v>
      </c>
      <c r="K45" s="87">
        <v>4598</v>
      </c>
      <c r="L45" s="87">
        <v>4549</v>
      </c>
      <c r="M45" s="88">
        <v>4508</v>
      </c>
    </row>
    <row r="46" spans="2:13" ht="27.75" customHeight="1" x14ac:dyDescent="0.15">
      <c r="B46" s="1169"/>
      <c r="C46" s="1170"/>
      <c r="D46" s="85"/>
      <c r="E46" s="1173" t="s">
        <v>30</v>
      </c>
      <c r="F46" s="1173"/>
      <c r="G46" s="1173"/>
      <c r="H46" s="1174"/>
      <c r="I46" s="86">
        <v>284</v>
      </c>
      <c r="J46" s="87">
        <v>360</v>
      </c>
      <c r="K46" s="87">
        <v>294</v>
      </c>
      <c r="L46" s="87">
        <v>241</v>
      </c>
      <c r="M46" s="88">
        <v>203</v>
      </c>
    </row>
    <row r="47" spans="2:13" ht="27.75" customHeight="1" x14ac:dyDescent="0.15">
      <c r="B47" s="1169"/>
      <c r="C47" s="1170"/>
      <c r="D47" s="85"/>
      <c r="E47" s="1173" t="s">
        <v>31</v>
      </c>
      <c r="F47" s="1173"/>
      <c r="G47" s="1173"/>
      <c r="H47" s="1174"/>
      <c r="I47" s="86" t="s">
        <v>479</v>
      </c>
      <c r="J47" s="87" t="s">
        <v>479</v>
      </c>
      <c r="K47" s="87" t="s">
        <v>479</v>
      </c>
      <c r="L47" s="87" t="s">
        <v>479</v>
      </c>
      <c r="M47" s="88" t="s">
        <v>479</v>
      </c>
    </row>
    <row r="48" spans="2:13" ht="27.75" customHeight="1" x14ac:dyDescent="0.15">
      <c r="B48" s="1171"/>
      <c r="C48" s="1172"/>
      <c r="D48" s="85"/>
      <c r="E48" s="1173" t="s">
        <v>32</v>
      </c>
      <c r="F48" s="1173"/>
      <c r="G48" s="1173"/>
      <c r="H48" s="1174"/>
      <c r="I48" s="86" t="s">
        <v>479</v>
      </c>
      <c r="J48" s="87" t="s">
        <v>479</v>
      </c>
      <c r="K48" s="87" t="s">
        <v>479</v>
      </c>
      <c r="L48" s="87" t="s">
        <v>479</v>
      </c>
      <c r="M48" s="88" t="s">
        <v>479</v>
      </c>
    </row>
    <row r="49" spans="2:13" ht="27.75" customHeight="1" x14ac:dyDescent="0.15">
      <c r="B49" s="1167" t="s">
        <v>33</v>
      </c>
      <c r="C49" s="1168"/>
      <c r="D49" s="89"/>
      <c r="E49" s="1173" t="s">
        <v>34</v>
      </c>
      <c r="F49" s="1173"/>
      <c r="G49" s="1173"/>
      <c r="H49" s="1174"/>
      <c r="I49" s="86">
        <v>3555</v>
      </c>
      <c r="J49" s="87">
        <v>3645</v>
      </c>
      <c r="K49" s="87">
        <v>4104</v>
      </c>
      <c r="L49" s="87">
        <v>4664</v>
      </c>
      <c r="M49" s="88">
        <v>4873</v>
      </c>
    </row>
    <row r="50" spans="2:13" ht="27.75" customHeight="1" x14ac:dyDescent="0.15">
      <c r="B50" s="1169"/>
      <c r="C50" s="1170"/>
      <c r="D50" s="85"/>
      <c r="E50" s="1173" t="s">
        <v>35</v>
      </c>
      <c r="F50" s="1173"/>
      <c r="G50" s="1173"/>
      <c r="H50" s="1174"/>
      <c r="I50" s="86">
        <v>5653</v>
      </c>
      <c r="J50" s="87">
        <v>5795</v>
      </c>
      <c r="K50" s="87">
        <v>5292</v>
      </c>
      <c r="L50" s="87">
        <v>5128</v>
      </c>
      <c r="M50" s="88">
        <v>4566</v>
      </c>
    </row>
    <row r="51" spans="2:13" ht="27.75" customHeight="1" x14ac:dyDescent="0.15">
      <c r="B51" s="1171"/>
      <c r="C51" s="1172"/>
      <c r="D51" s="85"/>
      <c r="E51" s="1173" t="s">
        <v>36</v>
      </c>
      <c r="F51" s="1173"/>
      <c r="G51" s="1173"/>
      <c r="H51" s="1174"/>
      <c r="I51" s="86">
        <v>33694</v>
      </c>
      <c r="J51" s="87">
        <v>35072</v>
      </c>
      <c r="K51" s="87">
        <v>35326</v>
      </c>
      <c r="L51" s="87">
        <v>34120</v>
      </c>
      <c r="M51" s="88">
        <v>33698</v>
      </c>
    </row>
    <row r="52" spans="2:13" ht="27.75" customHeight="1" thickBot="1" x14ac:dyDescent="0.2">
      <c r="B52" s="1175" t="s">
        <v>37</v>
      </c>
      <c r="C52" s="1176"/>
      <c r="D52" s="90"/>
      <c r="E52" s="1177" t="s">
        <v>38</v>
      </c>
      <c r="F52" s="1177"/>
      <c r="G52" s="1177"/>
      <c r="H52" s="1178"/>
      <c r="I52" s="91">
        <v>12198</v>
      </c>
      <c r="J52" s="92">
        <v>10999</v>
      </c>
      <c r="K52" s="92">
        <v>9435</v>
      </c>
      <c r="L52" s="92">
        <v>7657</v>
      </c>
      <c r="M52" s="93">
        <v>6741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71044</v>
      </c>
      <c r="E3" s="116"/>
      <c r="F3" s="117">
        <v>58009</v>
      </c>
      <c r="G3" s="118"/>
      <c r="H3" s="119"/>
    </row>
    <row r="4" spans="1:8" x14ac:dyDescent="0.15">
      <c r="A4" s="120"/>
      <c r="B4" s="121"/>
      <c r="C4" s="122"/>
      <c r="D4" s="123">
        <v>22021</v>
      </c>
      <c r="E4" s="124"/>
      <c r="F4" s="125">
        <v>32190</v>
      </c>
      <c r="G4" s="126"/>
      <c r="H4" s="127"/>
    </row>
    <row r="5" spans="1:8" x14ac:dyDescent="0.15">
      <c r="A5" s="108" t="s">
        <v>513</v>
      </c>
      <c r="B5" s="113"/>
      <c r="C5" s="114"/>
      <c r="D5" s="115">
        <v>89016</v>
      </c>
      <c r="E5" s="116"/>
      <c r="F5" s="117">
        <v>61882</v>
      </c>
      <c r="G5" s="118"/>
      <c r="H5" s="119"/>
    </row>
    <row r="6" spans="1:8" x14ac:dyDescent="0.15">
      <c r="A6" s="120"/>
      <c r="B6" s="121"/>
      <c r="C6" s="122"/>
      <c r="D6" s="123">
        <v>19716</v>
      </c>
      <c r="E6" s="124"/>
      <c r="F6" s="125">
        <v>32175</v>
      </c>
      <c r="G6" s="126"/>
      <c r="H6" s="127"/>
    </row>
    <row r="7" spans="1:8" x14ac:dyDescent="0.15">
      <c r="A7" s="108" t="s">
        <v>514</v>
      </c>
      <c r="B7" s="113"/>
      <c r="C7" s="114"/>
      <c r="D7" s="115">
        <v>47696</v>
      </c>
      <c r="E7" s="116"/>
      <c r="F7" s="117">
        <v>47569</v>
      </c>
      <c r="G7" s="118"/>
      <c r="H7" s="119"/>
    </row>
    <row r="8" spans="1:8" x14ac:dyDescent="0.15">
      <c r="A8" s="120"/>
      <c r="B8" s="121"/>
      <c r="C8" s="122"/>
      <c r="D8" s="123">
        <v>12891</v>
      </c>
      <c r="E8" s="124"/>
      <c r="F8" s="125">
        <v>26255</v>
      </c>
      <c r="G8" s="126"/>
      <c r="H8" s="127"/>
    </row>
    <row r="9" spans="1:8" x14ac:dyDescent="0.15">
      <c r="A9" s="108" t="s">
        <v>515</v>
      </c>
      <c r="B9" s="113"/>
      <c r="C9" s="114"/>
      <c r="D9" s="115">
        <v>34746</v>
      </c>
      <c r="E9" s="116"/>
      <c r="F9" s="117">
        <v>50880</v>
      </c>
      <c r="G9" s="118"/>
      <c r="H9" s="119"/>
    </row>
    <row r="10" spans="1:8" x14ac:dyDescent="0.15">
      <c r="A10" s="120"/>
      <c r="B10" s="121"/>
      <c r="C10" s="122"/>
      <c r="D10" s="123">
        <v>11579</v>
      </c>
      <c r="E10" s="124"/>
      <c r="F10" s="125">
        <v>26879</v>
      </c>
      <c r="G10" s="126"/>
      <c r="H10" s="127"/>
    </row>
    <row r="11" spans="1:8" x14ac:dyDescent="0.15">
      <c r="A11" s="108" t="s">
        <v>516</v>
      </c>
      <c r="B11" s="113"/>
      <c r="C11" s="114"/>
      <c r="D11" s="115">
        <v>43478</v>
      </c>
      <c r="E11" s="116"/>
      <c r="F11" s="117">
        <v>63956</v>
      </c>
      <c r="G11" s="118"/>
      <c r="H11" s="119"/>
    </row>
    <row r="12" spans="1:8" x14ac:dyDescent="0.15">
      <c r="A12" s="120"/>
      <c r="B12" s="121"/>
      <c r="C12" s="128"/>
      <c r="D12" s="123">
        <v>15799</v>
      </c>
      <c r="E12" s="124"/>
      <c r="F12" s="125">
        <v>29239</v>
      </c>
      <c r="G12" s="126"/>
      <c r="H12" s="127"/>
    </row>
    <row r="13" spans="1:8" x14ac:dyDescent="0.15">
      <c r="A13" s="108"/>
      <c r="B13" s="113"/>
      <c r="C13" s="129"/>
      <c r="D13" s="130">
        <v>57196</v>
      </c>
      <c r="E13" s="131"/>
      <c r="F13" s="132">
        <v>56459</v>
      </c>
      <c r="G13" s="133"/>
      <c r="H13" s="119"/>
    </row>
    <row r="14" spans="1:8" x14ac:dyDescent="0.15">
      <c r="A14" s="120"/>
      <c r="B14" s="121"/>
      <c r="C14" s="122"/>
      <c r="D14" s="123">
        <v>16401</v>
      </c>
      <c r="E14" s="124"/>
      <c r="F14" s="125">
        <v>29348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0.96</v>
      </c>
      <c r="C19" s="134">
        <f>ROUND(VALUE(SUBSTITUTE(実質収支比率等に係る経年分析!G$48,"▲","-")),2)</f>
        <v>3.83</v>
      </c>
      <c r="D19" s="134">
        <f>ROUND(VALUE(SUBSTITUTE(実質収支比率等に係る経年分析!H$48,"▲","-")),2)</f>
        <v>4.24</v>
      </c>
      <c r="E19" s="134">
        <f>ROUND(VALUE(SUBSTITUTE(実質収支比率等に係る経年分析!I$48,"▲","-")),2)</f>
        <v>2.35</v>
      </c>
      <c r="F19" s="134">
        <f>ROUND(VALUE(SUBSTITUTE(実質収支比率等に係る経年分析!J$48,"▲","-")),2)</f>
        <v>3.78</v>
      </c>
    </row>
    <row r="20" spans="1:11" x14ac:dyDescent="0.15">
      <c r="A20" s="134" t="s">
        <v>43</v>
      </c>
      <c r="B20" s="134">
        <f>ROUND(VALUE(SUBSTITUTE(実質収支比率等に係る経年分析!F$47,"▲","-")),2)</f>
        <v>12.95</v>
      </c>
      <c r="C20" s="134">
        <f>ROUND(VALUE(SUBSTITUTE(実質収支比率等に係る経年分析!G$47,"▲","-")),2)</f>
        <v>12.99</v>
      </c>
      <c r="D20" s="134">
        <f>ROUND(VALUE(SUBSTITUTE(実質収支比率等に係る経年分析!H$47,"▲","-")),2)</f>
        <v>16</v>
      </c>
      <c r="E20" s="134">
        <f>ROUND(VALUE(SUBSTITUTE(実質収支比率等に係る経年分析!I$47,"▲","-")),2)</f>
        <v>19.32</v>
      </c>
      <c r="F20" s="134">
        <f>ROUND(VALUE(SUBSTITUTE(実質収支比率等に係る経年分析!J$47,"▲","-")),2)</f>
        <v>19.59</v>
      </c>
    </row>
    <row r="21" spans="1:11" x14ac:dyDescent="0.15">
      <c r="A21" s="134" t="s">
        <v>44</v>
      </c>
      <c r="B21" s="134">
        <f>IF(ISNUMBER(VALUE(SUBSTITUTE(実質収支比率等に係る経年分析!F$49,"▲","-"))),ROUND(VALUE(SUBSTITUTE(実質収支比率等に係る経年分析!F$49,"▲","-")),2),NA())</f>
        <v>0.2</v>
      </c>
      <c r="C21" s="134">
        <f>IF(ISNUMBER(VALUE(SUBSTITUTE(実質収支比率等に係る経年分析!G$49,"▲","-"))),ROUND(VALUE(SUBSTITUTE(実質収支比率等に係る経年分析!G$49,"▲","-")),2),NA())</f>
        <v>3.2</v>
      </c>
      <c r="D21" s="134">
        <f>IF(ISNUMBER(VALUE(SUBSTITUTE(実質収支比率等に係る経年分析!H$49,"▲","-"))),ROUND(VALUE(SUBSTITUTE(実質収支比率等に係る経年分析!H$49,"▲","-")),2),NA())</f>
        <v>3.41</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1.79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塩尻市国民健康保険楢川診療所事業特別会計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塩尻市後期高齢者医療事業特別会計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塩尻市農業集落排水事業会計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0.55000000000000004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0.54</v>
      </c>
    </row>
    <row r="32" spans="1:11" x14ac:dyDescent="0.15">
      <c r="A32" s="135" t="str">
        <f>IF(連結実質赤字比率に係る赤字・黒字の構成分析!C$38="",NA(),連結実質赤字比率に係る赤字・黒字の構成分析!C$38)</f>
        <v>塩尻市介護保険事業特別会計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x14ac:dyDescent="0.15">
      <c r="A33" s="135" t="str">
        <f>IF(連結実質赤字比率に係る赤字・黒字の構成分析!C$37="",NA(),連結実質赤字比率に係る赤字・黒字の構成分析!C$37)</f>
        <v>塩尻市国民健康保険事業特別会計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3.78</v>
      </c>
    </row>
    <row r="35" spans="1:16" x14ac:dyDescent="0.15">
      <c r="A35" s="135" t="str">
        <f>IF(連結実質赤字比率に係る赤字・黒字の構成分析!C$35="",NA(),連結実質赤字比率に係る赤字・黒字の構成分析!C$35)</f>
        <v>塩尻市下水道事業会計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4.4800000000000004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3.91</v>
      </c>
    </row>
    <row r="36" spans="1:16" x14ac:dyDescent="0.15">
      <c r="A36" s="135" t="str">
        <f>IF(連結実質赤字比率に係る赤字・黒字の構成分析!C$34="",NA(),連結実質赤字比率に係る赤字・黒字の構成分析!C$34)</f>
        <v>塩尻市水道事業会計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3348</v>
      </c>
      <c r="E42" s="136"/>
      <c r="F42" s="136"/>
      <c r="G42" s="136">
        <f>'実質公債費比率（分子）の構造'!L$52</f>
        <v>3483</v>
      </c>
      <c r="H42" s="136"/>
      <c r="I42" s="136"/>
      <c r="J42" s="136">
        <f>'実質公債費比率（分子）の構造'!M$52</f>
        <v>3629</v>
      </c>
      <c r="K42" s="136"/>
      <c r="L42" s="136"/>
      <c r="M42" s="136">
        <f>'実質公債費比率（分子）の構造'!N$52</f>
        <v>3649</v>
      </c>
      <c r="N42" s="136"/>
      <c r="O42" s="136"/>
      <c r="P42" s="136">
        <f>'実質公債費比率（分子）の構造'!O$52</f>
        <v>3583</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127</v>
      </c>
      <c r="C44" s="136"/>
      <c r="D44" s="136"/>
      <c r="E44" s="136">
        <f>'実質公債費比率（分子）の構造'!L$50</f>
        <v>123</v>
      </c>
      <c r="F44" s="136"/>
      <c r="G44" s="136"/>
      <c r="H44" s="136">
        <f>'実質公債費比率（分子）の構造'!M$50</f>
        <v>89</v>
      </c>
      <c r="I44" s="136"/>
      <c r="J44" s="136"/>
      <c r="K44" s="136">
        <f>'実質公債費比率（分子）の構造'!N$50</f>
        <v>86</v>
      </c>
      <c r="L44" s="136"/>
      <c r="M44" s="136"/>
      <c r="N44" s="136">
        <f>'実質公債費比率（分子）の構造'!O$50</f>
        <v>82</v>
      </c>
      <c r="O44" s="136"/>
      <c r="P44" s="136"/>
    </row>
    <row r="45" spans="1:16" x14ac:dyDescent="0.15">
      <c r="A45" s="136" t="s">
        <v>54</v>
      </c>
      <c r="B45" s="136">
        <f>'実質公債費比率（分子）の構造'!K$49</f>
        <v>223</v>
      </c>
      <c r="C45" s="136"/>
      <c r="D45" s="136"/>
      <c r="E45" s="136">
        <f>'実質公債費比率（分子）の構造'!L$49</f>
        <v>139</v>
      </c>
      <c r="F45" s="136"/>
      <c r="G45" s="136"/>
      <c r="H45" s="136">
        <f>'実質公債費比率（分子）の構造'!M$49</f>
        <v>125</v>
      </c>
      <c r="I45" s="136"/>
      <c r="J45" s="136"/>
      <c r="K45" s="136">
        <f>'実質公債費比率（分子）の構造'!N$49</f>
        <v>192</v>
      </c>
      <c r="L45" s="136"/>
      <c r="M45" s="136"/>
      <c r="N45" s="136">
        <f>'実質公債費比率（分子）の構造'!O$49</f>
        <v>154</v>
      </c>
      <c r="O45" s="136"/>
      <c r="P45" s="136"/>
    </row>
    <row r="46" spans="1:16" x14ac:dyDescent="0.15">
      <c r="A46" s="136" t="s">
        <v>55</v>
      </c>
      <c r="B46" s="136">
        <f>'実質公債費比率（分子）の構造'!K$48</f>
        <v>1294</v>
      </c>
      <c r="C46" s="136"/>
      <c r="D46" s="136"/>
      <c r="E46" s="136">
        <f>'実質公債費比率（分子）の構造'!L$48</f>
        <v>1297</v>
      </c>
      <c r="F46" s="136"/>
      <c r="G46" s="136"/>
      <c r="H46" s="136">
        <f>'実質公債費比率（分子）の構造'!M$48</f>
        <v>1270</v>
      </c>
      <c r="I46" s="136"/>
      <c r="J46" s="136"/>
      <c r="K46" s="136">
        <f>'実質公債費比率（分子）の構造'!N$48</f>
        <v>1071</v>
      </c>
      <c r="L46" s="136"/>
      <c r="M46" s="136"/>
      <c r="N46" s="136">
        <f>'実質公債費比率（分子）の構造'!O$48</f>
        <v>1175</v>
      </c>
      <c r="O46" s="136"/>
      <c r="P46" s="136"/>
    </row>
    <row r="47" spans="1:16" x14ac:dyDescent="0.15">
      <c r="A47" s="136" t="s">
        <v>56</v>
      </c>
      <c r="B47" s="136" t="str">
        <f>'実質公債費比率（分子）の構造'!K$47</f>
        <v>-</v>
      </c>
      <c r="C47" s="136"/>
      <c r="D47" s="136"/>
      <c r="E47" s="136" t="str">
        <f>'実質公債費比率（分子）の構造'!L$47</f>
        <v>-</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3244</v>
      </c>
      <c r="C49" s="136"/>
      <c r="D49" s="136"/>
      <c r="E49" s="136">
        <f>'実質公債費比率（分子）の構造'!L$45</f>
        <v>3210</v>
      </c>
      <c r="F49" s="136"/>
      <c r="G49" s="136"/>
      <c r="H49" s="136">
        <f>'実質公債費比率（分子）の構造'!M$45</f>
        <v>3264</v>
      </c>
      <c r="I49" s="136"/>
      <c r="J49" s="136"/>
      <c r="K49" s="136">
        <f>'実質公債費比率（分子）の構造'!N$45</f>
        <v>3187</v>
      </c>
      <c r="L49" s="136"/>
      <c r="M49" s="136"/>
      <c r="N49" s="136">
        <f>'実質公債費比率（分子）の構造'!O$45</f>
        <v>3125</v>
      </c>
      <c r="O49" s="136"/>
      <c r="P49" s="136"/>
    </row>
    <row r="50" spans="1:16" x14ac:dyDescent="0.15">
      <c r="A50" s="136" t="s">
        <v>59</v>
      </c>
      <c r="B50" s="136" t="e">
        <f>NA()</f>
        <v>#N/A</v>
      </c>
      <c r="C50" s="136">
        <f>IF(ISNUMBER('実質公債費比率（分子）の構造'!K$53),'実質公債費比率（分子）の構造'!K$53,NA())</f>
        <v>1541</v>
      </c>
      <c r="D50" s="136" t="e">
        <f>NA()</f>
        <v>#N/A</v>
      </c>
      <c r="E50" s="136" t="e">
        <f>NA()</f>
        <v>#N/A</v>
      </c>
      <c r="F50" s="136">
        <f>IF(ISNUMBER('実質公債費比率（分子）の構造'!L$53),'実質公債費比率（分子）の構造'!L$53,NA())</f>
        <v>1287</v>
      </c>
      <c r="G50" s="136" t="e">
        <f>NA()</f>
        <v>#N/A</v>
      </c>
      <c r="H50" s="136" t="e">
        <f>NA()</f>
        <v>#N/A</v>
      </c>
      <c r="I50" s="136">
        <f>IF(ISNUMBER('実質公債費比率（分子）の構造'!M$53),'実質公債費比率（分子）の構造'!M$53,NA())</f>
        <v>1126</v>
      </c>
      <c r="J50" s="136" t="e">
        <f>NA()</f>
        <v>#N/A</v>
      </c>
      <c r="K50" s="136" t="e">
        <f>NA()</f>
        <v>#N/A</v>
      </c>
      <c r="L50" s="136">
        <f>IF(ISNUMBER('実質公債費比率（分子）の構造'!N$53),'実質公債費比率（分子）の構造'!N$53,NA())</f>
        <v>894</v>
      </c>
      <c r="M50" s="136" t="e">
        <f>NA()</f>
        <v>#N/A</v>
      </c>
      <c r="N50" s="136" t="e">
        <f>NA()</f>
        <v>#N/A</v>
      </c>
      <c r="O50" s="136">
        <f>IF(ISNUMBER('実質公債費比率（分子）の構造'!O$53),'実質公債費比率（分子）の構造'!O$53,NA())</f>
        <v>960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33694</v>
      </c>
      <c r="E56" s="135"/>
      <c r="F56" s="135"/>
      <c r="G56" s="135">
        <f>'将来負担比率（分子）の構造'!J$51</f>
        <v>35072</v>
      </c>
      <c r="H56" s="135"/>
      <c r="I56" s="135"/>
      <c r="J56" s="135">
        <f>'将来負担比率（分子）の構造'!K$51</f>
        <v>35326</v>
      </c>
      <c r="K56" s="135"/>
      <c r="L56" s="135"/>
      <c r="M56" s="135">
        <f>'将来負担比率（分子）の構造'!L$51</f>
        <v>34120</v>
      </c>
      <c r="N56" s="135"/>
      <c r="O56" s="135"/>
      <c r="P56" s="135">
        <f>'将来負担比率（分子）の構造'!M$51</f>
        <v>33698</v>
      </c>
    </row>
    <row r="57" spans="1:16" x14ac:dyDescent="0.15">
      <c r="A57" s="135" t="s">
        <v>35</v>
      </c>
      <c r="B57" s="135"/>
      <c r="C57" s="135"/>
      <c r="D57" s="135">
        <f>'将来負担比率（分子）の構造'!I$50</f>
        <v>5653</v>
      </c>
      <c r="E57" s="135"/>
      <c r="F57" s="135"/>
      <c r="G57" s="135">
        <f>'将来負担比率（分子）の構造'!J$50</f>
        <v>5795</v>
      </c>
      <c r="H57" s="135"/>
      <c r="I57" s="135"/>
      <c r="J57" s="135">
        <f>'将来負担比率（分子）の構造'!K$50</f>
        <v>5292</v>
      </c>
      <c r="K57" s="135"/>
      <c r="L57" s="135"/>
      <c r="M57" s="135">
        <f>'将来負担比率（分子）の構造'!L$50</f>
        <v>5128</v>
      </c>
      <c r="N57" s="135"/>
      <c r="O57" s="135"/>
      <c r="P57" s="135">
        <f>'将来負担比率（分子）の構造'!M$50</f>
        <v>4566</v>
      </c>
    </row>
    <row r="58" spans="1:16" x14ac:dyDescent="0.15">
      <c r="A58" s="135" t="s">
        <v>34</v>
      </c>
      <c r="B58" s="135"/>
      <c r="C58" s="135"/>
      <c r="D58" s="135">
        <f>'将来負担比率（分子）の構造'!I$49</f>
        <v>3555</v>
      </c>
      <c r="E58" s="135"/>
      <c r="F58" s="135"/>
      <c r="G58" s="135">
        <f>'将来負担比率（分子）の構造'!J$49</f>
        <v>3645</v>
      </c>
      <c r="H58" s="135"/>
      <c r="I58" s="135"/>
      <c r="J58" s="135">
        <f>'将来負担比率（分子）の構造'!K$49</f>
        <v>4104</v>
      </c>
      <c r="K58" s="135"/>
      <c r="L58" s="135"/>
      <c r="M58" s="135">
        <f>'将来負担比率（分子）の構造'!L$49</f>
        <v>4664</v>
      </c>
      <c r="N58" s="135"/>
      <c r="O58" s="135"/>
      <c r="P58" s="135">
        <f>'将来負担比率（分子）の構造'!M$49</f>
        <v>4873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284</v>
      </c>
      <c r="C61" s="135"/>
      <c r="D61" s="135"/>
      <c r="E61" s="135">
        <f>'将来負担比率（分子）の構造'!J$46</f>
        <v>360</v>
      </c>
      <c r="F61" s="135"/>
      <c r="G61" s="135"/>
      <c r="H61" s="135">
        <f>'将来負担比率（分子）の構造'!K$46</f>
        <v>294</v>
      </c>
      <c r="I61" s="135"/>
      <c r="J61" s="135"/>
      <c r="K61" s="135">
        <f>'将来負担比率（分子）の構造'!L$46</f>
        <v>241</v>
      </c>
      <c r="L61" s="135"/>
      <c r="M61" s="135"/>
      <c r="N61" s="135">
        <f>'将来負担比率（分子）の構造'!M$46</f>
        <v>203</v>
      </c>
      <c r="O61" s="135"/>
      <c r="P61" s="135"/>
    </row>
    <row r="62" spans="1:16" x14ac:dyDescent="0.15">
      <c r="A62" s="135" t="s">
        <v>29</v>
      </c>
      <c r="B62" s="135">
        <f>'将来負担比率（分子）の構造'!I$45</f>
        <v>5232</v>
      </c>
      <c r="C62" s="135"/>
      <c r="D62" s="135"/>
      <c r="E62" s="135">
        <f>'将来負担比率（分子）の構造'!J$45</f>
        <v>4837</v>
      </c>
      <c r="F62" s="135"/>
      <c r="G62" s="135"/>
      <c r="H62" s="135">
        <f>'将来負担比率（分子）の構造'!K$45</f>
        <v>4598</v>
      </c>
      <c r="I62" s="135"/>
      <c r="J62" s="135"/>
      <c r="K62" s="135">
        <f>'将来負担比率（分子）の構造'!L$45</f>
        <v>4549</v>
      </c>
      <c r="L62" s="135"/>
      <c r="M62" s="135"/>
      <c r="N62" s="135">
        <f>'将来負担比率（分子）の構造'!M$45</f>
        <v>4508</v>
      </c>
      <c r="O62" s="135"/>
      <c r="P62" s="135"/>
    </row>
    <row r="63" spans="1:16" x14ac:dyDescent="0.15">
      <c r="A63" s="135" t="s">
        <v>28</v>
      </c>
      <c r="B63" s="135">
        <f>'将来負担比率（分子）の構造'!I$44</f>
        <v>1958</v>
      </c>
      <c r="C63" s="135"/>
      <c r="D63" s="135"/>
      <c r="E63" s="135">
        <f>'将来負担比率（分子）の構造'!J$44</f>
        <v>1311</v>
      </c>
      <c r="F63" s="135"/>
      <c r="G63" s="135"/>
      <c r="H63" s="135">
        <f>'将来負担比率（分子）の構造'!K$44</f>
        <v>1184</v>
      </c>
      <c r="I63" s="135"/>
      <c r="J63" s="135"/>
      <c r="K63" s="135">
        <f>'将来負担比率（分子）の構造'!L$44</f>
        <v>1203</v>
      </c>
      <c r="L63" s="135"/>
      <c r="M63" s="135"/>
      <c r="N63" s="135">
        <f>'将来負担比率（分子）の構造'!M$44</f>
        <v>1067</v>
      </c>
      <c r="O63" s="135"/>
      <c r="P63" s="135"/>
    </row>
    <row r="64" spans="1:16" x14ac:dyDescent="0.15">
      <c r="A64" s="135" t="s">
        <v>27</v>
      </c>
      <c r="B64" s="135">
        <f>'将来負担比率（分子）の構造'!I$43</f>
        <v>19237</v>
      </c>
      <c r="C64" s="135"/>
      <c r="D64" s="135"/>
      <c r="E64" s="135">
        <f>'将来負担比率（分子）の構造'!J$43</f>
        <v>19039</v>
      </c>
      <c r="F64" s="135"/>
      <c r="G64" s="135"/>
      <c r="H64" s="135">
        <f>'将来負担比率（分子）の構造'!K$43</f>
        <v>18919</v>
      </c>
      <c r="I64" s="135"/>
      <c r="J64" s="135"/>
      <c r="K64" s="135">
        <f>'将来負担比率（分子）の構造'!L$43</f>
        <v>17191</v>
      </c>
      <c r="L64" s="135"/>
      <c r="M64" s="135"/>
      <c r="N64" s="135">
        <f>'将来負担比率（分子）の構造'!M$43</f>
        <v>15928</v>
      </c>
      <c r="O64" s="135"/>
      <c r="P64" s="135"/>
    </row>
    <row r="65" spans="1:16" x14ac:dyDescent="0.15">
      <c r="A65" s="135" t="s">
        <v>26</v>
      </c>
      <c r="B65" s="135">
        <f>'将来負担比率（分子）の構造'!I$42</f>
        <v>946</v>
      </c>
      <c r="C65" s="135"/>
      <c r="D65" s="135"/>
      <c r="E65" s="135">
        <f>'将来負担比率（分子）の構造'!J$42</f>
        <v>1079</v>
      </c>
      <c r="F65" s="135"/>
      <c r="G65" s="135"/>
      <c r="H65" s="135">
        <f>'将来負担比率（分子）の構造'!K$42</f>
        <v>919</v>
      </c>
      <c r="I65" s="135"/>
      <c r="J65" s="135"/>
      <c r="K65" s="135">
        <f>'将来負担比率（分子）の構造'!L$42</f>
        <v>861</v>
      </c>
      <c r="L65" s="135"/>
      <c r="M65" s="135"/>
      <c r="N65" s="135">
        <f>'将来負担比率（分子）の構造'!M$42</f>
        <v>851</v>
      </c>
      <c r="O65" s="135"/>
      <c r="P65" s="135"/>
    </row>
    <row r="66" spans="1:16" x14ac:dyDescent="0.15">
      <c r="A66" s="135" t="s">
        <v>25</v>
      </c>
      <c r="B66" s="135">
        <f>'将来負担比率（分子）の構造'!I$41</f>
        <v>27443</v>
      </c>
      <c r="C66" s="135"/>
      <c r="D66" s="135"/>
      <c r="E66" s="135">
        <f>'将来負担比率（分子）の構造'!J$41</f>
        <v>28886</v>
      </c>
      <c r="F66" s="135"/>
      <c r="G66" s="135"/>
      <c r="H66" s="135">
        <f>'将来負担比率（分子）の構造'!K$41</f>
        <v>28243</v>
      </c>
      <c r="I66" s="135"/>
      <c r="J66" s="135"/>
      <c r="K66" s="135">
        <f>'将来負担比率（分子）の構造'!L$41</f>
        <v>27523</v>
      </c>
      <c r="L66" s="135"/>
      <c r="M66" s="135"/>
      <c r="N66" s="135">
        <f>'将来負担比率（分子）の構造'!M$41</f>
        <v>27321</v>
      </c>
      <c r="O66" s="135"/>
      <c r="P66" s="135"/>
    </row>
    <row r="67" spans="1:16" x14ac:dyDescent="0.15">
      <c r="A67" s="135" t="s">
        <v>63</v>
      </c>
      <c r="B67" s="135" t="e">
        <f>NA()</f>
        <v>#N/A</v>
      </c>
      <c r="C67" s="135">
        <f>IF(ISNUMBER('将来負担比率（分子）の構造'!I$52), IF('将来負担比率（分子）の構造'!I$52 &lt; 0, 0, '将来負担比率（分子）の構造'!I$52), NA())</f>
        <v>12198</v>
      </c>
      <c r="D67" s="135" t="e">
        <f>NA()</f>
        <v>#N/A</v>
      </c>
      <c r="E67" s="135" t="e">
        <f>NA()</f>
        <v>#N/A</v>
      </c>
      <c r="F67" s="135">
        <f>IF(ISNUMBER('将来負担比率（分子）の構造'!J$52), IF('将来負担比率（分子）の構造'!J$52 &lt; 0, 0, '将来負担比率（分子）の構造'!J$52), NA())</f>
        <v>10999</v>
      </c>
      <c r="G67" s="135" t="e">
        <f>NA()</f>
        <v>#N/A</v>
      </c>
      <c r="H67" s="135" t="e">
        <f>NA()</f>
        <v>#N/A</v>
      </c>
      <c r="I67" s="135">
        <f>IF(ISNUMBER('将来負担比率（分子）の構造'!K$52), IF('将来負担比率（分子）の構造'!K$52 &lt; 0, 0, '将来負担比率（分子）の構造'!K$52), NA())</f>
        <v>9435</v>
      </c>
      <c r="J67" s="135" t="e">
        <f>NA()</f>
        <v>#N/A</v>
      </c>
      <c r="K67" s="135" t="e">
        <f>NA()</f>
        <v>#N/A</v>
      </c>
      <c r="L67" s="135">
        <f>IF(ISNUMBER('将来負担比率（分子）の構造'!L$52), IF('将来負担比率（分子）の構造'!L$52 &lt; 0, 0, '将来負担比率（分子）の構造'!L$52), NA())</f>
        <v>7657</v>
      </c>
      <c r="M67" s="135" t="e">
        <f>NA()</f>
        <v>#N/A</v>
      </c>
      <c r="N67" s="135" t="e">
        <f>NA()</f>
        <v>#N/A</v>
      </c>
      <c r="O67" s="135">
        <f>IF(ISNUMBER('将来負担比率（分子）の構造'!M$52), IF('将来負担比率（分子）の構造'!M$52 &lt; 0, 0, '将来負担比率（分子）の構造'!M$52), NA())</f>
        <v>6741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9355767</v>
      </c>
      <c r="S5" s="637"/>
      <c r="T5" s="637"/>
      <c r="U5" s="637"/>
      <c r="V5" s="637"/>
      <c r="W5" s="637"/>
      <c r="X5" s="637"/>
      <c r="Y5" s="684"/>
      <c r="Z5" s="697">
        <v>34.1</v>
      </c>
      <c r="AA5" s="697"/>
      <c r="AB5" s="697"/>
      <c r="AC5" s="697"/>
      <c r="AD5" s="698">
        <v>8994554</v>
      </c>
      <c r="AE5" s="698"/>
      <c r="AF5" s="698"/>
      <c r="AG5" s="698"/>
      <c r="AH5" s="698"/>
      <c r="AI5" s="698"/>
      <c r="AJ5" s="698"/>
      <c r="AK5" s="698"/>
      <c r="AL5" s="685">
        <v>58.2</v>
      </c>
      <c r="AM5" s="654"/>
      <c r="AN5" s="654"/>
      <c r="AO5" s="686"/>
      <c r="AP5" s="673" t="s">
        <v>209</v>
      </c>
      <c r="AQ5" s="674"/>
      <c r="AR5" s="674"/>
      <c r="AS5" s="674"/>
      <c r="AT5" s="674"/>
      <c r="AU5" s="674"/>
      <c r="AV5" s="674"/>
      <c r="AW5" s="674"/>
      <c r="AX5" s="674"/>
      <c r="AY5" s="674"/>
      <c r="AZ5" s="674"/>
      <c r="BA5" s="674"/>
      <c r="BB5" s="674"/>
      <c r="BC5" s="674"/>
      <c r="BD5" s="674"/>
      <c r="BE5" s="674"/>
      <c r="BF5" s="675"/>
      <c r="BG5" s="586">
        <v>8991261</v>
      </c>
      <c r="BH5" s="587"/>
      <c r="BI5" s="587"/>
      <c r="BJ5" s="587"/>
      <c r="BK5" s="587"/>
      <c r="BL5" s="587"/>
      <c r="BM5" s="587"/>
      <c r="BN5" s="588"/>
      <c r="BO5" s="639">
        <v>96.1</v>
      </c>
      <c r="BP5" s="639"/>
      <c r="BQ5" s="639"/>
      <c r="BR5" s="639"/>
      <c r="BS5" s="640">
        <v>90893</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265891</v>
      </c>
      <c r="S6" s="587"/>
      <c r="T6" s="587"/>
      <c r="U6" s="587"/>
      <c r="V6" s="587"/>
      <c r="W6" s="587"/>
      <c r="X6" s="587"/>
      <c r="Y6" s="588"/>
      <c r="Z6" s="639">
        <v>1</v>
      </c>
      <c r="AA6" s="639"/>
      <c r="AB6" s="639"/>
      <c r="AC6" s="639"/>
      <c r="AD6" s="640">
        <v>265891</v>
      </c>
      <c r="AE6" s="640"/>
      <c r="AF6" s="640"/>
      <c r="AG6" s="640"/>
      <c r="AH6" s="640"/>
      <c r="AI6" s="640"/>
      <c r="AJ6" s="640"/>
      <c r="AK6" s="640"/>
      <c r="AL6" s="609">
        <v>1.7</v>
      </c>
      <c r="AM6" s="641"/>
      <c r="AN6" s="641"/>
      <c r="AO6" s="642"/>
      <c r="AP6" s="583" t="s">
        <v>214</v>
      </c>
      <c r="AQ6" s="584"/>
      <c r="AR6" s="584"/>
      <c r="AS6" s="584"/>
      <c r="AT6" s="584"/>
      <c r="AU6" s="584"/>
      <c r="AV6" s="584"/>
      <c r="AW6" s="584"/>
      <c r="AX6" s="584"/>
      <c r="AY6" s="584"/>
      <c r="AZ6" s="584"/>
      <c r="BA6" s="584"/>
      <c r="BB6" s="584"/>
      <c r="BC6" s="584"/>
      <c r="BD6" s="584"/>
      <c r="BE6" s="584"/>
      <c r="BF6" s="585"/>
      <c r="BG6" s="586">
        <v>8991261</v>
      </c>
      <c r="BH6" s="587"/>
      <c r="BI6" s="587"/>
      <c r="BJ6" s="587"/>
      <c r="BK6" s="587"/>
      <c r="BL6" s="587"/>
      <c r="BM6" s="587"/>
      <c r="BN6" s="588"/>
      <c r="BO6" s="639">
        <v>96.1</v>
      </c>
      <c r="BP6" s="639"/>
      <c r="BQ6" s="639"/>
      <c r="BR6" s="639"/>
      <c r="BS6" s="640">
        <v>90893</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227815</v>
      </c>
      <c r="CS6" s="587"/>
      <c r="CT6" s="587"/>
      <c r="CU6" s="587"/>
      <c r="CV6" s="587"/>
      <c r="CW6" s="587"/>
      <c r="CX6" s="587"/>
      <c r="CY6" s="588"/>
      <c r="CZ6" s="639">
        <v>0.9</v>
      </c>
      <c r="DA6" s="639"/>
      <c r="DB6" s="639"/>
      <c r="DC6" s="639"/>
      <c r="DD6" s="592" t="s">
        <v>216</v>
      </c>
      <c r="DE6" s="587"/>
      <c r="DF6" s="587"/>
      <c r="DG6" s="587"/>
      <c r="DH6" s="587"/>
      <c r="DI6" s="587"/>
      <c r="DJ6" s="587"/>
      <c r="DK6" s="587"/>
      <c r="DL6" s="587"/>
      <c r="DM6" s="587"/>
      <c r="DN6" s="587"/>
      <c r="DO6" s="587"/>
      <c r="DP6" s="588"/>
      <c r="DQ6" s="592">
        <v>227815</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17535</v>
      </c>
      <c r="S7" s="587"/>
      <c r="T7" s="587"/>
      <c r="U7" s="587"/>
      <c r="V7" s="587"/>
      <c r="W7" s="587"/>
      <c r="X7" s="587"/>
      <c r="Y7" s="588"/>
      <c r="Z7" s="639">
        <v>0.1</v>
      </c>
      <c r="AA7" s="639"/>
      <c r="AB7" s="639"/>
      <c r="AC7" s="639"/>
      <c r="AD7" s="640">
        <v>17535</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4029571</v>
      </c>
      <c r="BH7" s="587"/>
      <c r="BI7" s="587"/>
      <c r="BJ7" s="587"/>
      <c r="BK7" s="587"/>
      <c r="BL7" s="587"/>
      <c r="BM7" s="587"/>
      <c r="BN7" s="588"/>
      <c r="BO7" s="639">
        <v>43.1</v>
      </c>
      <c r="BP7" s="639"/>
      <c r="BQ7" s="639"/>
      <c r="BR7" s="639"/>
      <c r="BS7" s="640">
        <v>90893</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3203689</v>
      </c>
      <c r="CS7" s="587"/>
      <c r="CT7" s="587"/>
      <c r="CU7" s="587"/>
      <c r="CV7" s="587"/>
      <c r="CW7" s="587"/>
      <c r="CX7" s="587"/>
      <c r="CY7" s="588"/>
      <c r="CZ7" s="639">
        <v>12</v>
      </c>
      <c r="DA7" s="639"/>
      <c r="DB7" s="639"/>
      <c r="DC7" s="639"/>
      <c r="DD7" s="592">
        <v>199459</v>
      </c>
      <c r="DE7" s="587"/>
      <c r="DF7" s="587"/>
      <c r="DG7" s="587"/>
      <c r="DH7" s="587"/>
      <c r="DI7" s="587"/>
      <c r="DJ7" s="587"/>
      <c r="DK7" s="587"/>
      <c r="DL7" s="587"/>
      <c r="DM7" s="587"/>
      <c r="DN7" s="587"/>
      <c r="DO7" s="587"/>
      <c r="DP7" s="588"/>
      <c r="DQ7" s="592">
        <v>2617159</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25768</v>
      </c>
      <c r="S8" s="587"/>
      <c r="T8" s="587"/>
      <c r="U8" s="587"/>
      <c r="V8" s="587"/>
      <c r="W8" s="587"/>
      <c r="X8" s="587"/>
      <c r="Y8" s="588"/>
      <c r="Z8" s="639">
        <v>0.1</v>
      </c>
      <c r="AA8" s="639"/>
      <c r="AB8" s="639"/>
      <c r="AC8" s="639"/>
      <c r="AD8" s="640">
        <v>25768</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102744</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7990280</v>
      </c>
      <c r="CS8" s="587"/>
      <c r="CT8" s="587"/>
      <c r="CU8" s="587"/>
      <c r="CV8" s="587"/>
      <c r="CW8" s="587"/>
      <c r="CX8" s="587"/>
      <c r="CY8" s="588"/>
      <c r="CZ8" s="639">
        <v>29.9</v>
      </c>
      <c r="DA8" s="639"/>
      <c r="DB8" s="639"/>
      <c r="DC8" s="639"/>
      <c r="DD8" s="592">
        <v>158167</v>
      </c>
      <c r="DE8" s="587"/>
      <c r="DF8" s="587"/>
      <c r="DG8" s="587"/>
      <c r="DH8" s="587"/>
      <c r="DI8" s="587"/>
      <c r="DJ8" s="587"/>
      <c r="DK8" s="587"/>
      <c r="DL8" s="587"/>
      <c r="DM8" s="587"/>
      <c r="DN8" s="587"/>
      <c r="DO8" s="587"/>
      <c r="DP8" s="588"/>
      <c r="DQ8" s="592">
        <v>4800059</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43496</v>
      </c>
      <c r="S9" s="587"/>
      <c r="T9" s="587"/>
      <c r="U9" s="587"/>
      <c r="V9" s="587"/>
      <c r="W9" s="587"/>
      <c r="X9" s="587"/>
      <c r="Y9" s="588"/>
      <c r="Z9" s="639">
        <v>0.2</v>
      </c>
      <c r="AA9" s="639"/>
      <c r="AB9" s="639"/>
      <c r="AC9" s="639"/>
      <c r="AD9" s="640">
        <v>43496</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3148652</v>
      </c>
      <c r="BH9" s="587"/>
      <c r="BI9" s="587"/>
      <c r="BJ9" s="587"/>
      <c r="BK9" s="587"/>
      <c r="BL9" s="587"/>
      <c r="BM9" s="587"/>
      <c r="BN9" s="588"/>
      <c r="BO9" s="639">
        <v>33.700000000000003</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1493446</v>
      </c>
      <c r="CS9" s="587"/>
      <c r="CT9" s="587"/>
      <c r="CU9" s="587"/>
      <c r="CV9" s="587"/>
      <c r="CW9" s="587"/>
      <c r="CX9" s="587"/>
      <c r="CY9" s="588"/>
      <c r="CZ9" s="639">
        <v>5.6</v>
      </c>
      <c r="DA9" s="639"/>
      <c r="DB9" s="639"/>
      <c r="DC9" s="639"/>
      <c r="DD9" s="592">
        <v>18603</v>
      </c>
      <c r="DE9" s="587"/>
      <c r="DF9" s="587"/>
      <c r="DG9" s="587"/>
      <c r="DH9" s="587"/>
      <c r="DI9" s="587"/>
      <c r="DJ9" s="587"/>
      <c r="DK9" s="587"/>
      <c r="DL9" s="587"/>
      <c r="DM9" s="587"/>
      <c r="DN9" s="587"/>
      <c r="DO9" s="587"/>
      <c r="DP9" s="588"/>
      <c r="DQ9" s="592">
        <v>1297128</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677168</v>
      </c>
      <c r="S10" s="587"/>
      <c r="T10" s="587"/>
      <c r="U10" s="587"/>
      <c r="V10" s="587"/>
      <c r="W10" s="587"/>
      <c r="X10" s="587"/>
      <c r="Y10" s="588"/>
      <c r="Z10" s="639">
        <v>2.5</v>
      </c>
      <c r="AA10" s="639"/>
      <c r="AB10" s="639"/>
      <c r="AC10" s="639"/>
      <c r="AD10" s="640">
        <v>677168</v>
      </c>
      <c r="AE10" s="640"/>
      <c r="AF10" s="640"/>
      <c r="AG10" s="640"/>
      <c r="AH10" s="640"/>
      <c r="AI10" s="640"/>
      <c r="AJ10" s="640"/>
      <c r="AK10" s="640"/>
      <c r="AL10" s="609">
        <v>4.4000000000000004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211424</v>
      </c>
      <c r="BH10" s="587"/>
      <c r="BI10" s="587"/>
      <c r="BJ10" s="587"/>
      <c r="BK10" s="587"/>
      <c r="BL10" s="587"/>
      <c r="BM10" s="587"/>
      <c r="BN10" s="588"/>
      <c r="BO10" s="639">
        <v>2.2999999999999998</v>
      </c>
      <c r="BP10" s="639"/>
      <c r="BQ10" s="639"/>
      <c r="BR10" s="639"/>
      <c r="BS10" s="592">
        <v>417</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260122</v>
      </c>
      <c r="CS10" s="587"/>
      <c r="CT10" s="587"/>
      <c r="CU10" s="587"/>
      <c r="CV10" s="587"/>
      <c r="CW10" s="587"/>
      <c r="CX10" s="587"/>
      <c r="CY10" s="588"/>
      <c r="CZ10" s="639">
        <v>1</v>
      </c>
      <c r="DA10" s="639"/>
      <c r="DB10" s="639"/>
      <c r="DC10" s="639"/>
      <c r="DD10" s="592">
        <v>2878</v>
      </c>
      <c r="DE10" s="587"/>
      <c r="DF10" s="587"/>
      <c r="DG10" s="587"/>
      <c r="DH10" s="587"/>
      <c r="DI10" s="587"/>
      <c r="DJ10" s="587"/>
      <c r="DK10" s="587"/>
      <c r="DL10" s="587"/>
      <c r="DM10" s="587"/>
      <c r="DN10" s="587"/>
      <c r="DO10" s="587"/>
      <c r="DP10" s="588"/>
      <c r="DQ10" s="592">
        <v>136201</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17007</v>
      </c>
      <c r="S11" s="587"/>
      <c r="T11" s="587"/>
      <c r="U11" s="587"/>
      <c r="V11" s="587"/>
      <c r="W11" s="587"/>
      <c r="X11" s="587"/>
      <c r="Y11" s="588"/>
      <c r="Z11" s="639">
        <v>0.1</v>
      </c>
      <c r="AA11" s="639"/>
      <c r="AB11" s="639"/>
      <c r="AC11" s="639"/>
      <c r="AD11" s="640">
        <v>17007</v>
      </c>
      <c r="AE11" s="640"/>
      <c r="AF11" s="640"/>
      <c r="AG11" s="640"/>
      <c r="AH11" s="640"/>
      <c r="AI11" s="640"/>
      <c r="AJ11" s="640"/>
      <c r="AK11" s="640"/>
      <c r="AL11" s="609">
        <v>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566751</v>
      </c>
      <c r="BH11" s="587"/>
      <c r="BI11" s="587"/>
      <c r="BJ11" s="587"/>
      <c r="BK11" s="587"/>
      <c r="BL11" s="587"/>
      <c r="BM11" s="587"/>
      <c r="BN11" s="588"/>
      <c r="BO11" s="639">
        <v>6.1</v>
      </c>
      <c r="BP11" s="639"/>
      <c r="BQ11" s="639"/>
      <c r="BR11" s="639"/>
      <c r="BS11" s="592">
        <v>90476</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896138</v>
      </c>
      <c r="CS11" s="587"/>
      <c r="CT11" s="587"/>
      <c r="CU11" s="587"/>
      <c r="CV11" s="587"/>
      <c r="CW11" s="587"/>
      <c r="CX11" s="587"/>
      <c r="CY11" s="588"/>
      <c r="CZ11" s="639">
        <v>3.4</v>
      </c>
      <c r="DA11" s="639"/>
      <c r="DB11" s="639"/>
      <c r="DC11" s="639"/>
      <c r="DD11" s="592">
        <v>264788</v>
      </c>
      <c r="DE11" s="587"/>
      <c r="DF11" s="587"/>
      <c r="DG11" s="587"/>
      <c r="DH11" s="587"/>
      <c r="DI11" s="587"/>
      <c r="DJ11" s="587"/>
      <c r="DK11" s="587"/>
      <c r="DL11" s="587"/>
      <c r="DM11" s="587"/>
      <c r="DN11" s="587"/>
      <c r="DO11" s="587"/>
      <c r="DP11" s="588"/>
      <c r="DQ11" s="592">
        <v>741515</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4340245</v>
      </c>
      <c r="BH12" s="587"/>
      <c r="BI12" s="587"/>
      <c r="BJ12" s="587"/>
      <c r="BK12" s="587"/>
      <c r="BL12" s="587"/>
      <c r="BM12" s="587"/>
      <c r="BN12" s="588"/>
      <c r="BO12" s="639">
        <v>46.4</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2105516</v>
      </c>
      <c r="CS12" s="587"/>
      <c r="CT12" s="587"/>
      <c r="CU12" s="587"/>
      <c r="CV12" s="587"/>
      <c r="CW12" s="587"/>
      <c r="CX12" s="587"/>
      <c r="CY12" s="588"/>
      <c r="CZ12" s="639">
        <v>7.9</v>
      </c>
      <c r="DA12" s="639"/>
      <c r="DB12" s="639"/>
      <c r="DC12" s="639"/>
      <c r="DD12" s="592">
        <v>243695</v>
      </c>
      <c r="DE12" s="587"/>
      <c r="DF12" s="587"/>
      <c r="DG12" s="587"/>
      <c r="DH12" s="587"/>
      <c r="DI12" s="587"/>
      <c r="DJ12" s="587"/>
      <c r="DK12" s="587"/>
      <c r="DL12" s="587"/>
      <c r="DM12" s="587"/>
      <c r="DN12" s="587"/>
      <c r="DO12" s="587"/>
      <c r="DP12" s="588"/>
      <c r="DQ12" s="592">
        <v>456366</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74387</v>
      </c>
      <c r="S13" s="587"/>
      <c r="T13" s="587"/>
      <c r="U13" s="587"/>
      <c r="V13" s="587"/>
      <c r="W13" s="587"/>
      <c r="X13" s="587"/>
      <c r="Y13" s="588"/>
      <c r="Z13" s="639">
        <v>0.3</v>
      </c>
      <c r="AA13" s="639"/>
      <c r="AB13" s="639"/>
      <c r="AC13" s="639"/>
      <c r="AD13" s="640">
        <v>74387</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4266689</v>
      </c>
      <c r="BH13" s="587"/>
      <c r="BI13" s="587"/>
      <c r="BJ13" s="587"/>
      <c r="BK13" s="587"/>
      <c r="BL13" s="587"/>
      <c r="BM13" s="587"/>
      <c r="BN13" s="588"/>
      <c r="BO13" s="639">
        <v>45.6</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3534719</v>
      </c>
      <c r="CS13" s="587"/>
      <c r="CT13" s="587"/>
      <c r="CU13" s="587"/>
      <c r="CV13" s="587"/>
      <c r="CW13" s="587"/>
      <c r="CX13" s="587"/>
      <c r="CY13" s="588"/>
      <c r="CZ13" s="639">
        <v>13.2</v>
      </c>
      <c r="DA13" s="639"/>
      <c r="DB13" s="639"/>
      <c r="DC13" s="639"/>
      <c r="DD13" s="592">
        <v>1555592</v>
      </c>
      <c r="DE13" s="587"/>
      <c r="DF13" s="587"/>
      <c r="DG13" s="587"/>
      <c r="DH13" s="587"/>
      <c r="DI13" s="587"/>
      <c r="DJ13" s="587"/>
      <c r="DK13" s="587"/>
      <c r="DL13" s="587"/>
      <c r="DM13" s="587"/>
      <c r="DN13" s="587"/>
      <c r="DO13" s="587"/>
      <c r="DP13" s="588"/>
      <c r="DQ13" s="592">
        <v>1965912</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155518</v>
      </c>
      <c r="BH14" s="587"/>
      <c r="BI14" s="587"/>
      <c r="BJ14" s="587"/>
      <c r="BK14" s="587"/>
      <c r="BL14" s="587"/>
      <c r="BM14" s="587"/>
      <c r="BN14" s="588"/>
      <c r="BO14" s="639">
        <v>1.7</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789038</v>
      </c>
      <c r="CS14" s="587"/>
      <c r="CT14" s="587"/>
      <c r="CU14" s="587"/>
      <c r="CV14" s="587"/>
      <c r="CW14" s="587"/>
      <c r="CX14" s="587"/>
      <c r="CY14" s="588"/>
      <c r="CZ14" s="639">
        <v>3</v>
      </c>
      <c r="DA14" s="639"/>
      <c r="DB14" s="639"/>
      <c r="DC14" s="639"/>
      <c r="DD14" s="592">
        <v>25488</v>
      </c>
      <c r="DE14" s="587"/>
      <c r="DF14" s="587"/>
      <c r="DG14" s="587"/>
      <c r="DH14" s="587"/>
      <c r="DI14" s="587"/>
      <c r="DJ14" s="587"/>
      <c r="DK14" s="587"/>
      <c r="DL14" s="587"/>
      <c r="DM14" s="587"/>
      <c r="DN14" s="587"/>
      <c r="DO14" s="587"/>
      <c r="DP14" s="588"/>
      <c r="DQ14" s="592">
        <v>749971</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33063</v>
      </c>
      <c r="S15" s="587"/>
      <c r="T15" s="587"/>
      <c r="U15" s="587"/>
      <c r="V15" s="587"/>
      <c r="W15" s="587"/>
      <c r="X15" s="587"/>
      <c r="Y15" s="588"/>
      <c r="Z15" s="639">
        <v>0.1</v>
      </c>
      <c r="AA15" s="639"/>
      <c r="AB15" s="639"/>
      <c r="AC15" s="639"/>
      <c r="AD15" s="640">
        <v>33063</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465754</v>
      </c>
      <c r="BH15" s="587"/>
      <c r="BI15" s="587"/>
      <c r="BJ15" s="587"/>
      <c r="BK15" s="587"/>
      <c r="BL15" s="587"/>
      <c r="BM15" s="587"/>
      <c r="BN15" s="588"/>
      <c r="BO15" s="639">
        <v>5</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2993490</v>
      </c>
      <c r="CS15" s="587"/>
      <c r="CT15" s="587"/>
      <c r="CU15" s="587"/>
      <c r="CV15" s="587"/>
      <c r="CW15" s="587"/>
      <c r="CX15" s="587"/>
      <c r="CY15" s="588"/>
      <c r="CZ15" s="639">
        <v>11.2</v>
      </c>
      <c r="DA15" s="639"/>
      <c r="DB15" s="639"/>
      <c r="DC15" s="639"/>
      <c r="DD15" s="592">
        <v>486131</v>
      </c>
      <c r="DE15" s="587"/>
      <c r="DF15" s="587"/>
      <c r="DG15" s="587"/>
      <c r="DH15" s="587"/>
      <c r="DI15" s="587"/>
      <c r="DJ15" s="587"/>
      <c r="DK15" s="587"/>
      <c r="DL15" s="587"/>
      <c r="DM15" s="587"/>
      <c r="DN15" s="587"/>
      <c r="DO15" s="587"/>
      <c r="DP15" s="588"/>
      <c r="DQ15" s="592">
        <v>2209455</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6061759</v>
      </c>
      <c r="S16" s="587"/>
      <c r="T16" s="587"/>
      <c r="U16" s="587"/>
      <c r="V16" s="587"/>
      <c r="W16" s="587"/>
      <c r="X16" s="587"/>
      <c r="Y16" s="588"/>
      <c r="Z16" s="639">
        <v>22.1</v>
      </c>
      <c r="AA16" s="639"/>
      <c r="AB16" s="639"/>
      <c r="AC16" s="639"/>
      <c r="AD16" s="640">
        <v>5246575</v>
      </c>
      <c r="AE16" s="640"/>
      <c r="AF16" s="640"/>
      <c r="AG16" s="640"/>
      <c r="AH16" s="640"/>
      <c r="AI16" s="640"/>
      <c r="AJ16" s="640"/>
      <c r="AK16" s="640"/>
      <c r="AL16" s="609">
        <v>33.9</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v>173</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41847</v>
      </c>
      <c r="CS16" s="587"/>
      <c r="CT16" s="587"/>
      <c r="CU16" s="587"/>
      <c r="CV16" s="587"/>
      <c r="CW16" s="587"/>
      <c r="CX16" s="587"/>
      <c r="CY16" s="588"/>
      <c r="CZ16" s="639">
        <v>0.2</v>
      </c>
      <c r="DA16" s="639"/>
      <c r="DB16" s="639"/>
      <c r="DC16" s="639"/>
      <c r="DD16" s="592" t="s">
        <v>112</v>
      </c>
      <c r="DE16" s="587"/>
      <c r="DF16" s="587"/>
      <c r="DG16" s="587"/>
      <c r="DH16" s="587"/>
      <c r="DI16" s="587"/>
      <c r="DJ16" s="587"/>
      <c r="DK16" s="587"/>
      <c r="DL16" s="587"/>
      <c r="DM16" s="587"/>
      <c r="DN16" s="587"/>
      <c r="DO16" s="587"/>
      <c r="DP16" s="588"/>
      <c r="DQ16" s="592">
        <v>25707</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5246575</v>
      </c>
      <c r="S17" s="587"/>
      <c r="T17" s="587"/>
      <c r="U17" s="587"/>
      <c r="V17" s="587"/>
      <c r="W17" s="587"/>
      <c r="X17" s="587"/>
      <c r="Y17" s="588"/>
      <c r="Z17" s="639">
        <v>19.100000000000001</v>
      </c>
      <c r="AA17" s="639"/>
      <c r="AB17" s="639"/>
      <c r="AC17" s="639"/>
      <c r="AD17" s="640">
        <v>5246575</v>
      </c>
      <c r="AE17" s="640"/>
      <c r="AF17" s="640"/>
      <c r="AG17" s="640"/>
      <c r="AH17" s="640"/>
      <c r="AI17" s="640"/>
      <c r="AJ17" s="640"/>
      <c r="AK17" s="640"/>
      <c r="AL17" s="609">
        <v>33.9</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3165199</v>
      </c>
      <c r="CS17" s="587"/>
      <c r="CT17" s="587"/>
      <c r="CU17" s="587"/>
      <c r="CV17" s="587"/>
      <c r="CW17" s="587"/>
      <c r="CX17" s="587"/>
      <c r="CY17" s="588"/>
      <c r="CZ17" s="639">
        <v>11.9</v>
      </c>
      <c r="DA17" s="639"/>
      <c r="DB17" s="639"/>
      <c r="DC17" s="639"/>
      <c r="DD17" s="592" t="s">
        <v>112</v>
      </c>
      <c r="DE17" s="587"/>
      <c r="DF17" s="587"/>
      <c r="DG17" s="587"/>
      <c r="DH17" s="587"/>
      <c r="DI17" s="587"/>
      <c r="DJ17" s="587"/>
      <c r="DK17" s="587"/>
      <c r="DL17" s="587"/>
      <c r="DM17" s="587"/>
      <c r="DN17" s="587"/>
      <c r="DO17" s="587"/>
      <c r="DP17" s="588"/>
      <c r="DQ17" s="592">
        <v>3095914</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815184</v>
      </c>
      <c r="S18" s="587"/>
      <c r="T18" s="587"/>
      <c r="U18" s="587"/>
      <c r="V18" s="587"/>
      <c r="W18" s="587"/>
      <c r="X18" s="587"/>
      <c r="Y18" s="588"/>
      <c r="Z18" s="639">
        <v>3</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364506</v>
      </c>
      <c r="BH19" s="587"/>
      <c r="BI19" s="587"/>
      <c r="BJ19" s="587"/>
      <c r="BK19" s="587"/>
      <c r="BL19" s="587"/>
      <c r="BM19" s="587"/>
      <c r="BN19" s="588"/>
      <c r="BO19" s="639">
        <v>3.9</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16571841</v>
      </c>
      <c r="S20" s="587"/>
      <c r="T20" s="587"/>
      <c r="U20" s="587"/>
      <c r="V20" s="587"/>
      <c r="W20" s="587"/>
      <c r="X20" s="587"/>
      <c r="Y20" s="588"/>
      <c r="Z20" s="639">
        <v>60.3</v>
      </c>
      <c r="AA20" s="639"/>
      <c r="AB20" s="639"/>
      <c r="AC20" s="639"/>
      <c r="AD20" s="640">
        <v>15395444</v>
      </c>
      <c r="AE20" s="640"/>
      <c r="AF20" s="640"/>
      <c r="AG20" s="640"/>
      <c r="AH20" s="640"/>
      <c r="AI20" s="640"/>
      <c r="AJ20" s="640"/>
      <c r="AK20" s="640"/>
      <c r="AL20" s="609">
        <v>99.6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364506</v>
      </c>
      <c r="BH20" s="587"/>
      <c r="BI20" s="587"/>
      <c r="BJ20" s="587"/>
      <c r="BK20" s="587"/>
      <c r="BL20" s="587"/>
      <c r="BM20" s="587"/>
      <c r="BN20" s="588"/>
      <c r="BO20" s="639">
        <v>3.9</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26701299</v>
      </c>
      <c r="CS20" s="587"/>
      <c r="CT20" s="587"/>
      <c r="CU20" s="587"/>
      <c r="CV20" s="587"/>
      <c r="CW20" s="587"/>
      <c r="CX20" s="587"/>
      <c r="CY20" s="588"/>
      <c r="CZ20" s="639">
        <v>100</v>
      </c>
      <c r="DA20" s="639"/>
      <c r="DB20" s="639"/>
      <c r="DC20" s="639"/>
      <c r="DD20" s="592">
        <v>2954801</v>
      </c>
      <c r="DE20" s="587"/>
      <c r="DF20" s="587"/>
      <c r="DG20" s="587"/>
      <c r="DH20" s="587"/>
      <c r="DI20" s="587"/>
      <c r="DJ20" s="587"/>
      <c r="DK20" s="587"/>
      <c r="DL20" s="587"/>
      <c r="DM20" s="587"/>
      <c r="DN20" s="587"/>
      <c r="DO20" s="587"/>
      <c r="DP20" s="588"/>
      <c r="DQ20" s="592">
        <v>18323202</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13624</v>
      </c>
      <c r="S21" s="587"/>
      <c r="T21" s="587"/>
      <c r="U21" s="587"/>
      <c r="V21" s="587"/>
      <c r="W21" s="587"/>
      <c r="X21" s="587"/>
      <c r="Y21" s="588"/>
      <c r="Z21" s="639">
        <v>0</v>
      </c>
      <c r="AA21" s="639"/>
      <c r="AB21" s="639"/>
      <c r="AC21" s="639"/>
      <c r="AD21" s="640">
        <v>13624</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3294</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22836</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626084</v>
      </c>
      <c r="S23" s="587"/>
      <c r="T23" s="587"/>
      <c r="U23" s="587"/>
      <c r="V23" s="587"/>
      <c r="W23" s="587"/>
      <c r="X23" s="587"/>
      <c r="Y23" s="588"/>
      <c r="Z23" s="639">
        <v>2.2999999999999998</v>
      </c>
      <c r="AA23" s="639"/>
      <c r="AB23" s="639"/>
      <c r="AC23" s="639"/>
      <c r="AD23" s="640">
        <v>26174</v>
      </c>
      <c r="AE23" s="640"/>
      <c r="AF23" s="640"/>
      <c r="AG23" s="640"/>
      <c r="AH23" s="640"/>
      <c r="AI23" s="640"/>
      <c r="AJ23" s="640"/>
      <c r="AK23" s="640"/>
      <c r="AL23" s="609">
        <v>0.2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361212</v>
      </c>
      <c r="BH23" s="587"/>
      <c r="BI23" s="587"/>
      <c r="BJ23" s="587"/>
      <c r="BK23" s="587"/>
      <c r="BL23" s="587"/>
      <c r="BM23" s="587"/>
      <c r="BN23" s="588"/>
      <c r="BO23" s="639">
        <v>3.9</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142019</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11745872</v>
      </c>
      <c r="CS24" s="637"/>
      <c r="CT24" s="637"/>
      <c r="CU24" s="637"/>
      <c r="CV24" s="637"/>
      <c r="CW24" s="637"/>
      <c r="CX24" s="637"/>
      <c r="CY24" s="684"/>
      <c r="CZ24" s="688">
        <v>44</v>
      </c>
      <c r="DA24" s="689"/>
      <c r="DB24" s="689"/>
      <c r="DC24" s="690"/>
      <c r="DD24" s="683">
        <v>8750109</v>
      </c>
      <c r="DE24" s="637"/>
      <c r="DF24" s="637"/>
      <c r="DG24" s="637"/>
      <c r="DH24" s="637"/>
      <c r="DI24" s="637"/>
      <c r="DJ24" s="637"/>
      <c r="DK24" s="684"/>
      <c r="DL24" s="683">
        <v>8476944</v>
      </c>
      <c r="DM24" s="637"/>
      <c r="DN24" s="637"/>
      <c r="DO24" s="637"/>
      <c r="DP24" s="637"/>
      <c r="DQ24" s="637"/>
      <c r="DR24" s="637"/>
      <c r="DS24" s="637"/>
      <c r="DT24" s="637"/>
      <c r="DU24" s="637"/>
      <c r="DV24" s="684"/>
      <c r="DW24" s="685">
        <v>50.1</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2987914</v>
      </c>
      <c r="S25" s="587"/>
      <c r="T25" s="587"/>
      <c r="U25" s="587"/>
      <c r="V25" s="587"/>
      <c r="W25" s="587"/>
      <c r="X25" s="587"/>
      <c r="Y25" s="588"/>
      <c r="Z25" s="639">
        <v>10.9</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5069162</v>
      </c>
      <c r="CS25" s="605"/>
      <c r="CT25" s="605"/>
      <c r="CU25" s="605"/>
      <c r="CV25" s="605"/>
      <c r="CW25" s="605"/>
      <c r="CX25" s="605"/>
      <c r="CY25" s="606"/>
      <c r="CZ25" s="589">
        <v>19</v>
      </c>
      <c r="DA25" s="607"/>
      <c r="DB25" s="607"/>
      <c r="DC25" s="608"/>
      <c r="DD25" s="592">
        <v>4378938</v>
      </c>
      <c r="DE25" s="605"/>
      <c r="DF25" s="605"/>
      <c r="DG25" s="605"/>
      <c r="DH25" s="605"/>
      <c r="DI25" s="605"/>
      <c r="DJ25" s="605"/>
      <c r="DK25" s="606"/>
      <c r="DL25" s="592">
        <v>4111782</v>
      </c>
      <c r="DM25" s="605"/>
      <c r="DN25" s="605"/>
      <c r="DO25" s="605"/>
      <c r="DP25" s="605"/>
      <c r="DQ25" s="605"/>
      <c r="DR25" s="605"/>
      <c r="DS25" s="605"/>
      <c r="DT25" s="605"/>
      <c r="DU25" s="605"/>
      <c r="DV25" s="606"/>
      <c r="DW25" s="609">
        <v>24.3</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2632084</v>
      </c>
      <c r="CS26" s="587"/>
      <c r="CT26" s="587"/>
      <c r="CU26" s="587"/>
      <c r="CV26" s="587"/>
      <c r="CW26" s="587"/>
      <c r="CX26" s="587"/>
      <c r="CY26" s="588"/>
      <c r="CZ26" s="589">
        <v>9.9</v>
      </c>
      <c r="DA26" s="607"/>
      <c r="DB26" s="607"/>
      <c r="DC26" s="608"/>
      <c r="DD26" s="592">
        <v>2216038</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1103729</v>
      </c>
      <c r="S27" s="587"/>
      <c r="T27" s="587"/>
      <c r="U27" s="587"/>
      <c r="V27" s="587"/>
      <c r="W27" s="587"/>
      <c r="X27" s="587"/>
      <c r="Y27" s="588"/>
      <c r="Z27" s="639">
        <v>4</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9355767</v>
      </c>
      <c r="BH27" s="587"/>
      <c r="BI27" s="587"/>
      <c r="BJ27" s="587"/>
      <c r="BK27" s="587"/>
      <c r="BL27" s="587"/>
      <c r="BM27" s="587"/>
      <c r="BN27" s="588"/>
      <c r="BO27" s="639">
        <v>100</v>
      </c>
      <c r="BP27" s="639"/>
      <c r="BQ27" s="639"/>
      <c r="BR27" s="639"/>
      <c r="BS27" s="592">
        <v>90893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3511511</v>
      </c>
      <c r="CS27" s="605"/>
      <c r="CT27" s="605"/>
      <c r="CU27" s="605"/>
      <c r="CV27" s="605"/>
      <c r="CW27" s="605"/>
      <c r="CX27" s="605"/>
      <c r="CY27" s="606"/>
      <c r="CZ27" s="589">
        <v>13.2</v>
      </c>
      <c r="DA27" s="607"/>
      <c r="DB27" s="607"/>
      <c r="DC27" s="608"/>
      <c r="DD27" s="592">
        <v>1275257</v>
      </c>
      <c r="DE27" s="605"/>
      <c r="DF27" s="605"/>
      <c r="DG27" s="605"/>
      <c r="DH27" s="605"/>
      <c r="DI27" s="605"/>
      <c r="DJ27" s="605"/>
      <c r="DK27" s="606"/>
      <c r="DL27" s="592">
        <v>1269248</v>
      </c>
      <c r="DM27" s="605"/>
      <c r="DN27" s="605"/>
      <c r="DO27" s="605"/>
      <c r="DP27" s="605"/>
      <c r="DQ27" s="605"/>
      <c r="DR27" s="605"/>
      <c r="DS27" s="605"/>
      <c r="DT27" s="605"/>
      <c r="DU27" s="605"/>
      <c r="DV27" s="606"/>
      <c r="DW27" s="609">
        <v>7.5</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66957</v>
      </c>
      <c r="S28" s="587"/>
      <c r="T28" s="587"/>
      <c r="U28" s="587"/>
      <c r="V28" s="587"/>
      <c r="W28" s="587"/>
      <c r="X28" s="587"/>
      <c r="Y28" s="588"/>
      <c r="Z28" s="639">
        <v>0.2</v>
      </c>
      <c r="AA28" s="639"/>
      <c r="AB28" s="639"/>
      <c r="AC28" s="639"/>
      <c r="AD28" s="640">
        <v>23371</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3165199</v>
      </c>
      <c r="CS28" s="587"/>
      <c r="CT28" s="587"/>
      <c r="CU28" s="587"/>
      <c r="CV28" s="587"/>
      <c r="CW28" s="587"/>
      <c r="CX28" s="587"/>
      <c r="CY28" s="588"/>
      <c r="CZ28" s="589">
        <v>11.9</v>
      </c>
      <c r="DA28" s="607"/>
      <c r="DB28" s="607"/>
      <c r="DC28" s="608"/>
      <c r="DD28" s="592">
        <v>3095914</v>
      </c>
      <c r="DE28" s="587"/>
      <c r="DF28" s="587"/>
      <c r="DG28" s="587"/>
      <c r="DH28" s="587"/>
      <c r="DI28" s="587"/>
      <c r="DJ28" s="587"/>
      <c r="DK28" s="588"/>
      <c r="DL28" s="592">
        <v>3095914</v>
      </c>
      <c r="DM28" s="587"/>
      <c r="DN28" s="587"/>
      <c r="DO28" s="587"/>
      <c r="DP28" s="587"/>
      <c r="DQ28" s="587"/>
      <c r="DR28" s="587"/>
      <c r="DS28" s="587"/>
      <c r="DT28" s="587"/>
      <c r="DU28" s="587"/>
      <c r="DV28" s="588"/>
      <c r="DW28" s="609">
        <v>18.3</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82697</v>
      </c>
      <c r="S29" s="587"/>
      <c r="T29" s="587"/>
      <c r="U29" s="587"/>
      <c r="V29" s="587"/>
      <c r="W29" s="587"/>
      <c r="X29" s="587"/>
      <c r="Y29" s="588"/>
      <c r="Z29" s="639">
        <v>0.3</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3165198</v>
      </c>
      <c r="CS29" s="605"/>
      <c r="CT29" s="605"/>
      <c r="CU29" s="605"/>
      <c r="CV29" s="605"/>
      <c r="CW29" s="605"/>
      <c r="CX29" s="605"/>
      <c r="CY29" s="606"/>
      <c r="CZ29" s="589">
        <v>11.9</v>
      </c>
      <c r="DA29" s="607"/>
      <c r="DB29" s="607"/>
      <c r="DC29" s="608"/>
      <c r="DD29" s="592">
        <v>3095913</v>
      </c>
      <c r="DE29" s="605"/>
      <c r="DF29" s="605"/>
      <c r="DG29" s="605"/>
      <c r="DH29" s="605"/>
      <c r="DI29" s="605"/>
      <c r="DJ29" s="605"/>
      <c r="DK29" s="606"/>
      <c r="DL29" s="592">
        <v>3095913</v>
      </c>
      <c r="DM29" s="605"/>
      <c r="DN29" s="605"/>
      <c r="DO29" s="605"/>
      <c r="DP29" s="605"/>
      <c r="DQ29" s="605"/>
      <c r="DR29" s="605"/>
      <c r="DS29" s="605"/>
      <c r="DT29" s="605"/>
      <c r="DU29" s="605"/>
      <c r="DV29" s="606"/>
      <c r="DW29" s="609">
        <v>18.3</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303486</v>
      </c>
      <c r="S30" s="587"/>
      <c r="T30" s="587"/>
      <c r="U30" s="587"/>
      <c r="V30" s="587"/>
      <c r="W30" s="587"/>
      <c r="X30" s="587"/>
      <c r="Y30" s="588"/>
      <c r="Z30" s="639">
        <v>1.1000000000000001</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98.8</v>
      </c>
      <c r="BH30" s="653"/>
      <c r="BI30" s="653"/>
      <c r="BJ30" s="653"/>
      <c r="BK30" s="653"/>
      <c r="BL30" s="653"/>
      <c r="BM30" s="654">
        <v>95.4</v>
      </c>
      <c r="BN30" s="653"/>
      <c r="BO30" s="653"/>
      <c r="BP30" s="653"/>
      <c r="BQ30" s="655"/>
      <c r="BR30" s="652">
        <v>98.8</v>
      </c>
      <c r="BS30" s="653"/>
      <c r="BT30" s="653"/>
      <c r="BU30" s="653"/>
      <c r="BV30" s="653"/>
      <c r="BW30" s="653"/>
      <c r="BX30" s="654">
        <v>95</v>
      </c>
      <c r="BY30" s="653"/>
      <c r="BZ30" s="653"/>
      <c r="CA30" s="653"/>
      <c r="CB30" s="655"/>
      <c r="CD30" s="658"/>
      <c r="CE30" s="659"/>
      <c r="CF30" s="623" t="s">
        <v>292</v>
      </c>
      <c r="CG30" s="620"/>
      <c r="CH30" s="620"/>
      <c r="CI30" s="620"/>
      <c r="CJ30" s="620"/>
      <c r="CK30" s="620"/>
      <c r="CL30" s="620"/>
      <c r="CM30" s="620"/>
      <c r="CN30" s="620"/>
      <c r="CO30" s="620"/>
      <c r="CP30" s="620"/>
      <c r="CQ30" s="621"/>
      <c r="CR30" s="586">
        <v>2822251</v>
      </c>
      <c r="CS30" s="587"/>
      <c r="CT30" s="587"/>
      <c r="CU30" s="587"/>
      <c r="CV30" s="587"/>
      <c r="CW30" s="587"/>
      <c r="CX30" s="587"/>
      <c r="CY30" s="588"/>
      <c r="CZ30" s="589">
        <v>10.6</v>
      </c>
      <c r="DA30" s="607"/>
      <c r="DB30" s="607"/>
      <c r="DC30" s="608"/>
      <c r="DD30" s="592">
        <v>2752978</v>
      </c>
      <c r="DE30" s="587"/>
      <c r="DF30" s="587"/>
      <c r="DG30" s="587"/>
      <c r="DH30" s="587"/>
      <c r="DI30" s="587"/>
      <c r="DJ30" s="587"/>
      <c r="DK30" s="588"/>
      <c r="DL30" s="592">
        <v>2752978</v>
      </c>
      <c r="DM30" s="587"/>
      <c r="DN30" s="587"/>
      <c r="DO30" s="587"/>
      <c r="DP30" s="587"/>
      <c r="DQ30" s="587"/>
      <c r="DR30" s="587"/>
      <c r="DS30" s="587"/>
      <c r="DT30" s="587"/>
      <c r="DU30" s="587"/>
      <c r="DV30" s="588"/>
      <c r="DW30" s="609">
        <v>16.3</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428031</v>
      </c>
      <c r="S31" s="587"/>
      <c r="T31" s="587"/>
      <c r="U31" s="587"/>
      <c r="V31" s="587"/>
      <c r="W31" s="587"/>
      <c r="X31" s="587"/>
      <c r="Y31" s="588"/>
      <c r="Z31" s="639">
        <v>1.6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98.6</v>
      </c>
      <c r="BH31" s="605"/>
      <c r="BI31" s="605"/>
      <c r="BJ31" s="605"/>
      <c r="BK31" s="605"/>
      <c r="BL31" s="605"/>
      <c r="BM31" s="641">
        <v>94.2</v>
      </c>
      <c r="BN31" s="651"/>
      <c r="BO31" s="651"/>
      <c r="BP31" s="651"/>
      <c r="BQ31" s="615"/>
      <c r="BR31" s="650">
        <v>98.6</v>
      </c>
      <c r="BS31" s="605"/>
      <c r="BT31" s="605"/>
      <c r="BU31" s="605"/>
      <c r="BV31" s="605"/>
      <c r="BW31" s="605"/>
      <c r="BX31" s="641">
        <v>93.6</v>
      </c>
      <c r="BY31" s="651"/>
      <c r="BZ31" s="651"/>
      <c r="CA31" s="651"/>
      <c r="CB31" s="615"/>
      <c r="CD31" s="658"/>
      <c r="CE31" s="659"/>
      <c r="CF31" s="623" t="s">
        <v>296</v>
      </c>
      <c r="CG31" s="620"/>
      <c r="CH31" s="620"/>
      <c r="CI31" s="620"/>
      <c r="CJ31" s="620"/>
      <c r="CK31" s="620"/>
      <c r="CL31" s="620"/>
      <c r="CM31" s="620"/>
      <c r="CN31" s="620"/>
      <c r="CO31" s="620"/>
      <c r="CP31" s="620"/>
      <c r="CQ31" s="621"/>
      <c r="CR31" s="586">
        <v>342947</v>
      </c>
      <c r="CS31" s="605"/>
      <c r="CT31" s="605"/>
      <c r="CU31" s="605"/>
      <c r="CV31" s="605"/>
      <c r="CW31" s="605"/>
      <c r="CX31" s="605"/>
      <c r="CY31" s="606"/>
      <c r="CZ31" s="589">
        <v>1.3</v>
      </c>
      <c r="DA31" s="607"/>
      <c r="DB31" s="607"/>
      <c r="DC31" s="608"/>
      <c r="DD31" s="592">
        <v>342935</v>
      </c>
      <c r="DE31" s="605"/>
      <c r="DF31" s="605"/>
      <c r="DG31" s="605"/>
      <c r="DH31" s="605"/>
      <c r="DI31" s="605"/>
      <c r="DJ31" s="605"/>
      <c r="DK31" s="606"/>
      <c r="DL31" s="592">
        <v>342935</v>
      </c>
      <c r="DM31" s="605"/>
      <c r="DN31" s="605"/>
      <c r="DO31" s="605"/>
      <c r="DP31" s="605"/>
      <c r="DQ31" s="605"/>
      <c r="DR31" s="605"/>
      <c r="DS31" s="605"/>
      <c r="DT31" s="605"/>
      <c r="DU31" s="605"/>
      <c r="DV31" s="606"/>
      <c r="DW31" s="609">
        <v>2</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2540193</v>
      </c>
      <c r="S32" s="587"/>
      <c r="T32" s="587"/>
      <c r="U32" s="587"/>
      <c r="V32" s="587"/>
      <c r="W32" s="587"/>
      <c r="X32" s="587"/>
      <c r="Y32" s="588"/>
      <c r="Z32" s="639">
        <v>9.1999999999999993</v>
      </c>
      <c r="AA32" s="639"/>
      <c r="AB32" s="639"/>
      <c r="AC32" s="639"/>
      <c r="AD32" s="640">
        <v>2141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98.9</v>
      </c>
      <c r="BH32" s="571"/>
      <c r="BI32" s="571"/>
      <c r="BJ32" s="571"/>
      <c r="BK32" s="571"/>
      <c r="BL32" s="571"/>
      <c r="BM32" s="634">
        <v>95.9</v>
      </c>
      <c r="BN32" s="571"/>
      <c r="BO32" s="571"/>
      <c r="BP32" s="571"/>
      <c r="BQ32" s="628"/>
      <c r="BR32" s="649">
        <v>99</v>
      </c>
      <c r="BS32" s="571"/>
      <c r="BT32" s="571"/>
      <c r="BU32" s="571"/>
      <c r="BV32" s="571"/>
      <c r="BW32" s="571"/>
      <c r="BX32" s="634">
        <v>95.8</v>
      </c>
      <c r="BY32" s="571"/>
      <c r="BZ32" s="571"/>
      <c r="CA32" s="571"/>
      <c r="CB32" s="628"/>
      <c r="CD32" s="660"/>
      <c r="CE32" s="661"/>
      <c r="CF32" s="623" t="s">
        <v>299</v>
      </c>
      <c r="CG32" s="620"/>
      <c r="CH32" s="620"/>
      <c r="CI32" s="620"/>
      <c r="CJ32" s="620"/>
      <c r="CK32" s="620"/>
      <c r="CL32" s="620"/>
      <c r="CM32" s="620"/>
      <c r="CN32" s="620"/>
      <c r="CO32" s="620"/>
      <c r="CP32" s="620"/>
      <c r="CQ32" s="621"/>
      <c r="CR32" s="586">
        <v>1</v>
      </c>
      <c r="CS32" s="587"/>
      <c r="CT32" s="587"/>
      <c r="CU32" s="587"/>
      <c r="CV32" s="587"/>
      <c r="CW32" s="587"/>
      <c r="CX32" s="587"/>
      <c r="CY32" s="588"/>
      <c r="CZ32" s="589">
        <v>0</v>
      </c>
      <c r="DA32" s="607"/>
      <c r="DB32" s="607"/>
      <c r="DC32" s="608"/>
      <c r="DD32" s="592">
        <v>1</v>
      </c>
      <c r="DE32" s="587"/>
      <c r="DF32" s="587"/>
      <c r="DG32" s="587"/>
      <c r="DH32" s="587"/>
      <c r="DI32" s="587"/>
      <c r="DJ32" s="587"/>
      <c r="DK32" s="588"/>
      <c r="DL32" s="592">
        <v>1</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2580115</v>
      </c>
      <c r="S33" s="587"/>
      <c r="T33" s="587"/>
      <c r="U33" s="587"/>
      <c r="V33" s="587"/>
      <c r="W33" s="587"/>
      <c r="X33" s="587"/>
      <c r="Y33" s="588"/>
      <c r="Z33" s="639">
        <v>9.4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11958779</v>
      </c>
      <c r="CS33" s="605"/>
      <c r="CT33" s="605"/>
      <c r="CU33" s="605"/>
      <c r="CV33" s="605"/>
      <c r="CW33" s="605"/>
      <c r="CX33" s="605"/>
      <c r="CY33" s="606"/>
      <c r="CZ33" s="589">
        <v>44.8</v>
      </c>
      <c r="DA33" s="607"/>
      <c r="DB33" s="607"/>
      <c r="DC33" s="608"/>
      <c r="DD33" s="592">
        <v>8754398</v>
      </c>
      <c r="DE33" s="605"/>
      <c r="DF33" s="605"/>
      <c r="DG33" s="605"/>
      <c r="DH33" s="605"/>
      <c r="DI33" s="605"/>
      <c r="DJ33" s="605"/>
      <c r="DK33" s="606"/>
      <c r="DL33" s="592">
        <v>6269771</v>
      </c>
      <c r="DM33" s="605"/>
      <c r="DN33" s="605"/>
      <c r="DO33" s="605"/>
      <c r="DP33" s="605"/>
      <c r="DQ33" s="605"/>
      <c r="DR33" s="605"/>
      <c r="DS33" s="605"/>
      <c r="DT33" s="605"/>
      <c r="DU33" s="605"/>
      <c r="DV33" s="606"/>
      <c r="DW33" s="609">
        <v>37.1</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3998807</v>
      </c>
      <c r="CS34" s="587"/>
      <c r="CT34" s="587"/>
      <c r="CU34" s="587"/>
      <c r="CV34" s="587"/>
      <c r="CW34" s="587"/>
      <c r="CX34" s="587"/>
      <c r="CY34" s="588"/>
      <c r="CZ34" s="589">
        <v>15</v>
      </c>
      <c r="DA34" s="607"/>
      <c r="DB34" s="607"/>
      <c r="DC34" s="608"/>
      <c r="DD34" s="592">
        <v>3186026</v>
      </c>
      <c r="DE34" s="587"/>
      <c r="DF34" s="587"/>
      <c r="DG34" s="587"/>
      <c r="DH34" s="587"/>
      <c r="DI34" s="587"/>
      <c r="DJ34" s="587"/>
      <c r="DK34" s="588"/>
      <c r="DL34" s="592">
        <v>2416858</v>
      </c>
      <c r="DM34" s="587"/>
      <c r="DN34" s="587"/>
      <c r="DO34" s="587"/>
      <c r="DP34" s="587"/>
      <c r="DQ34" s="587"/>
      <c r="DR34" s="587"/>
      <c r="DS34" s="587"/>
      <c r="DT34" s="587"/>
      <c r="DU34" s="587"/>
      <c r="DV34" s="588"/>
      <c r="DW34" s="609">
        <v>14.3</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1452915</v>
      </c>
      <c r="S35" s="587"/>
      <c r="T35" s="587"/>
      <c r="U35" s="587"/>
      <c r="V35" s="587"/>
      <c r="W35" s="587"/>
      <c r="X35" s="587"/>
      <c r="Y35" s="588"/>
      <c r="Z35" s="639">
        <v>5.3</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3050273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332252</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515780</v>
      </c>
      <c r="CS35" s="605"/>
      <c r="CT35" s="605"/>
      <c r="CU35" s="605"/>
      <c r="CV35" s="605"/>
      <c r="CW35" s="605"/>
      <c r="CX35" s="605"/>
      <c r="CY35" s="606"/>
      <c r="CZ35" s="589">
        <v>1.9</v>
      </c>
      <c r="DA35" s="607"/>
      <c r="DB35" s="607"/>
      <c r="DC35" s="608"/>
      <c r="DD35" s="592">
        <v>430112</v>
      </c>
      <c r="DE35" s="605"/>
      <c r="DF35" s="605"/>
      <c r="DG35" s="605"/>
      <c r="DH35" s="605"/>
      <c r="DI35" s="605"/>
      <c r="DJ35" s="605"/>
      <c r="DK35" s="606"/>
      <c r="DL35" s="592">
        <v>61000</v>
      </c>
      <c r="DM35" s="605"/>
      <c r="DN35" s="605"/>
      <c r="DO35" s="605"/>
      <c r="DP35" s="605"/>
      <c r="DQ35" s="605"/>
      <c r="DR35" s="605"/>
      <c r="DS35" s="605"/>
      <c r="DT35" s="605"/>
      <c r="DU35" s="605"/>
      <c r="DV35" s="606"/>
      <c r="DW35" s="609">
        <v>0.4</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27469526</v>
      </c>
      <c r="S36" s="627"/>
      <c r="T36" s="627"/>
      <c r="U36" s="627"/>
      <c r="V36" s="627"/>
      <c r="W36" s="627"/>
      <c r="X36" s="627"/>
      <c r="Y36" s="630"/>
      <c r="Z36" s="631">
        <v>100</v>
      </c>
      <c r="AA36" s="631"/>
      <c r="AB36" s="631"/>
      <c r="AC36" s="631"/>
      <c r="AD36" s="632">
        <v>15460754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1104416</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315905</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3349977</v>
      </c>
      <c r="CS36" s="587"/>
      <c r="CT36" s="587"/>
      <c r="CU36" s="587"/>
      <c r="CV36" s="587"/>
      <c r="CW36" s="587"/>
      <c r="CX36" s="587"/>
      <c r="CY36" s="588"/>
      <c r="CZ36" s="589">
        <v>12.5</v>
      </c>
      <c r="DA36" s="607"/>
      <c r="DB36" s="607"/>
      <c r="DC36" s="608"/>
      <c r="DD36" s="592">
        <v>3125916</v>
      </c>
      <c r="DE36" s="587"/>
      <c r="DF36" s="587"/>
      <c r="DG36" s="587"/>
      <c r="DH36" s="587"/>
      <c r="DI36" s="587"/>
      <c r="DJ36" s="587"/>
      <c r="DK36" s="588"/>
      <c r="DL36" s="592">
        <v>2308791</v>
      </c>
      <c r="DM36" s="587"/>
      <c r="DN36" s="587"/>
      <c r="DO36" s="587"/>
      <c r="DP36" s="587"/>
      <c r="DQ36" s="587"/>
      <c r="DR36" s="587"/>
      <c r="DS36" s="587"/>
      <c r="DT36" s="587"/>
      <c r="DU36" s="587"/>
      <c r="DV36" s="588"/>
      <c r="DW36" s="609">
        <v>13.7</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49091</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9856</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1056419</v>
      </c>
      <c r="CS37" s="605"/>
      <c r="CT37" s="605"/>
      <c r="CU37" s="605"/>
      <c r="CV37" s="605"/>
      <c r="CW37" s="605"/>
      <c r="CX37" s="605"/>
      <c r="CY37" s="606"/>
      <c r="CZ37" s="589">
        <v>4</v>
      </c>
      <c r="DA37" s="607"/>
      <c r="DB37" s="607"/>
      <c r="DC37" s="608"/>
      <c r="DD37" s="592">
        <v>1049433</v>
      </c>
      <c r="DE37" s="605"/>
      <c r="DF37" s="605"/>
      <c r="DG37" s="605"/>
      <c r="DH37" s="605"/>
      <c r="DI37" s="605"/>
      <c r="DJ37" s="605"/>
      <c r="DK37" s="606"/>
      <c r="DL37" s="592">
        <v>648488</v>
      </c>
      <c r="DM37" s="605"/>
      <c r="DN37" s="605"/>
      <c r="DO37" s="605"/>
      <c r="DP37" s="605"/>
      <c r="DQ37" s="605"/>
      <c r="DR37" s="605"/>
      <c r="DS37" s="605"/>
      <c r="DT37" s="605"/>
      <c r="DU37" s="605"/>
      <c r="DV37" s="606"/>
      <c r="DW37" s="609">
        <v>3.8</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44952</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17518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1889658</v>
      </c>
      <c r="CS38" s="587"/>
      <c r="CT38" s="587"/>
      <c r="CU38" s="587"/>
      <c r="CV38" s="587"/>
      <c r="CW38" s="587"/>
      <c r="CX38" s="587"/>
      <c r="CY38" s="588"/>
      <c r="CZ38" s="589">
        <v>7.1</v>
      </c>
      <c r="DA38" s="607"/>
      <c r="DB38" s="607"/>
      <c r="DC38" s="608"/>
      <c r="DD38" s="592">
        <v>1673030</v>
      </c>
      <c r="DE38" s="587"/>
      <c r="DF38" s="587"/>
      <c r="DG38" s="587"/>
      <c r="DH38" s="587"/>
      <c r="DI38" s="587"/>
      <c r="DJ38" s="587"/>
      <c r="DK38" s="588"/>
      <c r="DL38" s="592">
        <v>1483122</v>
      </c>
      <c r="DM38" s="587"/>
      <c r="DN38" s="587"/>
      <c r="DO38" s="587"/>
      <c r="DP38" s="587"/>
      <c r="DQ38" s="587"/>
      <c r="DR38" s="587"/>
      <c r="DS38" s="587"/>
      <c r="DT38" s="587"/>
      <c r="DU38" s="587"/>
      <c r="DV38" s="588"/>
      <c r="DW38" s="609">
        <v>8.8000000000000007</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22825</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465864</v>
      </c>
      <c r="CS39" s="605"/>
      <c r="CT39" s="605"/>
      <c r="CU39" s="605"/>
      <c r="CV39" s="605"/>
      <c r="CW39" s="605"/>
      <c r="CX39" s="605"/>
      <c r="CY39" s="606"/>
      <c r="CZ39" s="589">
        <v>1.7</v>
      </c>
      <c r="DA39" s="607"/>
      <c r="DB39" s="607"/>
      <c r="DC39" s="608"/>
      <c r="DD39" s="592">
        <v>339314</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481151</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84</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1738693</v>
      </c>
      <c r="CS40" s="587"/>
      <c r="CT40" s="587"/>
      <c r="CU40" s="587"/>
      <c r="CV40" s="587"/>
      <c r="CW40" s="587"/>
      <c r="CX40" s="587"/>
      <c r="CY40" s="588"/>
      <c r="CZ40" s="589">
        <v>6.5</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1347838</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275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2996648</v>
      </c>
      <c r="CS42" s="587"/>
      <c r="CT42" s="587"/>
      <c r="CU42" s="587"/>
      <c r="CV42" s="587"/>
      <c r="CW42" s="587"/>
      <c r="CX42" s="587"/>
      <c r="CY42" s="588"/>
      <c r="CZ42" s="589">
        <v>11.2</v>
      </c>
      <c r="DA42" s="590"/>
      <c r="DB42" s="590"/>
      <c r="DC42" s="591"/>
      <c r="DD42" s="592">
        <v>818695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83654</v>
      </c>
      <c r="CS43" s="605"/>
      <c r="CT43" s="605"/>
      <c r="CU43" s="605"/>
      <c r="CV43" s="605"/>
      <c r="CW43" s="605"/>
      <c r="CX43" s="605"/>
      <c r="CY43" s="606"/>
      <c r="CZ43" s="589">
        <v>0.3</v>
      </c>
      <c r="DA43" s="607"/>
      <c r="DB43" s="607"/>
      <c r="DC43" s="608"/>
      <c r="DD43" s="592">
        <v>83644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2954801</v>
      </c>
      <c r="CS44" s="587"/>
      <c r="CT44" s="587"/>
      <c r="CU44" s="587"/>
      <c r="CV44" s="587"/>
      <c r="CW44" s="587"/>
      <c r="CX44" s="587"/>
      <c r="CY44" s="588"/>
      <c r="CZ44" s="589">
        <v>11.1</v>
      </c>
      <c r="DA44" s="590"/>
      <c r="DB44" s="590"/>
      <c r="DC44" s="591"/>
      <c r="DD44" s="592">
        <v>792988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1866815</v>
      </c>
      <c r="CS45" s="605"/>
      <c r="CT45" s="605"/>
      <c r="CU45" s="605"/>
      <c r="CV45" s="605"/>
      <c r="CW45" s="605"/>
      <c r="CX45" s="605"/>
      <c r="CY45" s="606"/>
      <c r="CZ45" s="589">
        <v>7</v>
      </c>
      <c r="DA45" s="607"/>
      <c r="DB45" s="607"/>
      <c r="DC45" s="608"/>
      <c r="DD45" s="592">
        <v>200701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1073736</v>
      </c>
      <c r="CS46" s="587"/>
      <c r="CT46" s="587"/>
      <c r="CU46" s="587"/>
      <c r="CV46" s="587"/>
      <c r="CW46" s="587"/>
      <c r="CX46" s="587"/>
      <c r="CY46" s="588"/>
      <c r="CZ46" s="589">
        <v>4</v>
      </c>
      <c r="DA46" s="590"/>
      <c r="DB46" s="590"/>
      <c r="DC46" s="591"/>
      <c r="DD46" s="592">
        <v>590837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41847</v>
      </c>
      <c r="CS47" s="605"/>
      <c r="CT47" s="605"/>
      <c r="CU47" s="605"/>
      <c r="CV47" s="605"/>
      <c r="CW47" s="605"/>
      <c r="CX47" s="605"/>
      <c r="CY47" s="606"/>
      <c r="CZ47" s="589">
        <v>0.2</v>
      </c>
      <c r="DA47" s="607"/>
      <c r="DB47" s="607"/>
      <c r="DC47" s="608"/>
      <c r="DD47" s="592">
        <v>25707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26701299</v>
      </c>
      <c r="CS49" s="571"/>
      <c r="CT49" s="571"/>
      <c r="CU49" s="571"/>
      <c r="CV49" s="571"/>
      <c r="CW49" s="571"/>
      <c r="CX49" s="571"/>
      <c r="CY49" s="572"/>
      <c r="CZ49" s="573">
        <v>100</v>
      </c>
      <c r="DA49" s="574"/>
      <c r="DB49" s="574"/>
      <c r="DC49" s="575"/>
      <c r="DD49" s="576">
        <v>18323202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5" zoomScale="70" zoomScaleNormal="25" zoomScaleSheetLayoutView="70" workbookViewId="0">
      <selection activeCell="AZ88" sqref="AZ88:BD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27473</v>
      </c>
      <c r="R7" s="1099"/>
      <c r="S7" s="1099"/>
      <c r="T7" s="1099"/>
      <c r="U7" s="1099"/>
      <c r="V7" s="1099">
        <v>26704</v>
      </c>
      <c r="W7" s="1099"/>
      <c r="X7" s="1099"/>
      <c r="Y7" s="1099"/>
      <c r="Z7" s="1099"/>
      <c r="AA7" s="1099">
        <v>768</v>
      </c>
      <c r="AB7" s="1099"/>
      <c r="AC7" s="1099"/>
      <c r="AD7" s="1099"/>
      <c r="AE7" s="1100"/>
      <c r="AF7" s="1101">
        <v>629</v>
      </c>
      <c r="AG7" s="1102"/>
      <c r="AH7" s="1102"/>
      <c r="AI7" s="1102"/>
      <c r="AJ7" s="1103"/>
      <c r="AK7" s="1085">
        <v>288</v>
      </c>
      <c r="AL7" s="1086"/>
      <c r="AM7" s="1086"/>
      <c r="AN7" s="1086"/>
      <c r="AO7" s="1086"/>
      <c r="AP7" s="1086">
        <v>27201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536</v>
      </c>
      <c r="BT7" s="1090"/>
      <c r="BU7" s="1090"/>
      <c r="BV7" s="1090"/>
      <c r="BW7" s="1090"/>
      <c r="BX7" s="1090"/>
      <c r="BY7" s="1090"/>
      <c r="BZ7" s="1090"/>
      <c r="CA7" s="1090"/>
      <c r="CB7" s="1090"/>
      <c r="CC7" s="1090"/>
      <c r="CD7" s="1090"/>
      <c r="CE7" s="1090"/>
      <c r="CF7" s="1090"/>
      <c r="CG7" s="1091"/>
      <c r="CH7" s="1082">
        <v>6</v>
      </c>
      <c r="CI7" s="1083"/>
      <c r="CJ7" s="1083"/>
      <c r="CK7" s="1083"/>
      <c r="CL7" s="1084"/>
      <c r="CM7" s="1082">
        <v>1356</v>
      </c>
      <c r="CN7" s="1083"/>
      <c r="CO7" s="1083"/>
      <c r="CP7" s="1083"/>
      <c r="CQ7" s="1084"/>
      <c r="CR7" s="1082">
        <v>5</v>
      </c>
      <c r="CS7" s="1083"/>
      <c r="CT7" s="1083"/>
      <c r="CU7" s="1083"/>
      <c r="CV7" s="1084"/>
      <c r="CW7" s="1082" t="s">
        <v>558</v>
      </c>
      <c r="CX7" s="1083"/>
      <c r="CY7" s="1083"/>
      <c r="CZ7" s="1083"/>
      <c r="DA7" s="1084"/>
      <c r="DB7" s="1082">
        <v>198</v>
      </c>
      <c r="DC7" s="1083"/>
      <c r="DD7" s="1083"/>
      <c r="DE7" s="1083"/>
      <c r="DF7" s="1084"/>
      <c r="DG7" s="1082">
        <v>336</v>
      </c>
      <c r="DH7" s="1083"/>
      <c r="DI7" s="1083"/>
      <c r="DJ7" s="1083"/>
      <c r="DK7" s="1084"/>
      <c r="DL7" s="1082" t="s">
        <v>561</v>
      </c>
      <c r="DM7" s="1083"/>
      <c r="DN7" s="1083"/>
      <c r="DO7" s="1083"/>
      <c r="DP7" s="1084"/>
      <c r="DQ7" s="1082" t="s">
        <v>561</v>
      </c>
      <c r="DR7" s="1083"/>
      <c r="DS7" s="1083"/>
      <c r="DT7" s="1083"/>
      <c r="DU7" s="1084"/>
      <c r="DV7" s="1109"/>
      <c r="DW7" s="1110"/>
      <c r="DX7" s="1110"/>
      <c r="DY7" s="1110"/>
      <c r="DZ7" s="1111"/>
      <c r="EA7" s="205"/>
    </row>
    <row r="8" spans="1:131" s="206" customFormat="1" ht="26.25" customHeight="1" x14ac:dyDescent="0.15">
      <c r="A8" s="212">
        <v>2</v>
      </c>
      <c r="B8" s="1031" t="s">
        <v>367</v>
      </c>
      <c r="C8" s="1032"/>
      <c r="D8" s="1032"/>
      <c r="E8" s="1032"/>
      <c r="F8" s="1032"/>
      <c r="G8" s="1032"/>
      <c r="H8" s="1032"/>
      <c r="I8" s="1032"/>
      <c r="J8" s="1032"/>
      <c r="K8" s="1032"/>
      <c r="L8" s="1032"/>
      <c r="M8" s="1032"/>
      <c r="N8" s="1032"/>
      <c r="O8" s="1032"/>
      <c r="P8" s="1033"/>
      <c r="Q8" s="1037">
        <v>25</v>
      </c>
      <c r="R8" s="1038"/>
      <c r="S8" s="1038"/>
      <c r="T8" s="1038"/>
      <c r="U8" s="1038"/>
      <c r="V8" s="1038">
        <v>25</v>
      </c>
      <c r="W8" s="1038"/>
      <c r="X8" s="1038"/>
      <c r="Y8" s="1038"/>
      <c r="Z8" s="1038"/>
      <c r="AA8" s="1038">
        <v>0</v>
      </c>
      <c r="AB8" s="1038"/>
      <c r="AC8" s="1038"/>
      <c r="AD8" s="1038"/>
      <c r="AE8" s="1039"/>
      <c r="AF8" s="1013">
        <v>0</v>
      </c>
      <c r="AG8" s="1014"/>
      <c r="AH8" s="1014"/>
      <c r="AI8" s="1014"/>
      <c r="AJ8" s="1015"/>
      <c r="AK8" s="1080">
        <v>16</v>
      </c>
      <c r="AL8" s="1081"/>
      <c r="AM8" s="1081"/>
      <c r="AN8" s="1081"/>
      <c r="AO8" s="1081"/>
      <c r="AP8" s="1081" t="s">
        <v>534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537</v>
      </c>
      <c r="BT8" s="1009"/>
      <c r="BU8" s="1009"/>
      <c r="BV8" s="1009"/>
      <c r="BW8" s="1009"/>
      <c r="BX8" s="1009"/>
      <c r="BY8" s="1009"/>
      <c r="BZ8" s="1009"/>
      <c r="CA8" s="1009"/>
      <c r="CB8" s="1009"/>
      <c r="CC8" s="1009"/>
      <c r="CD8" s="1009"/>
      <c r="CE8" s="1009"/>
      <c r="CF8" s="1009"/>
      <c r="CG8" s="1010"/>
      <c r="CH8" s="983">
        <v>22</v>
      </c>
      <c r="CI8" s="984"/>
      <c r="CJ8" s="984"/>
      <c r="CK8" s="984"/>
      <c r="CL8" s="985"/>
      <c r="CM8" s="983">
        <v>182</v>
      </c>
      <c r="CN8" s="984"/>
      <c r="CO8" s="984"/>
      <c r="CP8" s="984"/>
      <c r="CQ8" s="985"/>
      <c r="CR8" s="983">
        <v>5</v>
      </c>
      <c r="CS8" s="984"/>
      <c r="CT8" s="984"/>
      <c r="CU8" s="984"/>
      <c r="CV8" s="985"/>
      <c r="CW8" s="983">
        <v>52</v>
      </c>
      <c r="CX8" s="984"/>
      <c r="CY8" s="984"/>
      <c r="CZ8" s="984"/>
      <c r="DA8" s="985"/>
      <c r="DB8" s="983">
        <v>104</v>
      </c>
      <c r="DC8" s="984"/>
      <c r="DD8" s="984"/>
      <c r="DE8" s="984"/>
      <c r="DF8" s="985"/>
      <c r="DG8" s="983">
        <v>104</v>
      </c>
      <c r="DH8" s="984"/>
      <c r="DI8" s="984"/>
      <c r="DJ8" s="984"/>
      <c r="DK8" s="985"/>
      <c r="DL8" s="983" t="s">
        <v>561</v>
      </c>
      <c r="DM8" s="984"/>
      <c r="DN8" s="984"/>
      <c r="DO8" s="984"/>
      <c r="DP8" s="985"/>
      <c r="DQ8" s="983" t="s">
        <v>561</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542</v>
      </c>
      <c r="BT9" s="1009"/>
      <c r="BU9" s="1009"/>
      <c r="BV9" s="1009"/>
      <c r="BW9" s="1009"/>
      <c r="BX9" s="1009"/>
      <c r="BY9" s="1009"/>
      <c r="BZ9" s="1009"/>
      <c r="CA9" s="1009"/>
      <c r="CB9" s="1009"/>
      <c r="CC9" s="1009"/>
      <c r="CD9" s="1009"/>
      <c r="CE9" s="1009"/>
      <c r="CF9" s="1009"/>
      <c r="CG9" s="1010"/>
      <c r="CH9" s="983">
        <v>-1</v>
      </c>
      <c r="CI9" s="984"/>
      <c r="CJ9" s="984"/>
      <c r="CK9" s="984"/>
      <c r="CL9" s="985"/>
      <c r="CM9" s="983">
        <v>206</v>
      </c>
      <c r="CN9" s="984"/>
      <c r="CO9" s="984"/>
      <c r="CP9" s="984"/>
      <c r="CQ9" s="985"/>
      <c r="CR9" s="983">
        <v>100</v>
      </c>
      <c r="CS9" s="984"/>
      <c r="CT9" s="984"/>
      <c r="CU9" s="984"/>
      <c r="CV9" s="985"/>
      <c r="CW9" s="983" t="s">
        <v>559</v>
      </c>
      <c r="CX9" s="984"/>
      <c r="CY9" s="984"/>
      <c r="CZ9" s="984"/>
      <c r="DA9" s="985"/>
      <c r="DB9" s="983" t="s">
        <v>561</v>
      </c>
      <c r="DC9" s="984"/>
      <c r="DD9" s="984"/>
      <c r="DE9" s="984"/>
      <c r="DF9" s="985"/>
      <c r="DG9" s="983" t="s">
        <v>561</v>
      </c>
      <c r="DH9" s="984"/>
      <c r="DI9" s="984"/>
      <c r="DJ9" s="984"/>
      <c r="DK9" s="985"/>
      <c r="DL9" s="983" t="s">
        <v>561</v>
      </c>
      <c r="DM9" s="984"/>
      <c r="DN9" s="984"/>
      <c r="DO9" s="984"/>
      <c r="DP9" s="985"/>
      <c r="DQ9" s="983" t="s">
        <v>561</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543</v>
      </c>
      <c r="BT10" s="1009"/>
      <c r="BU10" s="1009"/>
      <c r="BV10" s="1009"/>
      <c r="BW10" s="1009"/>
      <c r="BX10" s="1009"/>
      <c r="BY10" s="1009"/>
      <c r="BZ10" s="1009"/>
      <c r="CA10" s="1009"/>
      <c r="CB10" s="1009"/>
      <c r="CC10" s="1009"/>
      <c r="CD10" s="1009"/>
      <c r="CE10" s="1009"/>
      <c r="CF10" s="1009"/>
      <c r="CG10" s="1010"/>
      <c r="CH10" s="983">
        <v>6</v>
      </c>
      <c r="CI10" s="984"/>
      <c r="CJ10" s="984"/>
      <c r="CK10" s="984"/>
      <c r="CL10" s="985"/>
      <c r="CM10" s="983">
        <v>60</v>
      </c>
      <c r="CN10" s="984"/>
      <c r="CO10" s="984"/>
      <c r="CP10" s="984"/>
      <c r="CQ10" s="985"/>
      <c r="CR10" s="983">
        <v>17</v>
      </c>
      <c r="CS10" s="984"/>
      <c r="CT10" s="984"/>
      <c r="CU10" s="984"/>
      <c r="CV10" s="985"/>
      <c r="CW10" s="983">
        <v>8</v>
      </c>
      <c r="CX10" s="984"/>
      <c r="CY10" s="984"/>
      <c r="CZ10" s="984"/>
      <c r="DA10" s="985"/>
      <c r="DB10" s="983" t="s">
        <v>561</v>
      </c>
      <c r="DC10" s="984"/>
      <c r="DD10" s="984"/>
      <c r="DE10" s="984"/>
      <c r="DF10" s="985"/>
      <c r="DG10" s="983" t="s">
        <v>561</v>
      </c>
      <c r="DH10" s="984"/>
      <c r="DI10" s="984"/>
      <c r="DJ10" s="984"/>
      <c r="DK10" s="985"/>
      <c r="DL10" s="983" t="s">
        <v>561</v>
      </c>
      <c r="DM10" s="984"/>
      <c r="DN10" s="984"/>
      <c r="DO10" s="984"/>
      <c r="DP10" s="985"/>
      <c r="DQ10" s="983" t="s">
        <v>561</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538</v>
      </c>
      <c r="BT11" s="1009"/>
      <c r="BU11" s="1009"/>
      <c r="BV11" s="1009"/>
      <c r="BW11" s="1009"/>
      <c r="BX11" s="1009"/>
      <c r="BY11" s="1009"/>
      <c r="BZ11" s="1009"/>
      <c r="CA11" s="1009"/>
      <c r="CB11" s="1009"/>
      <c r="CC11" s="1009"/>
      <c r="CD11" s="1009"/>
      <c r="CE11" s="1009"/>
      <c r="CF11" s="1009"/>
      <c r="CG11" s="1010"/>
      <c r="CH11" s="983">
        <v>0</v>
      </c>
      <c r="CI11" s="984"/>
      <c r="CJ11" s="984"/>
      <c r="CK11" s="984"/>
      <c r="CL11" s="985"/>
      <c r="CM11" s="983">
        <v>17</v>
      </c>
      <c r="CN11" s="984"/>
      <c r="CO11" s="984"/>
      <c r="CP11" s="984"/>
      <c r="CQ11" s="985"/>
      <c r="CR11" s="983">
        <v>10</v>
      </c>
      <c r="CS11" s="984"/>
      <c r="CT11" s="984"/>
      <c r="CU11" s="984"/>
      <c r="CV11" s="985"/>
      <c r="CW11" s="983" t="s">
        <v>560</v>
      </c>
      <c r="CX11" s="984"/>
      <c r="CY11" s="984"/>
      <c r="CZ11" s="984"/>
      <c r="DA11" s="985"/>
      <c r="DB11" s="983" t="s">
        <v>561</v>
      </c>
      <c r="DC11" s="984"/>
      <c r="DD11" s="984"/>
      <c r="DE11" s="984"/>
      <c r="DF11" s="985"/>
      <c r="DG11" s="983" t="s">
        <v>561</v>
      </c>
      <c r="DH11" s="984"/>
      <c r="DI11" s="984"/>
      <c r="DJ11" s="984"/>
      <c r="DK11" s="985"/>
      <c r="DL11" s="983" t="s">
        <v>561</v>
      </c>
      <c r="DM11" s="984"/>
      <c r="DN11" s="984"/>
      <c r="DO11" s="984"/>
      <c r="DP11" s="985"/>
      <c r="DQ11" s="983" t="s">
        <v>561</v>
      </c>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539</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43</v>
      </c>
      <c r="CN12" s="984"/>
      <c r="CO12" s="984"/>
      <c r="CP12" s="984"/>
      <c r="CQ12" s="985"/>
      <c r="CR12" s="983">
        <v>18</v>
      </c>
      <c r="CS12" s="984"/>
      <c r="CT12" s="984"/>
      <c r="CU12" s="984"/>
      <c r="CV12" s="985"/>
      <c r="CW12" s="983" t="s">
        <v>561</v>
      </c>
      <c r="CX12" s="984"/>
      <c r="CY12" s="984"/>
      <c r="CZ12" s="984"/>
      <c r="DA12" s="985"/>
      <c r="DB12" s="983" t="s">
        <v>561</v>
      </c>
      <c r="DC12" s="984"/>
      <c r="DD12" s="984"/>
      <c r="DE12" s="984"/>
      <c r="DF12" s="985"/>
      <c r="DG12" s="983" t="s">
        <v>561</v>
      </c>
      <c r="DH12" s="984"/>
      <c r="DI12" s="984"/>
      <c r="DJ12" s="984"/>
      <c r="DK12" s="985"/>
      <c r="DL12" s="983" t="s">
        <v>561</v>
      </c>
      <c r="DM12" s="984"/>
      <c r="DN12" s="984"/>
      <c r="DO12" s="984"/>
      <c r="DP12" s="985"/>
      <c r="DQ12" s="983" t="s">
        <v>561</v>
      </c>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540</v>
      </c>
      <c r="BT13" s="1009"/>
      <c r="BU13" s="1009"/>
      <c r="BV13" s="1009"/>
      <c r="BW13" s="1009"/>
      <c r="BX13" s="1009"/>
      <c r="BY13" s="1009"/>
      <c r="BZ13" s="1009"/>
      <c r="CA13" s="1009"/>
      <c r="CB13" s="1009"/>
      <c r="CC13" s="1009"/>
      <c r="CD13" s="1009"/>
      <c r="CE13" s="1009"/>
      <c r="CF13" s="1009"/>
      <c r="CG13" s="1010"/>
      <c r="CH13" s="983">
        <v>9</v>
      </c>
      <c r="CI13" s="984"/>
      <c r="CJ13" s="984"/>
      <c r="CK13" s="984"/>
      <c r="CL13" s="985"/>
      <c r="CM13" s="983">
        <v>32</v>
      </c>
      <c r="CN13" s="984"/>
      <c r="CO13" s="984"/>
      <c r="CP13" s="984"/>
      <c r="CQ13" s="985"/>
      <c r="CR13" s="983">
        <v>3</v>
      </c>
      <c r="CS13" s="984"/>
      <c r="CT13" s="984"/>
      <c r="CU13" s="984"/>
      <c r="CV13" s="985"/>
      <c r="CW13" s="983">
        <v>36</v>
      </c>
      <c r="CX13" s="984"/>
      <c r="CY13" s="984"/>
      <c r="CZ13" s="984"/>
      <c r="DA13" s="985"/>
      <c r="DB13" s="983" t="s">
        <v>561</v>
      </c>
      <c r="DC13" s="984"/>
      <c r="DD13" s="984"/>
      <c r="DE13" s="984"/>
      <c r="DF13" s="985"/>
      <c r="DG13" s="983" t="s">
        <v>561</v>
      </c>
      <c r="DH13" s="984"/>
      <c r="DI13" s="984"/>
      <c r="DJ13" s="984"/>
      <c r="DK13" s="985"/>
      <c r="DL13" s="983" t="s">
        <v>561</v>
      </c>
      <c r="DM13" s="984"/>
      <c r="DN13" s="984"/>
      <c r="DO13" s="984"/>
      <c r="DP13" s="985"/>
      <c r="DQ13" s="983" t="s">
        <v>561</v>
      </c>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541</v>
      </c>
      <c r="BT14" s="1009"/>
      <c r="BU14" s="1009"/>
      <c r="BV14" s="1009"/>
      <c r="BW14" s="1009"/>
      <c r="BX14" s="1009"/>
      <c r="BY14" s="1009"/>
      <c r="BZ14" s="1009"/>
      <c r="CA14" s="1009"/>
      <c r="CB14" s="1009"/>
      <c r="CC14" s="1009"/>
      <c r="CD14" s="1009"/>
      <c r="CE14" s="1009"/>
      <c r="CF14" s="1009"/>
      <c r="CG14" s="1010"/>
      <c r="CH14" s="983">
        <v>0</v>
      </c>
      <c r="CI14" s="984"/>
      <c r="CJ14" s="984"/>
      <c r="CK14" s="984"/>
      <c r="CL14" s="985"/>
      <c r="CM14" s="983">
        <v>354</v>
      </c>
      <c r="CN14" s="984"/>
      <c r="CO14" s="984"/>
      <c r="CP14" s="984"/>
      <c r="CQ14" s="985"/>
      <c r="CR14" s="983">
        <v>10</v>
      </c>
      <c r="CS14" s="984"/>
      <c r="CT14" s="984"/>
      <c r="CU14" s="984"/>
      <c r="CV14" s="985"/>
      <c r="CW14" s="983">
        <v>41</v>
      </c>
      <c r="CX14" s="984"/>
      <c r="CY14" s="984"/>
      <c r="CZ14" s="984"/>
      <c r="DA14" s="985"/>
      <c r="DB14" s="983" t="s">
        <v>561</v>
      </c>
      <c r="DC14" s="984"/>
      <c r="DD14" s="984"/>
      <c r="DE14" s="984"/>
      <c r="DF14" s="985"/>
      <c r="DG14" s="983" t="s">
        <v>561</v>
      </c>
      <c r="DH14" s="984"/>
      <c r="DI14" s="984"/>
      <c r="DJ14" s="984"/>
      <c r="DK14" s="985"/>
      <c r="DL14" s="983">
        <v>99</v>
      </c>
      <c r="DM14" s="984"/>
      <c r="DN14" s="984"/>
      <c r="DO14" s="984"/>
      <c r="DP14" s="985"/>
      <c r="DQ14" s="983" t="s">
        <v>561</v>
      </c>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27498</v>
      </c>
      <c r="R23" s="1063"/>
      <c r="S23" s="1063"/>
      <c r="T23" s="1063"/>
      <c r="U23" s="1063"/>
      <c r="V23" s="1063">
        <v>26729</v>
      </c>
      <c r="W23" s="1063"/>
      <c r="X23" s="1063"/>
      <c r="Y23" s="1063"/>
      <c r="Z23" s="1063"/>
      <c r="AA23" s="1063">
        <v>768</v>
      </c>
      <c r="AB23" s="1063"/>
      <c r="AC23" s="1063"/>
      <c r="AD23" s="1063"/>
      <c r="AE23" s="1064"/>
      <c r="AF23" s="1065">
        <v>629</v>
      </c>
      <c r="AG23" s="1063"/>
      <c r="AH23" s="1063"/>
      <c r="AI23" s="1063"/>
      <c r="AJ23" s="1066"/>
      <c r="AK23" s="1067"/>
      <c r="AL23" s="1068"/>
      <c r="AM23" s="1068"/>
      <c r="AN23" s="1068"/>
      <c r="AO23" s="1068"/>
      <c r="AP23" s="1063">
        <v>27201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7353</v>
      </c>
      <c r="R28" s="1048"/>
      <c r="S28" s="1048"/>
      <c r="T28" s="1048"/>
      <c r="U28" s="1048"/>
      <c r="V28" s="1048">
        <v>7021</v>
      </c>
      <c r="W28" s="1048"/>
      <c r="X28" s="1048"/>
      <c r="Y28" s="1048"/>
      <c r="Z28" s="1048"/>
      <c r="AA28" s="1048">
        <v>332</v>
      </c>
      <c r="AB28" s="1048"/>
      <c r="AC28" s="1048"/>
      <c r="AD28" s="1048"/>
      <c r="AE28" s="1049"/>
      <c r="AF28" s="1050">
        <v>332</v>
      </c>
      <c r="AG28" s="1048"/>
      <c r="AH28" s="1048"/>
      <c r="AI28" s="1048"/>
      <c r="AJ28" s="1051"/>
      <c r="AK28" s="1052">
        <v>444</v>
      </c>
      <c r="AL28" s="1040"/>
      <c r="AM28" s="1040"/>
      <c r="AN28" s="1040"/>
      <c r="AO28" s="1040"/>
      <c r="AP28" s="1040" t="s">
        <v>534</v>
      </c>
      <c r="AQ28" s="1040"/>
      <c r="AR28" s="1040"/>
      <c r="AS28" s="1040"/>
      <c r="AT28" s="1040"/>
      <c r="AU28" s="1040" t="s">
        <v>534</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382</v>
      </c>
      <c r="C29" s="1032"/>
      <c r="D29" s="1032"/>
      <c r="E29" s="1032"/>
      <c r="F29" s="1032"/>
      <c r="G29" s="1032"/>
      <c r="H29" s="1032"/>
      <c r="I29" s="1032"/>
      <c r="J29" s="1032"/>
      <c r="K29" s="1032"/>
      <c r="L29" s="1032"/>
      <c r="M29" s="1032"/>
      <c r="N29" s="1032"/>
      <c r="O29" s="1032"/>
      <c r="P29" s="1033"/>
      <c r="Q29" s="1037">
        <v>4992</v>
      </c>
      <c r="R29" s="1038"/>
      <c r="S29" s="1038"/>
      <c r="T29" s="1038"/>
      <c r="U29" s="1038"/>
      <c r="V29" s="1038">
        <v>4853</v>
      </c>
      <c r="W29" s="1038"/>
      <c r="X29" s="1038"/>
      <c r="Y29" s="1038"/>
      <c r="Z29" s="1038"/>
      <c r="AA29" s="1038">
        <v>139</v>
      </c>
      <c r="AB29" s="1038"/>
      <c r="AC29" s="1038"/>
      <c r="AD29" s="1038"/>
      <c r="AE29" s="1039"/>
      <c r="AF29" s="1013">
        <v>139</v>
      </c>
      <c r="AG29" s="1014"/>
      <c r="AH29" s="1014"/>
      <c r="AI29" s="1014"/>
      <c r="AJ29" s="1015"/>
      <c r="AK29" s="974">
        <v>692</v>
      </c>
      <c r="AL29" s="965"/>
      <c r="AM29" s="965"/>
      <c r="AN29" s="965"/>
      <c r="AO29" s="965"/>
      <c r="AP29" s="965" t="s">
        <v>535</v>
      </c>
      <c r="AQ29" s="965"/>
      <c r="AR29" s="965"/>
      <c r="AS29" s="965"/>
      <c r="AT29" s="965"/>
      <c r="AU29" s="965" t="s">
        <v>534</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383</v>
      </c>
      <c r="C30" s="1032"/>
      <c r="D30" s="1032"/>
      <c r="E30" s="1032"/>
      <c r="F30" s="1032"/>
      <c r="G30" s="1032"/>
      <c r="H30" s="1032"/>
      <c r="I30" s="1032"/>
      <c r="J30" s="1032"/>
      <c r="K30" s="1032"/>
      <c r="L30" s="1032"/>
      <c r="M30" s="1032"/>
      <c r="N30" s="1032"/>
      <c r="O30" s="1032"/>
      <c r="P30" s="1033"/>
      <c r="Q30" s="1037">
        <v>85</v>
      </c>
      <c r="R30" s="1038"/>
      <c r="S30" s="1038"/>
      <c r="T30" s="1038"/>
      <c r="U30" s="1038"/>
      <c r="V30" s="1038">
        <v>85</v>
      </c>
      <c r="W30" s="1038"/>
      <c r="X30" s="1038"/>
      <c r="Y30" s="1038"/>
      <c r="Z30" s="1038"/>
      <c r="AA30" s="1038">
        <v>0</v>
      </c>
      <c r="AB30" s="1038"/>
      <c r="AC30" s="1038"/>
      <c r="AD30" s="1038"/>
      <c r="AE30" s="1039"/>
      <c r="AF30" s="1013">
        <v>0</v>
      </c>
      <c r="AG30" s="1014"/>
      <c r="AH30" s="1014"/>
      <c r="AI30" s="1014"/>
      <c r="AJ30" s="1015"/>
      <c r="AK30" s="974">
        <v>13</v>
      </c>
      <c r="AL30" s="965"/>
      <c r="AM30" s="965"/>
      <c r="AN30" s="965"/>
      <c r="AO30" s="965"/>
      <c r="AP30" s="965">
        <v>50</v>
      </c>
      <c r="AQ30" s="965"/>
      <c r="AR30" s="965"/>
      <c r="AS30" s="965"/>
      <c r="AT30" s="965"/>
      <c r="AU30" s="965">
        <v>11</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384</v>
      </c>
      <c r="C31" s="1032"/>
      <c r="D31" s="1032"/>
      <c r="E31" s="1032"/>
      <c r="F31" s="1032"/>
      <c r="G31" s="1032"/>
      <c r="H31" s="1032"/>
      <c r="I31" s="1032"/>
      <c r="J31" s="1032"/>
      <c r="K31" s="1032"/>
      <c r="L31" s="1032"/>
      <c r="M31" s="1032"/>
      <c r="N31" s="1032"/>
      <c r="O31" s="1032"/>
      <c r="P31" s="1033"/>
      <c r="Q31" s="1037">
        <v>609</v>
      </c>
      <c r="R31" s="1038"/>
      <c r="S31" s="1038"/>
      <c r="T31" s="1038"/>
      <c r="U31" s="1038"/>
      <c r="V31" s="1038">
        <v>593</v>
      </c>
      <c r="W31" s="1038"/>
      <c r="X31" s="1038"/>
      <c r="Y31" s="1038"/>
      <c r="Z31" s="1038"/>
      <c r="AA31" s="1038">
        <v>16</v>
      </c>
      <c r="AB31" s="1038"/>
      <c r="AC31" s="1038"/>
      <c r="AD31" s="1038"/>
      <c r="AE31" s="1039"/>
      <c r="AF31" s="1013">
        <v>16</v>
      </c>
      <c r="AG31" s="1014"/>
      <c r="AH31" s="1014"/>
      <c r="AI31" s="1014"/>
      <c r="AJ31" s="1015"/>
      <c r="AK31" s="974">
        <v>108</v>
      </c>
      <c r="AL31" s="965"/>
      <c r="AM31" s="965"/>
      <c r="AN31" s="965"/>
      <c r="AO31" s="965"/>
      <c r="AP31" s="965" t="s">
        <v>534</v>
      </c>
      <c r="AQ31" s="965"/>
      <c r="AR31" s="965"/>
      <c r="AS31" s="965"/>
      <c r="AT31" s="965"/>
      <c r="AU31" s="965" t="s">
        <v>535</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1465</v>
      </c>
      <c r="R32" s="1038"/>
      <c r="S32" s="1038"/>
      <c r="T32" s="1038"/>
      <c r="U32" s="1038"/>
      <c r="V32" s="1038">
        <v>303</v>
      </c>
      <c r="W32" s="1038"/>
      <c r="X32" s="1038"/>
      <c r="Y32" s="1038"/>
      <c r="Z32" s="1038"/>
      <c r="AA32" s="1038">
        <v>1162</v>
      </c>
      <c r="AB32" s="1038"/>
      <c r="AC32" s="1038"/>
      <c r="AD32" s="1038"/>
      <c r="AE32" s="1039"/>
      <c r="AF32" s="1013">
        <v>1162</v>
      </c>
      <c r="AG32" s="1014"/>
      <c r="AH32" s="1014"/>
      <c r="AI32" s="1014"/>
      <c r="AJ32" s="1015"/>
      <c r="AK32" s="974">
        <v>32</v>
      </c>
      <c r="AL32" s="965"/>
      <c r="AM32" s="965"/>
      <c r="AN32" s="965"/>
      <c r="AO32" s="965"/>
      <c r="AP32" s="965">
        <v>4849</v>
      </c>
      <c r="AQ32" s="965"/>
      <c r="AR32" s="965"/>
      <c r="AS32" s="965"/>
      <c r="AT32" s="965"/>
      <c r="AU32" s="965">
        <v>388</v>
      </c>
      <c r="AV32" s="965"/>
      <c r="AW32" s="965"/>
      <c r="AX32" s="965"/>
      <c r="AY32" s="965"/>
      <c r="AZ32" s="1036"/>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387</v>
      </c>
      <c r="C33" s="1032"/>
      <c r="D33" s="1032"/>
      <c r="E33" s="1032"/>
      <c r="F33" s="1032"/>
      <c r="G33" s="1032"/>
      <c r="H33" s="1032"/>
      <c r="I33" s="1032"/>
      <c r="J33" s="1032"/>
      <c r="K33" s="1032"/>
      <c r="L33" s="1032"/>
      <c r="M33" s="1032"/>
      <c r="N33" s="1032"/>
      <c r="O33" s="1032"/>
      <c r="P33" s="1033"/>
      <c r="Q33" s="1037">
        <v>758</v>
      </c>
      <c r="R33" s="1038"/>
      <c r="S33" s="1038"/>
      <c r="T33" s="1038"/>
      <c r="U33" s="1038"/>
      <c r="V33" s="1038">
        <v>107</v>
      </c>
      <c r="W33" s="1038"/>
      <c r="X33" s="1038"/>
      <c r="Y33" s="1038"/>
      <c r="Z33" s="1038"/>
      <c r="AA33" s="1038">
        <v>651</v>
      </c>
      <c r="AB33" s="1038"/>
      <c r="AC33" s="1038"/>
      <c r="AD33" s="1038"/>
      <c r="AE33" s="1039"/>
      <c r="AF33" s="1013">
        <v>651</v>
      </c>
      <c r="AG33" s="1014"/>
      <c r="AH33" s="1014"/>
      <c r="AI33" s="1014"/>
      <c r="AJ33" s="1015"/>
      <c r="AK33" s="974">
        <v>854</v>
      </c>
      <c r="AL33" s="965"/>
      <c r="AM33" s="965"/>
      <c r="AN33" s="965"/>
      <c r="AO33" s="965"/>
      <c r="AP33" s="965">
        <v>23039</v>
      </c>
      <c r="AQ33" s="965"/>
      <c r="AR33" s="965"/>
      <c r="AS33" s="965"/>
      <c r="AT33" s="965"/>
      <c r="AU33" s="965">
        <v>11888</v>
      </c>
      <c r="AV33" s="965"/>
      <c r="AW33" s="965"/>
      <c r="AX33" s="965"/>
      <c r="AY33" s="965"/>
      <c r="AZ33" s="1036"/>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388</v>
      </c>
      <c r="C34" s="1032"/>
      <c r="D34" s="1032"/>
      <c r="E34" s="1032"/>
      <c r="F34" s="1032"/>
      <c r="G34" s="1032"/>
      <c r="H34" s="1032"/>
      <c r="I34" s="1032"/>
      <c r="J34" s="1032"/>
      <c r="K34" s="1032"/>
      <c r="L34" s="1032"/>
      <c r="M34" s="1032"/>
      <c r="N34" s="1032"/>
      <c r="O34" s="1032"/>
      <c r="P34" s="1033"/>
      <c r="Q34" s="1037">
        <v>99</v>
      </c>
      <c r="R34" s="1038"/>
      <c r="S34" s="1038"/>
      <c r="T34" s="1038"/>
      <c r="U34" s="1038"/>
      <c r="V34" s="1038">
        <v>9</v>
      </c>
      <c r="W34" s="1038"/>
      <c r="X34" s="1038"/>
      <c r="Y34" s="1038"/>
      <c r="Z34" s="1038"/>
      <c r="AA34" s="1038">
        <v>90</v>
      </c>
      <c r="AB34" s="1038"/>
      <c r="AC34" s="1038"/>
      <c r="AD34" s="1038"/>
      <c r="AE34" s="1039"/>
      <c r="AF34" s="1013">
        <v>90</v>
      </c>
      <c r="AG34" s="1014"/>
      <c r="AH34" s="1014"/>
      <c r="AI34" s="1014"/>
      <c r="AJ34" s="1015"/>
      <c r="AK34" s="974">
        <v>251</v>
      </c>
      <c r="AL34" s="965"/>
      <c r="AM34" s="965"/>
      <c r="AN34" s="965"/>
      <c r="AO34" s="965"/>
      <c r="AP34" s="965">
        <v>3039</v>
      </c>
      <c r="AQ34" s="965"/>
      <c r="AR34" s="965"/>
      <c r="AS34" s="965"/>
      <c r="AT34" s="965"/>
      <c r="AU34" s="965">
        <v>2993</v>
      </c>
      <c r="AV34" s="965"/>
      <c r="AW34" s="965"/>
      <c r="AX34" s="965"/>
      <c r="AY34" s="965"/>
      <c r="AZ34" s="1036"/>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389</v>
      </c>
      <c r="C35" s="1032"/>
      <c r="D35" s="1032"/>
      <c r="E35" s="1032"/>
      <c r="F35" s="1032"/>
      <c r="G35" s="1032"/>
      <c r="H35" s="1032"/>
      <c r="I35" s="1032"/>
      <c r="J35" s="1032"/>
      <c r="K35" s="1032"/>
      <c r="L35" s="1032"/>
      <c r="M35" s="1032"/>
      <c r="N35" s="1032"/>
      <c r="O35" s="1032"/>
      <c r="P35" s="1033"/>
      <c r="Q35" s="1037">
        <v>127</v>
      </c>
      <c r="R35" s="1038"/>
      <c r="S35" s="1038"/>
      <c r="T35" s="1038"/>
      <c r="U35" s="1038"/>
      <c r="V35" s="1038">
        <v>127</v>
      </c>
      <c r="W35" s="1038"/>
      <c r="X35" s="1038"/>
      <c r="Y35" s="1038"/>
      <c r="Z35" s="1038"/>
      <c r="AA35" s="1038">
        <v>0</v>
      </c>
      <c r="AB35" s="1038"/>
      <c r="AC35" s="1038"/>
      <c r="AD35" s="1038"/>
      <c r="AE35" s="1039"/>
      <c r="AF35" s="1013">
        <v>0</v>
      </c>
      <c r="AG35" s="1014"/>
      <c r="AH35" s="1014"/>
      <c r="AI35" s="1014"/>
      <c r="AJ35" s="1015"/>
      <c r="AK35" s="974">
        <v>49</v>
      </c>
      <c r="AL35" s="965"/>
      <c r="AM35" s="965"/>
      <c r="AN35" s="965"/>
      <c r="AO35" s="965"/>
      <c r="AP35" s="965">
        <v>997</v>
      </c>
      <c r="AQ35" s="965"/>
      <c r="AR35" s="965"/>
      <c r="AS35" s="965"/>
      <c r="AT35" s="965"/>
      <c r="AU35" s="965">
        <v>651</v>
      </c>
      <c r="AV35" s="965"/>
      <c r="AW35" s="965"/>
      <c r="AX35" s="965"/>
      <c r="AY35" s="965"/>
      <c r="AZ35" s="1036"/>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2391</v>
      </c>
      <c r="AG63" s="953"/>
      <c r="AH63" s="953"/>
      <c r="AI63" s="953"/>
      <c r="AJ63" s="1024"/>
      <c r="AK63" s="1025"/>
      <c r="AL63" s="957"/>
      <c r="AM63" s="957"/>
      <c r="AN63" s="957"/>
      <c r="AO63" s="957"/>
      <c r="AP63" s="953">
        <v>31974</v>
      </c>
      <c r="AQ63" s="953"/>
      <c r="AR63" s="953"/>
      <c r="AS63" s="953"/>
      <c r="AT63" s="953"/>
      <c r="AU63" s="953">
        <v>15931</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394</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395</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544</v>
      </c>
      <c r="C68" s="980"/>
      <c r="D68" s="980"/>
      <c r="E68" s="980"/>
      <c r="F68" s="980"/>
      <c r="G68" s="980"/>
      <c r="H68" s="980"/>
      <c r="I68" s="980"/>
      <c r="J68" s="980"/>
      <c r="K68" s="980"/>
      <c r="L68" s="980"/>
      <c r="M68" s="980"/>
      <c r="N68" s="980"/>
      <c r="O68" s="980"/>
      <c r="P68" s="981"/>
      <c r="Q68" s="982">
        <v>5813</v>
      </c>
      <c r="R68" s="976"/>
      <c r="S68" s="976"/>
      <c r="T68" s="976"/>
      <c r="U68" s="976"/>
      <c r="V68" s="976">
        <v>5528</v>
      </c>
      <c r="W68" s="976"/>
      <c r="X68" s="976"/>
      <c r="Y68" s="976"/>
      <c r="Z68" s="976"/>
      <c r="AA68" s="976">
        <v>285</v>
      </c>
      <c r="AB68" s="976"/>
      <c r="AC68" s="976"/>
      <c r="AD68" s="976"/>
      <c r="AE68" s="976"/>
      <c r="AF68" s="976">
        <v>273</v>
      </c>
      <c r="AG68" s="976"/>
      <c r="AH68" s="976"/>
      <c r="AI68" s="976"/>
      <c r="AJ68" s="976"/>
      <c r="AK68" s="976">
        <v>549</v>
      </c>
      <c r="AL68" s="976"/>
      <c r="AM68" s="976"/>
      <c r="AN68" s="976"/>
      <c r="AO68" s="976"/>
      <c r="AP68" s="976">
        <v>1016</v>
      </c>
      <c r="AQ68" s="976"/>
      <c r="AR68" s="976"/>
      <c r="AS68" s="976"/>
      <c r="AT68" s="976"/>
      <c r="AU68" s="976">
        <v>482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545</v>
      </c>
      <c r="C69" s="969"/>
      <c r="D69" s="969"/>
      <c r="E69" s="969"/>
      <c r="F69" s="969"/>
      <c r="G69" s="969"/>
      <c r="H69" s="969"/>
      <c r="I69" s="969"/>
      <c r="J69" s="969"/>
      <c r="K69" s="969"/>
      <c r="L69" s="969"/>
      <c r="M69" s="969"/>
      <c r="N69" s="969"/>
      <c r="O69" s="969"/>
      <c r="P69" s="970"/>
      <c r="Q69" s="971">
        <v>195</v>
      </c>
      <c r="R69" s="965"/>
      <c r="S69" s="965"/>
      <c r="T69" s="965"/>
      <c r="U69" s="965"/>
      <c r="V69" s="965">
        <v>192</v>
      </c>
      <c r="W69" s="965"/>
      <c r="X69" s="965"/>
      <c r="Y69" s="965"/>
      <c r="Z69" s="965"/>
      <c r="AA69" s="965">
        <v>3</v>
      </c>
      <c r="AB69" s="965"/>
      <c r="AC69" s="965"/>
      <c r="AD69" s="965"/>
      <c r="AE69" s="965"/>
      <c r="AF69" s="965">
        <v>3</v>
      </c>
      <c r="AG69" s="965"/>
      <c r="AH69" s="965"/>
      <c r="AI69" s="965"/>
      <c r="AJ69" s="965"/>
      <c r="AK69" s="965" t="s">
        <v>479</v>
      </c>
      <c r="AL69" s="965"/>
      <c r="AM69" s="965"/>
      <c r="AN69" s="965"/>
      <c r="AO69" s="965"/>
      <c r="AP69" s="965" t="s">
        <v>479</v>
      </c>
      <c r="AQ69" s="965"/>
      <c r="AR69" s="965"/>
      <c r="AS69" s="965"/>
      <c r="AT69" s="965"/>
      <c r="AU69" s="965" t="s">
        <v>479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546</v>
      </c>
      <c r="C70" s="969"/>
      <c r="D70" s="969"/>
      <c r="E70" s="969"/>
      <c r="F70" s="969"/>
      <c r="G70" s="969"/>
      <c r="H70" s="969"/>
      <c r="I70" s="969"/>
      <c r="J70" s="969"/>
      <c r="K70" s="969"/>
      <c r="L70" s="969"/>
      <c r="M70" s="969"/>
      <c r="N70" s="969"/>
      <c r="O70" s="969"/>
      <c r="P70" s="970"/>
      <c r="Q70" s="971">
        <v>388</v>
      </c>
      <c r="R70" s="965"/>
      <c r="S70" s="965"/>
      <c r="T70" s="965"/>
      <c r="U70" s="965"/>
      <c r="V70" s="965">
        <v>283</v>
      </c>
      <c r="W70" s="965"/>
      <c r="X70" s="965"/>
      <c r="Y70" s="965"/>
      <c r="Z70" s="965"/>
      <c r="AA70" s="965">
        <v>104</v>
      </c>
      <c r="AB70" s="965"/>
      <c r="AC70" s="965"/>
      <c r="AD70" s="965"/>
      <c r="AE70" s="965"/>
      <c r="AF70" s="965">
        <v>104</v>
      </c>
      <c r="AG70" s="965"/>
      <c r="AH70" s="965"/>
      <c r="AI70" s="965"/>
      <c r="AJ70" s="965"/>
      <c r="AK70" s="965">
        <v>153</v>
      </c>
      <c r="AL70" s="965"/>
      <c r="AM70" s="965"/>
      <c r="AN70" s="965"/>
      <c r="AO70" s="965"/>
      <c r="AP70" s="965" t="s">
        <v>479</v>
      </c>
      <c r="AQ70" s="965"/>
      <c r="AR70" s="965"/>
      <c r="AS70" s="965"/>
      <c r="AT70" s="965"/>
      <c r="AU70" s="965" t="s">
        <v>479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547</v>
      </c>
      <c r="C71" s="969"/>
      <c r="D71" s="969"/>
      <c r="E71" s="969"/>
      <c r="F71" s="969"/>
      <c r="G71" s="969"/>
      <c r="H71" s="969"/>
      <c r="I71" s="969"/>
      <c r="J71" s="969"/>
      <c r="K71" s="969"/>
      <c r="L71" s="969"/>
      <c r="M71" s="969"/>
      <c r="N71" s="969"/>
      <c r="O71" s="969"/>
      <c r="P71" s="970"/>
      <c r="Q71" s="971">
        <v>256025</v>
      </c>
      <c r="R71" s="965"/>
      <c r="S71" s="965"/>
      <c r="T71" s="965"/>
      <c r="U71" s="965"/>
      <c r="V71" s="965">
        <v>245776</v>
      </c>
      <c r="W71" s="965"/>
      <c r="X71" s="965"/>
      <c r="Y71" s="965"/>
      <c r="Z71" s="965"/>
      <c r="AA71" s="965">
        <v>10249</v>
      </c>
      <c r="AB71" s="965"/>
      <c r="AC71" s="965"/>
      <c r="AD71" s="965"/>
      <c r="AE71" s="965"/>
      <c r="AF71" s="965">
        <v>10249</v>
      </c>
      <c r="AG71" s="965"/>
      <c r="AH71" s="965"/>
      <c r="AI71" s="965"/>
      <c r="AJ71" s="965"/>
      <c r="AK71" s="965">
        <v>1593</v>
      </c>
      <c r="AL71" s="965"/>
      <c r="AM71" s="965"/>
      <c r="AN71" s="965"/>
      <c r="AO71" s="965"/>
      <c r="AP71" s="965" t="s">
        <v>479</v>
      </c>
      <c r="AQ71" s="965"/>
      <c r="AR71" s="965"/>
      <c r="AS71" s="965"/>
      <c r="AT71" s="965"/>
      <c r="AU71" s="965" t="s">
        <v>479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548</v>
      </c>
      <c r="C72" s="969"/>
      <c r="D72" s="969"/>
      <c r="E72" s="969"/>
      <c r="F72" s="969"/>
      <c r="G72" s="969"/>
      <c r="H72" s="969"/>
      <c r="I72" s="969"/>
      <c r="J72" s="969"/>
      <c r="K72" s="969"/>
      <c r="L72" s="969"/>
      <c r="M72" s="969"/>
      <c r="N72" s="969"/>
      <c r="O72" s="969"/>
      <c r="P72" s="970"/>
      <c r="Q72" s="971">
        <v>197</v>
      </c>
      <c r="R72" s="965"/>
      <c r="S72" s="965"/>
      <c r="T72" s="965"/>
      <c r="U72" s="965"/>
      <c r="V72" s="965">
        <v>197</v>
      </c>
      <c r="W72" s="965"/>
      <c r="X72" s="965"/>
      <c r="Y72" s="965"/>
      <c r="Z72" s="965"/>
      <c r="AA72" s="965" t="s">
        <v>557</v>
      </c>
      <c r="AB72" s="965"/>
      <c r="AC72" s="965"/>
      <c r="AD72" s="965"/>
      <c r="AE72" s="965"/>
      <c r="AF72" s="965" t="s">
        <v>479</v>
      </c>
      <c r="AG72" s="965"/>
      <c r="AH72" s="965"/>
      <c r="AI72" s="965"/>
      <c r="AJ72" s="965"/>
      <c r="AK72" s="965" t="s">
        <v>479</v>
      </c>
      <c r="AL72" s="965"/>
      <c r="AM72" s="965"/>
      <c r="AN72" s="965"/>
      <c r="AO72" s="965"/>
      <c r="AP72" s="965" t="s">
        <v>479</v>
      </c>
      <c r="AQ72" s="965"/>
      <c r="AR72" s="965"/>
      <c r="AS72" s="965"/>
      <c r="AT72" s="965"/>
      <c r="AU72" s="965" t="s">
        <v>479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549</v>
      </c>
      <c r="C73" s="969"/>
      <c r="D73" s="969"/>
      <c r="E73" s="969"/>
      <c r="F73" s="969"/>
      <c r="G73" s="969"/>
      <c r="H73" s="969"/>
      <c r="I73" s="969"/>
      <c r="J73" s="969"/>
      <c r="K73" s="969"/>
      <c r="L73" s="969"/>
      <c r="M73" s="969"/>
      <c r="N73" s="969"/>
      <c r="O73" s="969"/>
      <c r="P73" s="970"/>
      <c r="Q73" s="971">
        <v>67</v>
      </c>
      <c r="R73" s="965"/>
      <c r="S73" s="965"/>
      <c r="T73" s="965"/>
      <c r="U73" s="965"/>
      <c r="V73" s="965">
        <v>55</v>
      </c>
      <c r="W73" s="965"/>
      <c r="X73" s="965"/>
      <c r="Y73" s="965"/>
      <c r="Z73" s="965"/>
      <c r="AA73" s="965">
        <v>11</v>
      </c>
      <c r="AB73" s="965"/>
      <c r="AC73" s="965"/>
      <c r="AD73" s="965"/>
      <c r="AE73" s="965"/>
      <c r="AF73" s="965">
        <v>11</v>
      </c>
      <c r="AG73" s="965"/>
      <c r="AH73" s="965"/>
      <c r="AI73" s="965"/>
      <c r="AJ73" s="965"/>
      <c r="AK73" s="965" t="s">
        <v>479</v>
      </c>
      <c r="AL73" s="965"/>
      <c r="AM73" s="965"/>
      <c r="AN73" s="965"/>
      <c r="AO73" s="965"/>
      <c r="AP73" s="965">
        <v>78</v>
      </c>
      <c r="AQ73" s="965"/>
      <c r="AR73" s="965"/>
      <c r="AS73" s="965"/>
      <c r="AT73" s="965"/>
      <c r="AU73" s="965" t="s">
        <v>479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550</v>
      </c>
      <c r="C74" s="969"/>
      <c r="D74" s="969"/>
      <c r="E74" s="969"/>
      <c r="F74" s="969"/>
      <c r="G74" s="969"/>
      <c r="H74" s="969"/>
      <c r="I74" s="969"/>
      <c r="J74" s="969"/>
      <c r="K74" s="969"/>
      <c r="L74" s="969"/>
      <c r="M74" s="969"/>
      <c r="N74" s="969"/>
      <c r="O74" s="969"/>
      <c r="P74" s="970"/>
      <c r="Q74" s="971">
        <v>384</v>
      </c>
      <c r="R74" s="965"/>
      <c r="S74" s="965"/>
      <c r="T74" s="965"/>
      <c r="U74" s="965"/>
      <c r="V74" s="965">
        <v>340</v>
      </c>
      <c r="W74" s="965"/>
      <c r="X74" s="965"/>
      <c r="Y74" s="965"/>
      <c r="Z74" s="965"/>
      <c r="AA74" s="965">
        <v>44</v>
      </c>
      <c r="AB74" s="965"/>
      <c r="AC74" s="965"/>
      <c r="AD74" s="965"/>
      <c r="AE74" s="965"/>
      <c r="AF74" s="965">
        <v>44</v>
      </c>
      <c r="AG74" s="965"/>
      <c r="AH74" s="965"/>
      <c r="AI74" s="965"/>
      <c r="AJ74" s="965"/>
      <c r="AK74" s="965" t="s">
        <v>479</v>
      </c>
      <c r="AL74" s="965"/>
      <c r="AM74" s="965"/>
      <c r="AN74" s="965"/>
      <c r="AO74" s="965"/>
      <c r="AP74" s="965">
        <v>699</v>
      </c>
      <c r="AQ74" s="965"/>
      <c r="AR74" s="965"/>
      <c r="AS74" s="965"/>
      <c r="AT74" s="965"/>
      <c r="AU74" s="965">
        <v>319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551</v>
      </c>
      <c r="C75" s="969"/>
      <c r="D75" s="969"/>
      <c r="E75" s="969"/>
      <c r="F75" s="969"/>
      <c r="G75" s="969"/>
      <c r="H75" s="969"/>
      <c r="I75" s="969"/>
      <c r="J75" s="969"/>
      <c r="K75" s="969"/>
      <c r="L75" s="969"/>
      <c r="M75" s="969"/>
      <c r="N75" s="969"/>
      <c r="O75" s="969"/>
      <c r="P75" s="970"/>
      <c r="Q75" s="972">
        <v>140</v>
      </c>
      <c r="R75" s="973"/>
      <c r="S75" s="973"/>
      <c r="T75" s="973"/>
      <c r="U75" s="974"/>
      <c r="V75" s="975">
        <v>116</v>
      </c>
      <c r="W75" s="973"/>
      <c r="X75" s="973"/>
      <c r="Y75" s="973"/>
      <c r="Z75" s="974"/>
      <c r="AA75" s="975">
        <v>24</v>
      </c>
      <c r="AB75" s="973"/>
      <c r="AC75" s="973"/>
      <c r="AD75" s="973"/>
      <c r="AE75" s="974"/>
      <c r="AF75" s="975">
        <v>24</v>
      </c>
      <c r="AG75" s="973"/>
      <c r="AH75" s="973"/>
      <c r="AI75" s="973"/>
      <c r="AJ75" s="974"/>
      <c r="AK75" s="975" t="s">
        <v>479</v>
      </c>
      <c r="AL75" s="973"/>
      <c r="AM75" s="973"/>
      <c r="AN75" s="973"/>
      <c r="AO75" s="974"/>
      <c r="AP75" s="975" t="s">
        <v>479</v>
      </c>
      <c r="AQ75" s="973"/>
      <c r="AR75" s="973"/>
      <c r="AS75" s="973"/>
      <c r="AT75" s="974"/>
      <c r="AU75" s="975" t="s">
        <v>479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552</v>
      </c>
      <c r="C76" s="969"/>
      <c r="D76" s="969"/>
      <c r="E76" s="969"/>
      <c r="F76" s="969"/>
      <c r="G76" s="969"/>
      <c r="H76" s="969"/>
      <c r="I76" s="969"/>
      <c r="J76" s="969"/>
      <c r="K76" s="969"/>
      <c r="L76" s="969"/>
      <c r="M76" s="969"/>
      <c r="N76" s="969"/>
      <c r="O76" s="969"/>
      <c r="P76" s="970"/>
      <c r="Q76" s="972">
        <v>4711</v>
      </c>
      <c r="R76" s="973"/>
      <c r="S76" s="973"/>
      <c r="T76" s="973"/>
      <c r="U76" s="974"/>
      <c r="V76" s="975">
        <v>4694</v>
      </c>
      <c r="W76" s="973"/>
      <c r="X76" s="973"/>
      <c r="Y76" s="973"/>
      <c r="Z76" s="974"/>
      <c r="AA76" s="975">
        <v>17</v>
      </c>
      <c r="AB76" s="973"/>
      <c r="AC76" s="973"/>
      <c r="AD76" s="973"/>
      <c r="AE76" s="974"/>
      <c r="AF76" s="975">
        <v>17</v>
      </c>
      <c r="AG76" s="973"/>
      <c r="AH76" s="973"/>
      <c r="AI76" s="973"/>
      <c r="AJ76" s="974"/>
      <c r="AK76" s="975">
        <v>167</v>
      </c>
      <c r="AL76" s="973"/>
      <c r="AM76" s="973"/>
      <c r="AN76" s="973"/>
      <c r="AO76" s="974"/>
      <c r="AP76" s="975">
        <v>484</v>
      </c>
      <c r="AQ76" s="973"/>
      <c r="AR76" s="973"/>
      <c r="AS76" s="973"/>
      <c r="AT76" s="974"/>
      <c r="AU76" s="975">
        <v>398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553</v>
      </c>
      <c r="C77" s="969"/>
      <c r="D77" s="969"/>
      <c r="E77" s="969"/>
      <c r="F77" s="969"/>
      <c r="G77" s="969"/>
      <c r="H77" s="969"/>
      <c r="I77" s="969"/>
      <c r="J77" s="969"/>
      <c r="K77" s="969"/>
      <c r="L77" s="969"/>
      <c r="M77" s="969"/>
      <c r="N77" s="969"/>
      <c r="O77" s="969"/>
      <c r="P77" s="970"/>
      <c r="Q77" s="972">
        <v>3158</v>
      </c>
      <c r="R77" s="973"/>
      <c r="S77" s="973"/>
      <c r="T77" s="973"/>
      <c r="U77" s="974"/>
      <c r="V77" s="975">
        <v>2987</v>
      </c>
      <c r="W77" s="973"/>
      <c r="X77" s="973"/>
      <c r="Y77" s="973"/>
      <c r="Z77" s="974"/>
      <c r="AA77" s="975">
        <v>171</v>
      </c>
      <c r="AB77" s="973"/>
      <c r="AC77" s="973"/>
      <c r="AD77" s="973"/>
      <c r="AE77" s="974"/>
      <c r="AF77" s="975">
        <v>168</v>
      </c>
      <c r="AG77" s="973"/>
      <c r="AH77" s="973"/>
      <c r="AI77" s="973"/>
      <c r="AJ77" s="974"/>
      <c r="AK77" s="975">
        <v>429</v>
      </c>
      <c r="AL77" s="973"/>
      <c r="AM77" s="973"/>
      <c r="AN77" s="973"/>
      <c r="AO77" s="974"/>
      <c r="AP77" s="975">
        <v>64</v>
      </c>
      <c r="AQ77" s="973"/>
      <c r="AR77" s="973"/>
      <c r="AS77" s="973"/>
      <c r="AT77" s="974"/>
      <c r="AU77" s="975">
        <v>63</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554</v>
      </c>
      <c r="C78" s="969"/>
      <c r="D78" s="969"/>
      <c r="E78" s="969"/>
      <c r="F78" s="969"/>
      <c r="G78" s="969"/>
      <c r="H78" s="969"/>
      <c r="I78" s="969"/>
      <c r="J78" s="969"/>
      <c r="K78" s="969"/>
      <c r="L78" s="969"/>
      <c r="M78" s="969"/>
      <c r="N78" s="969"/>
      <c r="O78" s="969"/>
      <c r="P78" s="970"/>
      <c r="Q78" s="971">
        <v>339</v>
      </c>
      <c r="R78" s="965"/>
      <c r="S78" s="965"/>
      <c r="T78" s="965"/>
      <c r="U78" s="965"/>
      <c r="V78" s="965">
        <v>339</v>
      </c>
      <c r="W78" s="965"/>
      <c r="X78" s="965"/>
      <c r="Y78" s="965"/>
      <c r="Z78" s="965"/>
      <c r="AA78" s="965" t="s">
        <v>479</v>
      </c>
      <c r="AB78" s="965"/>
      <c r="AC78" s="965"/>
      <c r="AD78" s="965"/>
      <c r="AE78" s="965"/>
      <c r="AF78" s="965" t="s">
        <v>479</v>
      </c>
      <c r="AG78" s="965"/>
      <c r="AH78" s="965"/>
      <c r="AI78" s="965"/>
      <c r="AJ78" s="965"/>
      <c r="AK78" s="965" t="s">
        <v>479</v>
      </c>
      <c r="AL78" s="965"/>
      <c r="AM78" s="965"/>
      <c r="AN78" s="965"/>
      <c r="AO78" s="965"/>
      <c r="AP78" s="965" t="s">
        <v>479</v>
      </c>
      <c r="AQ78" s="965"/>
      <c r="AR78" s="965"/>
      <c r="AS78" s="965"/>
      <c r="AT78" s="965"/>
      <c r="AU78" s="965" t="s">
        <v>479</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555</v>
      </c>
      <c r="C79" s="969"/>
      <c r="D79" s="969"/>
      <c r="E79" s="969"/>
      <c r="F79" s="969"/>
      <c r="G79" s="969"/>
      <c r="H79" s="969"/>
      <c r="I79" s="969"/>
      <c r="J79" s="969"/>
      <c r="K79" s="969"/>
      <c r="L79" s="969"/>
      <c r="M79" s="969"/>
      <c r="N79" s="969"/>
      <c r="O79" s="969"/>
      <c r="P79" s="970"/>
      <c r="Q79" s="971">
        <v>353</v>
      </c>
      <c r="R79" s="965"/>
      <c r="S79" s="965"/>
      <c r="T79" s="965"/>
      <c r="U79" s="965"/>
      <c r="V79" s="965">
        <v>243</v>
      </c>
      <c r="W79" s="965"/>
      <c r="X79" s="965"/>
      <c r="Y79" s="965"/>
      <c r="Z79" s="965"/>
      <c r="AA79" s="965">
        <v>110</v>
      </c>
      <c r="AB79" s="965"/>
      <c r="AC79" s="965"/>
      <c r="AD79" s="965"/>
      <c r="AE79" s="965"/>
      <c r="AF79" s="965">
        <v>110</v>
      </c>
      <c r="AG79" s="965"/>
      <c r="AH79" s="965"/>
      <c r="AI79" s="965"/>
      <c r="AJ79" s="965"/>
      <c r="AK79" s="965">
        <v>6</v>
      </c>
      <c r="AL79" s="965"/>
      <c r="AM79" s="965"/>
      <c r="AN79" s="965"/>
      <c r="AO79" s="965"/>
      <c r="AP79" s="965" t="s">
        <v>479</v>
      </c>
      <c r="AQ79" s="965"/>
      <c r="AR79" s="965"/>
      <c r="AS79" s="965"/>
      <c r="AT79" s="965"/>
      <c r="AU79" s="965" t="s">
        <v>479</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556</v>
      </c>
      <c r="C80" s="969"/>
      <c r="D80" s="969"/>
      <c r="E80" s="969"/>
      <c r="F80" s="969"/>
      <c r="G80" s="969"/>
      <c r="H80" s="969"/>
      <c r="I80" s="969"/>
      <c r="J80" s="969"/>
      <c r="K80" s="969"/>
      <c r="L80" s="969"/>
      <c r="M80" s="969"/>
      <c r="N80" s="969"/>
      <c r="O80" s="969"/>
      <c r="P80" s="970"/>
      <c r="Q80" s="971">
        <v>201</v>
      </c>
      <c r="R80" s="965"/>
      <c r="S80" s="965"/>
      <c r="T80" s="965"/>
      <c r="U80" s="965"/>
      <c r="V80" s="965">
        <v>175</v>
      </c>
      <c r="W80" s="965"/>
      <c r="X80" s="965"/>
      <c r="Y80" s="965"/>
      <c r="Z80" s="965"/>
      <c r="AA80" s="965">
        <v>26</v>
      </c>
      <c r="AB80" s="965"/>
      <c r="AC80" s="965"/>
      <c r="AD80" s="965"/>
      <c r="AE80" s="965"/>
      <c r="AF80" s="965">
        <v>26</v>
      </c>
      <c r="AG80" s="965"/>
      <c r="AH80" s="965"/>
      <c r="AI80" s="965"/>
      <c r="AJ80" s="965"/>
      <c r="AK80" s="965" t="s">
        <v>479</v>
      </c>
      <c r="AL80" s="965"/>
      <c r="AM80" s="965"/>
      <c r="AN80" s="965"/>
      <c r="AO80" s="965"/>
      <c r="AP80" s="965" t="s">
        <v>479</v>
      </c>
      <c r="AQ80" s="965"/>
      <c r="AR80" s="965"/>
      <c r="AS80" s="965"/>
      <c r="AT80" s="965"/>
      <c r="AU80" s="965" t="s">
        <v>479</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11029</v>
      </c>
      <c r="AG88" s="953"/>
      <c r="AH88" s="953"/>
      <c r="AI88" s="953"/>
      <c r="AJ88" s="953"/>
      <c r="AK88" s="957"/>
      <c r="AL88" s="957"/>
      <c r="AM88" s="957"/>
      <c r="AN88" s="957"/>
      <c r="AO88" s="957"/>
      <c r="AP88" s="953">
        <v>2341</v>
      </c>
      <c r="AQ88" s="953"/>
      <c r="AR88" s="953"/>
      <c r="AS88" s="953"/>
      <c r="AT88" s="953"/>
      <c r="AU88" s="953">
        <v>1262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168</v>
      </c>
      <c r="CS102" s="945"/>
      <c r="CT102" s="945"/>
      <c r="CU102" s="945"/>
      <c r="CV102" s="946"/>
      <c r="CW102" s="944">
        <v>137</v>
      </c>
      <c r="CX102" s="945"/>
      <c r="CY102" s="945"/>
      <c r="CZ102" s="945"/>
      <c r="DA102" s="946"/>
      <c r="DB102" s="944">
        <v>302</v>
      </c>
      <c r="DC102" s="945"/>
      <c r="DD102" s="945"/>
      <c r="DE102" s="945"/>
      <c r="DF102" s="946"/>
      <c r="DG102" s="944">
        <v>440</v>
      </c>
      <c r="DH102" s="945"/>
      <c r="DI102" s="945"/>
      <c r="DJ102" s="945"/>
      <c r="DK102" s="946"/>
      <c r="DL102" s="944">
        <v>99</v>
      </c>
      <c r="DM102" s="945"/>
      <c r="DN102" s="945"/>
      <c r="DO102" s="945"/>
      <c r="DP102" s="946"/>
      <c r="DQ102" s="944" t="s">
        <v>558</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x14ac:dyDescent="0.15">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3263748</v>
      </c>
      <c r="AB110" s="871"/>
      <c r="AC110" s="871"/>
      <c r="AD110" s="871"/>
      <c r="AE110" s="872"/>
      <c r="AF110" s="873">
        <v>3187337</v>
      </c>
      <c r="AG110" s="871"/>
      <c r="AH110" s="871"/>
      <c r="AI110" s="871"/>
      <c r="AJ110" s="872"/>
      <c r="AK110" s="873">
        <v>3125198</v>
      </c>
      <c r="AL110" s="871"/>
      <c r="AM110" s="871"/>
      <c r="AN110" s="871"/>
      <c r="AO110" s="872"/>
      <c r="AP110" s="874">
        <v>23.1</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28242831</v>
      </c>
      <c r="BR110" s="798"/>
      <c r="BS110" s="798"/>
      <c r="BT110" s="798"/>
      <c r="BU110" s="798"/>
      <c r="BV110" s="798">
        <v>27523453</v>
      </c>
      <c r="BW110" s="798"/>
      <c r="BX110" s="798"/>
      <c r="BY110" s="798"/>
      <c r="BZ110" s="798"/>
      <c r="CA110" s="798">
        <v>27321317</v>
      </c>
      <c r="CB110" s="798"/>
      <c r="CC110" s="798"/>
      <c r="CD110" s="798"/>
      <c r="CE110" s="798"/>
      <c r="CF110" s="859">
        <v>202.4</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918751</v>
      </c>
      <c r="BR111" s="769"/>
      <c r="BS111" s="769"/>
      <c r="BT111" s="769"/>
      <c r="BU111" s="769"/>
      <c r="BV111" s="769">
        <v>860849</v>
      </c>
      <c r="BW111" s="769"/>
      <c r="BX111" s="769"/>
      <c r="BY111" s="769"/>
      <c r="BZ111" s="769"/>
      <c r="CA111" s="769">
        <v>850616</v>
      </c>
      <c r="CB111" s="769"/>
      <c r="CC111" s="769"/>
      <c r="CD111" s="769"/>
      <c r="CE111" s="769"/>
      <c r="CF111" s="846">
        <v>6.3</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6667</v>
      </c>
      <c r="AB112" s="782"/>
      <c r="AC112" s="782"/>
      <c r="AD112" s="782"/>
      <c r="AE112" s="783"/>
      <c r="AF112" s="784">
        <v>6667</v>
      </c>
      <c r="AG112" s="782"/>
      <c r="AH112" s="782"/>
      <c r="AI112" s="782"/>
      <c r="AJ112" s="783"/>
      <c r="AK112" s="784">
        <v>6667</v>
      </c>
      <c r="AL112" s="782"/>
      <c r="AM112" s="782"/>
      <c r="AN112" s="782"/>
      <c r="AO112" s="783"/>
      <c r="AP112" s="752">
        <v>0</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18918681</v>
      </c>
      <c r="BR112" s="769"/>
      <c r="BS112" s="769"/>
      <c r="BT112" s="769"/>
      <c r="BU112" s="769"/>
      <c r="BV112" s="769">
        <v>17190688</v>
      </c>
      <c r="BW112" s="769"/>
      <c r="BX112" s="769"/>
      <c r="BY112" s="769"/>
      <c r="BZ112" s="769"/>
      <c r="CA112" s="769">
        <v>15927707</v>
      </c>
      <c r="CB112" s="769"/>
      <c r="CC112" s="769"/>
      <c r="CD112" s="769"/>
      <c r="CE112" s="769"/>
      <c r="CF112" s="846">
        <v>118</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1270499</v>
      </c>
      <c r="AB113" s="907"/>
      <c r="AC113" s="907"/>
      <c r="AD113" s="907"/>
      <c r="AE113" s="908"/>
      <c r="AF113" s="909">
        <v>1070818</v>
      </c>
      <c r="AG113" s="907"/>
      <c r="AH113" s="907"/>
      <c r="AI113" s="907"/>
      <c r="AJ113" s="908"/>
      <c r="AK113" s="909">
        <v>1175127</v>
      </c>
      <c r="AL113" s="907"/>
      <c r="AM113" s="907"/>
      <c r="AN113" s="907"/>
      <c r="AO113" s="908"/>
      <c r="AP113" s="910">
        <v>8.6999999999999993</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1184227</v>
      </c>
      <c r="BR113" s="769"/>
      <c r="BS113" s="769"/>
      <c r="BT113" s="769"/>
      <c r="BU113" s="769"/>
      <c r="BV113" s="769">
        <v>1203146</v>
      </c>
      <c r="BW113" s="769"/>
      <c r="BX113" s="769"/>
      <c r="BY113" s="769"/>
      <c r="BZ113" s="769"/>
      <c r="CA113" s="769">
        <v>1067060</v>
      </c>
      <c r="CB113" s="769"/>
      <c r="CC113" s="769"/>
      <c r="CD113" s="769"/>
      <c r="CE113" s="769"/>
      <c r="CF113" s="846">
        <v>7.9</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125226</v>
      </c>
      <c r="AB114" s="782"/>
      <c r="AC114" s="782"/>
      <c r="AD114" s="782"/>
      <c r="AE114" s="783"/>
      <c r="AF114" s="784">
        <v>192335</v>
      </c>
      <c r="AG114" s="782"/>
      <c r="AH114" s="782"/>
      <c r="AI114" s="782"/>
      <c r="AJ114" s="783"/>
      <c r="AK114" s="784">
        <v>153793</v>
      </c>
      <c r="AL114" s="782"/>
      <c r="AM114" s="782"/>
      <c r="AN114" s="782"/>
      <c r="AO114" s="783"/>
      <c r="AP114" s="752">
        <v>1.1000000000000001</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4598237</v>
      </c>
      <c r="BR114" s="769"/>
      <c r="BS114" s="769"/>
      <c r="BT114" s="769"/>
      <c r="BU114" s="769"/>
      <c r="BV114" s="769">
        <v>4548890</v>
      </c>
      <c r="BW114" s="769"/>
      <c r="BX114" s="769"/>
      <c r="BY114" s="769"/>
      <c r="BZ114" s="769"/>
      <c r="CA114" s="769">
        <v>4507619</v>
      </c>
      <c r="CB114" s="769"/>
      <c r="CC114" s="769"/>
      <c r="CD114" s="769"/>
      <c r="CE114" s="769"/>
      <c r="CF114" s="846">
        <v>33.4</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88762</v>
      </c>
      <c r="AB115" s="907"/>
      <c r="AC115" s="907"/>
      <c r="AD115" s="907"/>
      <c r="AE115" s="908"/>
      <c r="AF115" s="909">
        <v>85767</v>
      </c>
      <c r="AG115" s="907"/>
      <c r="AH115" s="907"/>
      <c r="AI115" s="907"/>
      <c r="AJ115" s="908"/>
      <c r="AK115" s="909">
        <v>81986</v>
      </c>
      <c r="AL115" s="907"/>
      <c r="AM115" s="907"/>
      <c r="AN115" s="907"/>
      <c r="AO115" s="908"/>
      <c r="AP115" s="910">
        <v>0.6</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293660</v>
      </c>
      <c r="BR115" s="769"/>
      <c r="BS115" s="769"/>
      <c r="BT115" s="769"/>
      <c r="BU115" s="769"/>
      <c r="BV115" s="769">
        <v>241469</v>
      </c>
      <c r="BW115" s="769"/>
      <c r="BX115" s="769"/>
      <c r="BY115" s="769"/>
      <c r="BZ115" s="769"/>
      <c r="CA115" s="769">
        <v>202579</v>
      </c>
      <c r="CB115" s="769"/>
      <c r="CC115" s="769"/>
      <c r="CD115" s="769"/>
      <c r="CE115" s="769"/>
      <c r="CF115" s="846">
        <v>1.5</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314388</v>
      </c>
      <c r="DH115" s="782"/>
      <c r="DI115" s="782"/>
      <c r="DJ115" s="782"/>
      <c r="DK115" s="783"/>
      <c r="DL115" s="784">
        <v>314388</v>
      </c>
      <c r="DM115" s="782"/>
      <c r="DN115" s="782"/>
      <c r="DO115" s="782"/>
      <c r="DP115" s="783"/>
      <c r="DQ115" s="784">
        <v>328388</v>
      </c>
      <c r="DR115" s="782"/>
      <c r="DS115" s="782"/>
      <c r="DT115" s="782"/>
      <c r="DU115" s="783"/>
      <c r="DV115" s="752">
        <v>2.4</v>
      </c>
      <c r="DW115" s="753"/>
      <c r="DX115" s="753"/>
      <c r="DY115" s="753"/>
      <c r="DZ115" s="754"/>
    </row>
    <row r="116" spans="1:130" s="197" customFormat="1" ht="26.25" customHeight="1" x14ac:dyDescent="0.15">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257</v>
      </c>
      <c r="AB116" s="782"/>
      <c r="AC116" s="782"/>
      <c r="AD116" s="782"/>
      <c r="AE116" s="783"/>
      <c r="AF116" s="784">
        <v>296</v>
      </c>
      <c r="AG116" s="782"/>
      <c r="AH116" s="782"/>
      <c r="AI116" s="782"/>
      <c r="AJ116" s="783"/>
      <c r="AK116" s="784">
        <v>1</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11547</v>
      </c>
      <c r="DH116" s="782"/>
      <c r="DI116" s="782"/>
      <c r="DJ116" s="782"/>
      <c r="DK116" s="783"/>
      <c r="DL116" s="784">
        <v>7358</v>
      </c>
      <c r="DM116" s="782"/>
      <c r="DN116" s="782"/>
      <c r="DO116" s="782"/>
      <c r="DP116" s="783"/>
      <c r="DQ116" s="784">
        <v>5886</v>
      </c>
      <c r="DR116" s="782"/>
      <c r="DS116" s="782"/>
      <c r="DT116" s="782"/>
      <c r="DU116" s="783"/>
      <c r="DV116" s="752">
        <v>0</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4755159</v>
      </c>
      <c r="AB117" s="893"/>
      <c r="AC117" s="893"/>
      <c r="AD117" s="893"/>
      <c r="AE117" s="894"/>
      <c r="AF117" s="896">
        <v>4543220</v>
      </c>
      <c r="AG117" s="893"/>
      <c r="AH117" s="893"/>
      <c r="AI117" s="893"/>
      <c r="AJ117" s="894"/>
      <c r="AK117" s="896">
        <v>4542772</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54156387</v>
      </c>
      <c r="BR118" s="856"/>
      <c r="BS118" s="856"/>
      <c r="BT118" s="856"/>
      <c r="BU118" s="856"/>
      <c r="BV118" s="856">
        <v>51568495</v>
      </c>
      <c r="BW118" s="856"/>
      <c r="BX118" s="856"/>
      <c r="BY118" s="856"/>
      <c r="BZ118" s="856"/>
      <c r="CA118" s="856">
        <v>49876898</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4103719</v>
      </c>
      <c r="BR119" s="798"/>
      <c r="BS119" s="798"/>
      <c r="BT119" s="798"/>
      <c r="BU119" s="798"/>
      <c r="BV119" s="798">
        <v>4663631</v>
      </c>
      <c r="BW119" s="798"/>
      <c r="BX119" s="798"/>
      <c r="BY119" s="798"/>
      <c r="BZ119" s="798"/>
      <c r="CA119" s="798">
        <v>4873026</v>
      </c>
      <c r="CB119" s="798"/>
      <c r="CC119" s="798"/>
      <c r="CD119" s="798"/>
      <c r="CE119" s="798"/>
      <c r="CF119" s="859">
        <v>36.1</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592816</v>
      </c>
      <c r="DH119" s="715"/>
      <c r="DI119" s="715"/>
      <c r="DJ119" s="715"/>
      <c r="DK119" s="716"/>
      <c r="DL119" s="717">
        <v>539103</v>
      </c>
      <c r="DM119" s="715"/>
      <c r="DN119" s="715"/>
      <c r="DO119" s="715"/>
      <c r="DP119" s="716"/>
      <c r="DQ119" s="717">
        <v>516342</v>
      </c>
      <c r="DR119" s="715"/>
      <c r="DS119" s="715"/>
      <c r="DT119" s="715"/>
      <c r="DU119" s="716"/>
      <c r="DV119" s="805">
        <v>3.8</v>
      </c>
      <c r="DW119" s="806"/>
      <c r="DX119" s="806"/>
      <c r="DY119" s="806"/>
      <c r="DZ119" s="807"/>
    </row>
    <row r="120" spans="1:130" s="197" customFormat="1" ht="26.25" customHeight="1" x14ac:dyDescent="0.15">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5291520</v>
      </c>
      <c r="BR120" s="769"/>
      <c r="BS120" s="769"/>
      <c r="BT120" s="769"/>
      <c r="BU120" s="769"/>
      <c r="BV120" s="769">
        <v>5127661</v>
      </c>
      <c r="BW120" s="769"/>
      <c r="BX120" s="769"/>
      <c r="BY120" s="769"/>
      <c r="BZ120" s="769"/>
      <c r="CA120" s="769">
        <v>4565533</v>
      </c>
      <c r="CB120" s="769"/>
      <c r="CC120" s="769"/>
      <c r="CD120" s="769"/>
      <c r="CE120" s="769"/>
      <c r="CF120" s="846">
        <v>33.799999999999997</v>
      </c>
      <c r="CG120" s="847"/>
      <c r="CH120" s="847"/>
      <c r="CI120" s="847"/>
      <c r="CJ120" s="847"/>
      <c r="CK120" s="848" t="s">
        <v>440</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14708187</v>
      </c>
      <c r="DH120" s="798"/>
      <c r="DI120" s="798"/>
      <c r="DJ120" s="798"/>
      <c r="DK120" s="798"/>
      <c r="DL120" s="798">
        <v>12991965</v>
      </c>
      <c r="DM120" s="798"/>
      <c r="DN120" s="798"/>
      <c r="DO120" s="798"/>
      <c r="DP120" s="798"/>
      <c r="DQ120" s="798">
        <v>11888288</v>
      </c>
      <c r="DR120" s="798"/>
      <c r="DS120" s="798"/>
      <c r="DT120" s="798"/>
      <c r="DU120" s="798"/>
      <c r="DV120" s="799">
        <v>88.1</v>
      </c>
      <c r="DW120" s="799"/>
      <c r="DX120" s="799"/>
      <c r="DY120" s="799"/>
      <c r="DZ120" s="800"/>
    </row>
    <row r="121" spans="1:130" s="197" customFormat="1" ht="26.25" customHeight="1" x14ac:dyDescent="0.15">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35326239</v>
      </c>
      <c r="BR121" s="856"/>
      <c r="BS121" s="856"/>
      <c r="BT121" s="856"/>
      <c r="BU121" s="856"/>
      <c r="BV121" s="856">
        <v>34119709</v>
      </c>
      <c r="BW121" s="856"/>
      <c r="BX121" s="856"/>
      <c r="BY121" s="856"/>
      <c r="BZ121" s="856"/>
      <c r="CA121" s="856">
        <v>33697590</v>
      </c>
      <c r="CB121" s="856"/>
      <c r="CC121" s="856"/>
      <c r="CD121" s="856"/>
      <c r="CE121" s="856"/>
      <c r="CF121" s="857">
        <v>249.6</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3243168</v>
      </c>
      <c r="DH121" s="769"/>
      <c r="DI121" s="769"/>
      <c r="DJ121" s="769"/>
      <c r="DK121" s="769"/>
      <c r="DL121" s="769">
        <v>3221089</v>
      </c>
      <c r="DM121" s="769"/>
      <c r="DN121" s="769"/>
      <c r="DO121" s="769"/>
      <c r="DP121" s="769"/>
      <c r="DQ121" s="769">
        <v>2993483</v>
      </c>
      <c r="DR121" s="769"/>
      <c r="DS121" s="769"/>
      <c r="DT121" s="769"/>
      <c r="DU121" s="769"/>
      <c r="DV121" s="821">
        <v>22.2</v>
      </c>
      <c r="DW121" s="821"/>
      <c r="DX121" s="821"/>
      <c r="DY121" s="821"/>
      <c r="DZ121" s="822"/>
    </row>
    <row r="122" spans="1:130" s="197" customFormat="1" ht="26.25" customHeight="1" x14ac:dyDescent="0.15">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44721478</v>
      </c>
      <c r="BR122" s="838"/>
      <c r="BS122" s="838"/>
      <c r="BT122" s="838"/>
      <c r="BU122" s="838"/>
      <c r="BV122" s="838">
        <v>43911001</v>
      </c>
      <c r="BW122" s="838"/>
      <c r="BX122" s="838"/>
      <c r="BY122" s="838"/>
      <c r="BZ122" s="838"/>
      <c r="CA122" s="838">
        <v>43136149</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581848</v>
      </c>
      <c r="DH122" s="769"/>
      <c r="DI122" s="769"/>
      <c r="DJ122" s="769"/>
      <c r="DK122" s="769"/>
      <c r="DL122" s="769">
        <v>612605</v>
      </c>
      <c r="DM122" s="769"/>
      <c r="DN122" s="769"/>
      <c r="DO122" s="769"/>
      <c r="DP122" s="769"/>
      <c r="DQ122" s="769">
        <v>651296</v>
      </c>
      <c r="DR122" s="769"/>
      <c r="DS122" s="769"/>
      <c r="DT122" s="769"/>
      <c r="DU122" s="769"/>
      <c r="DV122" s="821">
        <v>4.8</v>
      </c>
      <c r="DW122" s="821"/>
      <c r="DX122" s="821"/>
      <c r="DY122" s="821"/>
      <c r="DZ122" s="822"/>
    </row>
    <row r="123" spans="1:130" s="197" customFormat="1" ht="26.25" customHeight="1" thickBot="1" x14ac:dyDescent="0.2">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70.7</v>
      </c>
      <c r="BR123" s="830"/>
      <c r="BS123" s="830"/>
      <c r="BT123" s="830"/>
      <c r="BU123" s="830"/>
      <c r="BV123" s="830">
        <v>57.1</v>
      </c>
      <c r="BW123" s="830"/>
      <c r="BX123" s="830"/>
      <c r="BY123" s="830"/>
      <c r="BZ123" s="830"/>
      <c r="CA123" s="830">
        <v>49.9</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v>370260</v>
      </c>
      <c r="DH123" s="782"/>
      <c r="DI123" s="782"/>
      <c r="DJ123" s="782"/>
      <c r="DK123" s="783"/>
      <c r="DL123" s="784">
        <v>356819</v>
      </c>
      <c r="DM123" s="782"/>
      <c r="DN123" s="782"/>
      <c r="DO123" s="782"/>
      <c r="DP123" s="783"/>
      <c r="DQ123" s="784">
        <v>387904</v>
      </c>
      <c r="DR123" s="782"/>
      <c r="DS123" s="782"/>
      <c r="DT123" s="782"/>
      <c r="DU123" s="783"/>
      <c r="DV123" s="752">
        <v>2.9</v>
      </c>
      <c r="DW123" s="753"/>
      <c r="DX123" s="753"/>
      <c r="DY123" s="753"/>
      <c r="DZ123" s="754"/>
    </row>
    <row r="124" spans="1:130" s="197" customFormat="1" ht="26.25" customHeight="1" x14ac:dyDescent="0.15">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v>1760</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74797</v>
      </c>
      <c r="AB126" s="782"/>
      <c r="AC126" s="782"/>
      <c r="AD126" s="782"/>
      <c r="AE126" s="783"/>
      <c r="AF126" s="784">
        <v>73684</v>
      </c>
      <c r="AG126" s="782"/>
      <c r="AH126" s="782"/>
      <c r="AI126" s="782"/>
      <c r="AJ126" s="783"/>
      <c r="AK126" s="784">
        <v>71529</v>
      </c>
      <c r="AL126" s="782"/>
      <c r="AM126" s="782"/>
      <c r="AN126" s="782"/>
      <c r="AO126" s="783"/>
      <c r="AP126" s="752">
        <v>0.5</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13965</v>
      </c>
      <c r="AB127" s="782"/>
      <c r="AC127" s="782"/>
      <c r="AD127" s="782"/>
      <c r="AE127" s="783"/>
      <c r="AF127" s="784">
        <v>12083</v>
      </c>
      <c r="AG127" s="782"/>
      <c r="AH127" s="782"/>
      <c r="AI127" s="782"/>
      <c r="AJ127" s="783"/>
      <c r="AK127" s="784">
        <v>10457</v>
      </c>
      <c r="AL127" s="782"/>
      <c r="AM127" s="782"/>
      <c r="AN127" s="782"/>
      <c r="AO127" s="783"/>
      <c r="AP127" s="752">
        <v>0.1</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12.67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293660</v>
      </c>
      <c r="DH127" s="818"/>
      <c r="DI127" s="818"/>
      <c r="DJ127" s="818"/>
      <c r="DK127" s="818"/>
      <c r="DL127" s="818">
        <v>241469</v>
      </c>
      <c r="DM127" s="818"/>
      <c r="DN127" s="818"/>
      <c r="DO127" s="818"/>
      <c r="DP127" s="818"/>
      <c r="DQ127" s="818">
        <v>202579</v>
      </c>
      <c r="DR127" s="818"/>
      <c r="DS127" s="818"/>
      <c r="DT127" s="818"/>
      <c r="DU127" s="818"/>
      <c r="DV127" s="819">
        <v>1.5</v>
      </c>
      <c r="DW127" s="819"/>
      <c r="DX127" s="819"/>
      <c r="DY127" s="819"/>
      <c r="DZ127" s="820"/>
    </row>
    <row r="128" spans="1:130" s="197" customFormat="1" ht="26.25" customHeight="1" x14ac:dyDescent="0.15">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475461</v>
      </c>
      <c r="AB128" s="722"/>
      <c r="AC128" s="722"/>
      <c r="AD128" s="722"/>
      <c r="AE128" s="723"/>
      <c r="AF128" s="724">
        <v>468106</v>
      </c>
      <c r="AG128" s="722"/>
      <c r="AH128" s="722"/>
      <c r="AI128" s="722"/>
      <c r="AJ128" s="723"/>
      <c r="AK128" s="724">
        <v>425961</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17.670000000000002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16493474</v>
      </c>
      <c r="AB129" s="782"/>
      <c r="AC129" s="782"/>
      <c r="AD129" s="782"/>
      <c r="AE129" s="783"/>
      <c r="AF129" s="784">
        <v>16581786</v>
      </c>
      <c r="AG129" s="782"/>
      <c r="AH129" s="782"/>
      <c r="AI129" s="782"/>
      <c r="AJ129" s="783"/>
      <c r="AK129" s="784">
        <v>16657690</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7.4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3152827</v>
      </c>
      <c r="AB130" s="782"/>
      <c r="AC130" s="782"/>
      <c r="AD130" s="782"/>
      <c r="AE130" s="783"/>
      <c r="AF130" s="784">
        <v>3181350</v>
      </c>
      <c r="AG130" s="782"/>
      <c r="AH130" s="782"/>
      <c r="AI130" s="782"/>
      <c r="AJ130" s="783"/>
      <c r="AK130" s="784">
        <v>3157032</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49.9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13340647</v>
      </c>
      <c r="AB131" s="715"/>
      <c r="AC131" s="715"/>
      <c r="AD131" s="715"/>
      <c r="AE131" s="716"/>
      <c r="AF131" s="717">
        <v>13400436</v>
      </c>
      <c r="AG131" s="715"/>
      <c r="AH131" s="715"/>
      <c r="AI131" s="715"/>
      <c r="AJ131" s="716"/>
      <c r="AK131" s="717">
        <v>13500658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8.4469018939999998</v>
      </c>
      <c r="AB132" s="738"/>
      <c r="AC132" s="738"/>
      <c r="AD132" s="738"/>
      <c r="AE132" s="739"/>
      <c r="AF132" s="740">
        <v>6.6696643519999999</v>
      </c>
      <c r="AG132" s="738"/>
      <c r="AH132" s="738"/>
      <c r="AI132" s="738"/>
      <c r="AJ132" s="739"/>
      <c r="AK132" s="740">
        <v>7.1091244119999999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9.8000000000000007</v>
      </c>
      <c r="AB133" s="747"/>
      <c r="AC133" s="747"/>
      <c r="AD133" s="747"/>
      <c r="AE133" s="748"/>
      <c r="AF133" s="746">
        <v>8.1999999999999993</v>
      </c>
      <c r="AG133" s="747"/>
      <c r="AH133" s="747"/>
      <c r="AI133" s="747"/>
      <c r="AJ133" s="748"/>
      <c r="AK133" s="746">
        <v>7.4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Normal="85" zoomScaleSheetLayoutView="55" workbookViewId="0">
      <selection activeCell="D73" sqref="D7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4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3"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31" t="s">
        <v>475</v>
      </c>
      <c r="H9" s="1132"/>
      <c r="I9" s="1132"/>
      <c r="J9" s="1133"/>
      <c r="K9" s="263">
        <v>5069162</v>
      </c>
      <c r="L9" s="264">
        <v>74589</v>
      </c>
      <c r="M9" s="265">
        <v>64737</v>
      </c>
      <c r="N9" s="266">
        <v>15.2</v>
      </c>
    </row>
    <row r="10" spans="1:16" x14ac:dyDescent="0.15">
      <c r="A10" s="248"/>
      <c r="B10" s="244"/>
      <c r="C10" s="244"/>
      <c r="D10" s="244"/>
      <c r="E10" s="244"/>
      <c r="F10" s="244"/>
      <c r="G10" s="1131" t="s">
        <v>476</v>
      </c>
      <c r="H10" s="1132"/>
      <c r="I10" s="1132"/>
      <c r="J10" s="1133"/>
      <c r="K10" s="267">
        <v>281440</v>
      </c>
      <c r="L10" s="268">
        <v>4141</v>
      </c>
      <c r="M10" s="269">
        <v>4418</v>
      </c>
      <c r="N10" s="270">
        <v>-6.3</v>
      </c>
    </row>
    <row r="11" spans="1:16" ht="13.5" customHeight="1" x14ac:dyDescent="0.15">
      <c r="A11" s="248"/>
      <c r="B11" s="244"/>
      <c r="C11" s="244"/>
      <c r="D11" s="244"/>
      <c r="E11" s="244"/>
      <c r="F11" s="244"/>
      <c r="G11" s="1131" t="s">
        <v>477</v>
      </c>
      <c r="H11" s="1132"/>
      <c r="I11" s="1132"/>
      <c r="J11" s="1133"/>
      <c r="K11" s="267">
        <v>578564</v>
      </c>
      <c r="L11" s="268">
        <v>8513</v>
      </c>
      <c r="M11" s="269">
        <v>5597</v>
      </c>
      <c r="N11" s="270">
        <v>52.1</v>
      </c>
    </row>
    <row r="12" spans="1:16" ht="13.5" customHeight="1" x14ac:dyDescent="0.15">
      <c r="A12" s="248"/>
      <c r="B12" s="244"/>
      <c r="C12" s="244"/>
      <c r="D12" s="244"/>
      <c r="E12" s="244"/>
      <c r="F12" s="244"/>
      <c r="G12" s="1131" t="s">
        <v>478</v>
      </c>
      <c r="H12" s="1132"/>
      <c r="I12" s="1132"/>
      <c r="J12" s="1133"/>
      <c r="K12" s="267" t="s">
        <v>479</v>
      </c>
      <c r="L12" s="268" t="s">
        <v>479</v>
      </c>
      <c r="M12" s="269">
        <v>967</v>
      </c>
      <c r="N12" s="270" t="s">
        <v>479</v>
      </c>
    </row>
    <row r="13" spans="1:16" ht="13.5" customHeight="1" x14ac:dyDescent="0.15">
      <c r="A13" s="248"/>
      <c r="B13" s="244"/>
      <c r="C13" s="244"/>
      <c r="D13" s="244"/>
      <c r="E13" s="244"/>
      <c r="F13" s="244"/>
      <c r="G13" s="1131" t="s">
        <v>480</v>
      </c>
      <c r="H13" s="1132"/>
      <c r="I13" s="1132"/>
      <c r="J13" s="1133"/>
      <c r="K13" s="267" t="s">
        <v>479</v>
      </c>
      <c r="L13" s="268" t="s">
        <v>479</v>
      </c>
      <c r="M13" s="269">
        <v>2</v>
      </c>
      <c r="N13" s="270" t="s">
        <v>479</v>
      </c>
    </row>
    <row r="14" spans="1:16" ht="13.5" customHeight="1" x14ac:dyDescent="0.15">
      <c r="A14" s="248"/>
      <c r="B14" s="244"/>
      <c r="C14" s="244"/>
      <c r="D14" s="244"/>
      <c r="E14" s="244"/>
      <c r="F14" s="244"/>
      <c r="G14" s="1131" t="s">
        <v>481</v>
      </c>
      <c r="H14" s="1132"/>
      <c r="I14" s="1132"/>
      <c r="J14" s="1133"/>
      <c r="K14" s="267">
        <v>66402</v>
      </c>
      <c r="L14" s="268">
        <v>977</v>
      </c>
      <c r="M14" s="269">
        <v>2800</v>
      </c>
      <c r="N14" s="270">
        <v>-65.099999999999994</v>
      </c>
    </row>
    <row r="15" spans="1:16" ht="13.5" customHeight="1" x14ac:dyDescent="0.15">
      <c r="A15" s="248"/>
      <c r="B15" s="244"/>
      <c r="C15" s="244"/>
      <c r="D15" s="244"/>
      <c r="E15" s="244"/>
      <c r="F15" s="244"/>
      <c r="G15" s="1131" t="s">
        <v>482</v>
      </c>
      <c r="H15" s="1132"/>
      <c r="I15" s="1132"/>
      <c r="J15" s="1133"/>
      <c r="K15" s="267">
        <v>83654</v>
      </c>
      <c r="L15" s="268">
        <v>1231</v>
      </c>
      <c r="M15" s="269">
        <v>1482</v>
      </c>
      <c r="N15" s="270">
        <v>-16.899999999999999</v>
      </c>
    </row>
    <row r="16" spans="1:16" x14ac:dyDescent="0.15">
      <c r="A16" s="248"/>
      <c r="B16" s="244"/>
      <c r="C16" s="244"/>
      <c r="D16" s="244"/>
      <c r="E16" s="244"/>
      <c r="F16" s="244"/>
      <c r="G16" s="1134" t="s">
        <v>483</v>
      </c>
      <c r="H16" s="1135"/>
      <c r="I16" s="1135"/>
      <c r="J16" s="1136"/>
      <c r="K16" s="268">
        <v>-412109</v>
      </c>
      <c r="L16" s="268">
        <v>-6064</v>
      </c>
      <c r="M16" s="269">
        <v>-7690</v>
      </c>
      <c r="N16" s="270">
        <v>-21.1</v>
      </c>
    </row>
    <row r="17" spans="1:16" x14ac:dyDescent="0.15">
      <c r="A17" s="248"/>
      <c r="B17" s="244"/>
      <c r="C17" s="244"/>
      <c r="D17" s="244"/>
      <c r="E17" s="244"/>
      <c r="F17" s="244"/>
      <c r="G17" s="1134" t="s">
        <v>171</v>
      </c>
      <c r="H17" s="1135"/>
      <c r="I17" s="1135"/>
      <c r="J17" s="1136"/>
      <c r="K17" s="268">
        <v>5667113</v>
      </c>
      <c r="L17" s="268">
        <v>83388</v>
      </c>
      <c r="M17" s="269">
        <v>72313</v>
      </c>
      <c r="N17" s="270">
        <v>15.3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28" t="s">
        <v>488</v>
      </c>
      <c r="H21" s="1129"/>
      <c r="I21" s="1129"/>
      <c r="J21" s="1130"/>
      <c r="K21" s="280">
        <v>7.21</v>
      </c>
      <c r="L21" s="281">
        <v>7.17</v>
      </c>
      <c r="M21" s="282">
        <v>0.04</v>
      </c>
      <c r="N21" s="249"/>
      <c r="O21" s="283"/>
      <c r="P21" s="279"/>
    </row>
    <row r="22" spans="1:16" s="284" customFormat="1" x14ac:dyDescent="0.15">
      <c r="A22" s="279"/>
      <c r="B22" s="249"/>
      <c r="C22" s="249"/>
      <c r="D22" s="249"/>
      <c r="E22" s="249"/>
      <c r="F22" s="249"/>
      <c r="G22" s="1128" t="s">
        <v>489</v>
      </c>
      <c r="H22" s="1129"/>
      <c r="I22" s="1129"/>
      <c r="J22" s="1130"/>
      <c r="K22" s="285">
        <v>96.4</v>
      </c>
      <c r="L22" s="286">
        <v>98.1</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19" t="s">
        <v>493</v>
      </c>
      <c r="H32" s="1120"/>
      <c r="I32" s="1120"/>
      <c r="J32" s="1121"/>
      <c r="K32" s="294">
        <v>3125198</v>
      </c>
      <c r="L32" s="294">
        <v>45985</v>
      </c>
      <c r="M32" s="295">
        <v>43357</v>
      </c>
      <c r="N32" s="296">
        <v>6.1</v>
      </c>
    </row>
    <row r="33" spans="1:16" ht="13.5" customHeight="1" x14ac:dyDescent="0.15">
      <c r="A33" s="248"/>
      <c r="B33" s="244"/>
      <c r="C33" s="244"/>
      <c r="D33" s="244"/>
      <c r="E33" s="244"/>
      <c r="F33" s="244"/>
      <c r="G33" s="1119" t="s">
        <v>494</v>
      </c>
      <c r="H33" s="1120"/>
      <c r="I33" s="1120"/>
      <c r="J33" s="1121"/>
      <c r="K33" s="294" t="s">
        <v>479</v>
      </c>
      <c r="L33" s="294" t="s">
        <v>479</v>
      </c>
      <c r="M33" s="295">
        <v>5</v>
      </c>
      <c r="N33" s="296" t="s">
        <v>479</v>
      </c>
    </row>
    <row r="34" spans="1:16" ht="27" customHeight="1" x14ac:dyDescent="0.15">
      <c r="A34" s="248"/>
      <c r="B34" s="244"/>
      <c r="C34" s="244"/>
      <c r="D34" s="244"/>
      <c r="E34" s="244"/>
      <c r="F34" s="244"/>
      <c r="G34" s="1119" t="s">
        <v>495</v>
      </c>
      <c r="H34" s="1120"/>
      <c r="I34" s="1120"/>
      <c r="J34" s="1121"/>
      <c r="K34" s="294">
        <v>6667</v>
      </c>
      <c r="L34" s="294">
        <v>98</v>
      </c>
      <c r="M34" s="295">
        <v>40</v>
      </c>
      <c r="N34" s="296">
        <v>145</v>
      </c>
    </row>
    <row r="35" spans="1:16" ht="27" customHeight="1" x14ac:dyDescent="0.15">
      <c r="A35" s="248"/>
      <c r="B35" s="244"/>
      <c r="C35" s="244"/>
      <c r="D35" s="244"/>
      <c r="E35" s="244"/>
      <c r="F35" s="244"/>
      <c r="G35" s="1119" t="s">
        <v>496</v>
      </c>
      <c r="H35" s="1120"/>
      <c r="I35" s="1120"/>
      <c r="J35" s="1121"/>
      <c r="K35" s="294">
        <v>1175127</v>
      </c>
      <c r="L35" s="294">
        <v>17291</v>
      </c>
      <c r="M35" s="295">
        <v>11850</v>
      </c>
      <c r="N35" s="296">
        <v>45.9</v>
      </c>
    </row>
    <row r="36" spans="1:16" ht="27" customHeight="1" x14ac:dyDescent="0.15">
      <c r="A36" s="248"/>
      <c r="B36" s="244"/>
      <c r="C36" s="244"/>
      <c r="D36" s="244"/>
      <c r="E36" s="244"/>
      <c r="F36" s="244"/>
      <c r="G36" s="1119" t="s">
        <v>497</v>
      </c>
      <c r="H36" s="1120"/>
      <c r="I36" s="1120"/>
      <c r="J36" s="1121"/>
      <c r="K36" s="294">
        <v>153793</v>
      </c>
      <c r="L36" s="294">
        <v>2263</v>
      </c>
      <c r="M36" s="295">
        <v>2171</v>
      </c>
      <c r="N36" s="296">
        <v>4.2</v>
      </c>
    </row>
    <row r="37" spans="1:16" ht="13.5" customHeight="1" x14ac:dyDescent="0.15">
      <c r="A37" s="248"/>
      <c r="B37" s="244"/>
      <c r="C37" s="244"/>
      <c r="D37" s="244"/>
      <c r="E37" s="244"/>
      <c r="F37" s="244"/>
      <c r="G37" s="1119" t="s">
        <v>498</v>
      </c>
      <c r="H37" s="1120"/>
      <c r="I37" s="1120"/>
      <c r="J37" s="1121"/>
      <c r="K37" s="294">
        <v>81986</v>
      </c>
      <c r="L37" s="294">
        <v>1206</v>
      </c>
      <c r="M37" s="295">
        <v>1425</v>
      </c>
      <c r="N37" s="296">
        <v>-15.4</v>
      </c>
    </row>
    <row r="38" spans="1:16" ht="27" customHeight="1" x14ac:dyDescent="0.15">
      <c r="A38" s="248"/>
      <c r="B38" s="244"/>
      <c r="C38" s="244"/>
      <c r="D38" s="244"/>
      <c r="E38" s="244"/>
      <c r="F38" s="244"/>
      <c r="G38" s="1122" t="s">
        <v>499</v>
      </c>
      <c r="H38" s="1123"/>
      <c r="I38" s="1123"/>
      <c r="J38" s="1124"/>
      <c r="K38" s="297">
        <v>1</v>
      </c>
      <c r="L38" s="297">
        <v>0</v>
      </c>
      <c r="M38" s="298">
        <v>6</v>
      </c>
      <c r="N38" s="299">
        <v>-100</v>
      </c>
      <c r="O38" s="293"/>
    </row>
    <row r="39" spans="1:16" x14ac:dyDescent="0.15">
      <c r="A39" s="248"/>
      <c r="B39" s="244"/>
      <c r="C39" s="244"/>
      <c r="D39" s="244"/>
      <c r="E39" s="244"/>
      <c r="F39" s="244"/>
      <c r="G39" s="1122" t="s">
        <v>500</v>
      </c>
      <c r="H39" s="1123"/>
      <c r="I39" s="1123"/>
      <c r="J39" s="1124"/>
      <c r="K39" s="300">
        <v>-425961</v>
      </c>
      <c r="L39" s="300">
        <v>-6268</v>
      </c>
      <c r="M39" s="301">
        <v>-5332</v>
      </c>
      <c r="N39" s="302">
        <v>17.600000000000001</v>
      </c>
      <c r="O39" s="293"/>
    </row>
    <row r="40" spans="1:16" ht="27" customHeight="1" x14ac:dyDescent="0.15">
      <c r="A40" s="248"/>
      <c r="B40" s="244"/>
      <c r="C40" s="244"/>
      <c r="D40" s="244"/>
      <c r="E40" s="244"/>
      <c r="F40" s="244"/>
      <c r="G40" s="1119" t="s">
        <v>501</v>
      </c>
      <c r="H40" s="1120"/>
      <c r="I40" s="1120"/>
      <c r="J40" s="1121"/>
      <c r="K40" s="300">
        <v>-3157032</v>
      </c>
      <c r="L40" s="300">
        <v>-46454</v>
      </c>
      <c r="M40" s="301">
        <v>-35626</v>
      </c>
      <c r="N40" s="302">
        <v>30.4</v>
      </c>
      <c r="O40" s="293"/>
    </row>
    <row r="41" spans="1:16" x14ac:dyDescent="0.15">
      <c r="A41" s="248"/>
      <c r="B41" s="244"/>
      <c r="C41" s="244"/>
      <c r="D41" s="244"/>
      <c r="E41" s="244"/>
      <c r="F41" s="244"/>
      <c r="G41" s="1125" t="s">
        <v>281</v>
      </c>
      <c r="H41" s="1126"/>
      <c r="I41" s="1126"/>
      <c r="J41" s="1127"/>
      <c r="K41" s="294">
        <v>959779</v>
      </c>
      <c r="L41" s="300">
        <v>14122</v>
      </c>
      <c r="M41" s="301">
        <v>17897</v>
      </c>
      <c r="N41" s="302">
        <v>-21.1</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2" t="s">
        <v>470</v>
      </c>
      <c r="J49" s="1114" t="s">
        <v>505</v>
      </c>
      <c r="K49" s="1115"/>
      <c r="L49" s="1115"/>
      <c r="M49" s="1115"/>
      <c r="N49" s="1116"/>
    </row>
    <row r="50" spans="1:14" x14ac:dyDescent="0.15">
      <c r="A50" s="248"/>
      <c r="B50" s="244"/>
      <c r="C50" s="244"/>
      <c r="D50" s="244"/>
      <c r="E50" s="244"/>
      <c r="F50" s="244"/>
      <c r="G50" s="312"/>
      <c r="H50" s="313"/>
      <c r="I50" s="1113"/>
      <c r="J50" s="314" t="s">
        <v>506</v>
      </c>
      <c r="K50" s="315" t="s">
        <v>507</v>
      </c>
      <c r="L50" s="316" t="s">
        <v>508</v>
      </c>
      <c r="M50" s="317" t="s">
        <v>509</v>
      </c>
      <c r="N50" s="318" t="s">
        <v>510</v>
      </c>
    </row>
    <row r="51" spans="1:14" x14ac:dyDescent="0.15">
      <c r="A51" s="248"/>
      <c r="B51" s="244"/>
      <c r="C51" s="244"/>
      <c r="D51" s="244"/>
      <c r="E51" s="244"/>
      <c r="F51" s="244"/>
      <c r="G51" s="310" t="s">
        <v>511</v>
      </c>
      <c r="H51" s="311"/>
      <c r="I51" s="319">
        <v>4774706</v>
      </c>
      <c r="J51" s="320">
        <v>71044</v>
      </c>
      <c r="K51" s="321">
        <v>1</v>
      </c>
      <c r="L51" s="322">
        <v>58009</v>
      </c>
      <c r="M51" s="323">
        <v>16.5</v>
      </c>
      <c r="N51" s="324">
        <v>-15.5</v>
      </c>
    </row>
    <row r="52" spans="1:14" x14ac:dyDescent="0.15">
      <c r="A52" s="248"/>
      <c r="B52" s="244"/>
      <c r="C52" s="244"/>
      <c r="D52" s="244"/>
      <c r="E52" s="244"/>
      <c r="F52" s="244"/>
      <c r="G52" s="325"/>
      <c r="H52" s="326" t="s">
        <v>512</v>
      </c>
      <c r="I52" s="327">
        <v>1480003</v>
      </c>
      <c r="J52" s="328">
        <v>22021</v>
      </c>
      <c r="K52" s="329">
        <v>16.100000000000001</v>
      </c>
      <c r="L52" s="330">
        <v>32190</v>
      </c>
      <c r="M52" s="331">
        <v>20.399999999999999</v>
      </c>
      <c r="N52" s="332">
        <v>-4.3</v>
      </c>
    </row>
    <row r="53" spans="1:14" x14ac:dyDescent="0.15">
      <c r="A53" s="248"/>
      <c r="B53" s="244"/>
      <c r="C53" s="244"/>
      <c r="D53" s="244"/>
      <c r="E53" s="244"/>
      <c r="F53" s="244"/>
      <c r="G53" s="310" t="s">
        <v>513</v>
      </c>
      <c r="H53" s="311"/>
      <c r="I53" s="319">
        <v>5975751</v>
      </c>
      <c r="J53" s="320">
        <v>89016</v>
      </c>
      <c r="K53" s="321">
        <v>25.3</v>
      </c>
      <c r="L53" s="322">
        <v>61882</v>
      </c>
      <c r="M53" s="323">
        <v>6.7</v>
      </c>
      <c r="N53" s="324">
        <v>18.600000000000001</v>
      </c>
    </row>
    <row r="54" spans="1:14" x14ac:dyDescent="0.15">
      <c r="A54" s="248"/>
      <c r="B54" s="244"/>
      <c r="C54" s="244"/>
      <c r="D54" s="244"/>
      <c r="E54" s="244"/>
      <c r="F54" s="244"/>
      <c r="G54" s="325"/>
      <c r="H54" s="326" t="s">
        <v>512</v>
      </c>
      <c r="I54" s="327">
        <v>1323538</v>
      </c>
      <c r="J54" s="328">
        <v>19716</v>
      </c>
      <c r="K54" s="329">
        <v>-10.5</v>
      </c>
      <c r="L54" s="330">
        <v>32175</v>
      </c>
      <c r="M54" s="331">
        <v>0</v>
      </c>
      <c r="N54" s="332">
        <v>-10.5</v>
      </c>
    </row>
    <row r="55" spans="1:14" x14ac:dyDescent="0.15">
      <c r="A55" s="248"/>
      <c r="B55" s="244"/>
      <c r="C55" s="244"/>
      <c r="D55" s="244"/>
      <c r="E55" s="244"/>
      <c r="F55" s="244"/>
      <c r="G55" s="310" t="s">
        <v>514</v>
      </c>
      <c r="H55" s="311"/>
      <c r="I55" s="319">
        <v>3200384</v>
      </c>
      <c r="J55" s="320">
        <v>47696</v>
      </c>
      <c r="K55" s="321">
        <v>-46.4</v>
      </c>
      <c r="L55" s="322">
        <v>47569</v>
      </c>
      <c r="M55" s="323">
        <v>-23.1</v>
      </c>
      <c r="N55" s="324">
        <v>-23.3</v>
      </c>
    </row>
    <row r="56" spans="1:14" x14ac:dyDescent="0.15">
      <c r="A56" s="248"/>
      <c r="B56" s="244"/>
      <c r="C56" s="244"/>
      <c r="D56" s="244"/>
      <c r="E56" s="244"/>
      <c r="F56" s="244"/>
      <c r="G56" s="325"/>
      <c r="H56" s="326" t="s">
        <v>512</v>
      </c>
      <c r="I56" s="327">
        <v>865018</v>
      </c>
      <c r="J56" s="328">
        <v>12891</v>
      </c>
      <c r="K56" s="329">
        <v>-34.6</v>
      </c>
      <c r="L56" s="330">
        <v>26255</v>
      </c>
      <c r="M56" s="331">
        <v>-18.399999999999999</v>
      </c>
      <c r="N56" s="332">
        <v>-16.2</v>
      </c>
    </row>
    <row r="57" spans="1:14" x14ac:dyDescent="0.15">
      <c r="A57" s="248"/>
      <c r="B57" s="244"/>
      <c r="C57" s="244"/>
      <c r="D57" s="244"/>
      <c r="E57" s="244"/>
      <c r="F57" s="244"/>
      <c r="G57" s="310" t="s">
        <v>515</v>
      </c>
      <c r="H57" s="311"/>
      <c r="I57" s="319">
        <v>2365287</v>
      </c>
      <c r="J57" s="320">
        <v>34746</v>
      </c>
      <c r="K57" s="321">
        <v>-27.2</v>
      </c>
      <c r="L57" s="322">
        <v>50880</v>
      </c>
      <c r="M57" s="323">
        <v>7</v>
      </c>
      <c r="N57" s="324">
        <v>-34.200000000000003</v>
      </c>
    </row>
    <row r="58" spans="1:14" x14ac:dyDescent="0.15">
      <c r="A58" s="248"/>
      <c r="B58" s="244"/>
      <c r="C58" s="244"/>
      <c r="D58" s="244"/>
      <c r="E58" s="244"/>
      <c r="F58" s="244"/>
      <c r="G58" s="325"/>
      <c r="H58" s="326" t="s">
        <v>512</v>
      </c>
      <c r="I58" s="327">
        <v>788235</v>
      </c>
      <c r="J58" s="328">
        <v>11579</v>
      </c>
      <c r="K58" s="329">
        <v>-10.199999999999999</v>
      </c>
      <c r="L58" s="330">
        <v>26879</v>
      </c>
      <c r="M58" s="331">
        <v>2.4</v>
      </c>
      <c r="N58" s="332">
        <v>-12.6</v>
      </c>
    </row>
    <row r="59" spans="1:14" x14ac:dyDescent="0.15">
      <c r="A59" s="248"/>
      <c r="B59" s="244"/>
      <c r="C59" s="244"/>
      <c r="D59" s="244"/>
      <c r="E59" s="244"/>
      <c r="F59" s="244"/>
      <c r="G59" s="310" t="s">
        <v>516</v>
      </c>
      <c r="H59" s="311"/>
      <c r="I59" s="319">
        <v>2954801</v>
      </c>
      <c r="J59" s="320">
        <v>43478</v>
      </c>
      <c r="K59" s="321">
        <v>25.1</v>
      </c>
      <c r="L59" s="322">
        <v>63956</v>
      </c>
      <c r="M59" s="323">
        <v>25.7</v>
      </c>
      <c r="N59" s="324">
        <v>-0.6</v>
      </c>
    </row>
    <row r="60" spans="1:14" x14ac:dyDescent="0.15">
      <c r="A60" s="248"/>
      <c r="B60" s="244"/>
      <c r="C60" s="244"/>
      <c r="D60" s="244"/>
      <c r="E60" s="244"/>
      <c r="F60" s="244"/>
      <c r="G60" s="325"/>
      <c r="H60" s="326" t="s">
        <v>512</v>
      </c>
      <c r="I60" s="333">
        <v>1073736</v>
      </c>
      <c r="J60" s="328">
        <v>15799</v>
      </c>
      <c r="K60" s="329">
        <v>36.4</v>
      </c>
      <c r="L60" s="330">
        <v>29239</v>
      </c>
      <c r="M60" s="331">
        <v>8.8000000000000007</v>
      </c>
      <c r="N60" s="332">
        <v>27.6</v>
      </c>
    </row>
    <row r="61" spans="1:14" x14ac:dyDescent="0.15">
      <c r="A61" s="248"/>
      <c r="B61" s="244"/>
      <c r="C61" s="244"/>
      <c r="D61" s="244"/>
      <c r="E61" s="244"/>
      <c r="F61" s="244"/>
      <c r="G61" s="310" t="s">
        <v>517</v>
      </c>
      <c r="H61" s="334"/>
      <c r="I61" s="335">
        <v>3854186</v>
      </c>
      <c r="J61" s="336">
        <v>57196</v>
      </c>
      <c r="K61" s="337">
        <v>-4.4000000000000004</v>
      </c>
      <c r="L61" s="338">
        <v>56459</v>
      </c>
      <c r="M61" s="339">
        <v>6.6</v>
      </c>
      <c r="N61" s="324">
        <v>-11</v>
      </c>
    </row>
    <row r="62" spans="1:14" x14ac:dyDescent="0.15">
      <c r="A62" s="248"/>
      <c r="B62" s="244"/>
      <c r="C62" s="244"/>
      <c r="D62" s="244"/>
      <c r="E62" s="244"/>
      <c r="F62" s="244"/>
      <c r="G62" s="325"/>
      <c r="H62" s="326" t="s">
        <v>512</v>
      </c>
      <c r="I62" s="327">
        <v>1106106</v>
      </c>
      <c r="J62" s="328">
        <v>16401</v>
      </c>
      <c r="K62" s="329">
        <v>-0.6</v>
      </c>
      <c r="L62" s="330">
        <v>29348</v>
      </c>
      <c r="M62" s="331">
        <v>2.6</v>
      </c>
      <c r="N62" s="332">
        <v>-3.2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12.95</v>
      </c>
      <c r="G47" s="12">
        <v>12.99</v>
      </c>
      <c r="H47" s="12">
        <v>16</v>
      </c>
      <c r="I47" s="12">
        <v>19.32</v>
      </c>
      <c r="J47" s="13">
        <v>19.59</v>
      </c>
    </row>
    <row r="48" spans="2:10" ht="57.75" customHeight="1" x14ac:dyDescent="0.15">
      <c r="B48" s="14"/>
      <c r="C48" s="1139" t="s">
        <v>4</v>
      </c>
      <c r="D48" s="1139"/>
      <c r="E48" s="1140"/>
      <c r="F48" s="15">
        <v>0.96</v>
      </c>
      <c r="G48" s="16">
        <v>3.83</v>
      </c>
      <c r="H48" s="16">
        <v>4.24</v>
      </c>
      <c r="I48" s="16">
        <v>2.35</v>
      </c>
      <c r="J48" s="17">
        <v>3.78</v>
      </c>
    </row>
    <row r="49" spans="2:10" ht="57.75" customHeight="1" thickBot="1" x14ac:dyDescent="0.2">
      <c r="B49" s="18"/>
      <c r="C49" s="1141" t="s">
        <v>5</v>
      </c>
      <c r="D49" s="1141"/>
      <c r="E49" s="1142"/>
      <c r="F49" s="19">
        <v>0.2</v>
      </c>
      <c r="G49" s="20">
        <v>3.2</v>
      </c>
      <c r="H49" s="20">
        <v>3.41</v>
      </c>
      <c r="I49" s="20">
        <v>0.84</v>
      </c>
      <c r="J49" s="21">
        <v>1.79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524</v>
      </c>
      <c r="D34" s="1149"/>
      <c r="E34" s="1150"/>
      <c r="F34" s="32">
        <v>6.93</v>
      </c>
      <c r="G34" s="33">
        <v>6.28</v>
      </c>
      <c r="H34" s="33">
        <v>7.36</v>
      </c>
      <c r="I34" s="33">
        <v>7.04</v>
      </c>
      <c r="J34" s="34">
        <v>6.98</v>
      </c>
      <c r="K34" s="22"/>
      <c r="L34" s="22"/>
      <c r="M34" s="22"/>
      <c r="N34" s="22"/>
      <c r="O34" s="22"/>
      <c r="P34" s="22"/>
    </row>
    <row r="35" spans="1:16" ht="39" customHeight="1" x14ac:dyDescent="0.15">
      <c r="A35" s="22"/>
      <c r="B35" s="35"/>
      <c r="C35" s="1143" t="s">
        <v>525</v>
      </c>
      <c r="D35" s="1144"/>
      <c r="E35" s="1145"/>
      <c r="F35" s="36">
        <v>4.08</v>
      </c>
      <c r="G35" s="37">
        <v>4.82</v>
      </c>
      <c r="H35" s="37">
        <v>5.55</v>
      </c>
      <c r="I35" s="37">
        <v>4.4800000000000004</v>
      </c>
      <c r="J35" s="38">
        <v>3.91</v>
      </c>
      <c r="K35" s="22"/>
      <c r="L35" s="22"/>
      <c r="M35" s="22"/>
      <c r="N35" s="22"/>
      <c r="O35" s="22"/>
      <c r="P35" s="22"/>
    </row>
    <row r="36" spans="1:16" ht="39" customHeight="1" x14ac:dyDescent="0.15">
      <c r="A36" s="22"/>
      <c r="B36" s="35"/>
      <c r="C36" s="1143" t="s">
        <v>526</v>
      </c>
      <c r="D36" s="1144"/>
      <c r="E36" s="1145"/>
      <c r="F36" s="36">
        <v>0.96</v>
      </c>
      <c r="G36" s="37">
        <v>3.83</v>
      </c>
      <c r="H36" s="37">
        <v>4.24</v>
      </c>
      <c r="I36" s="37">
        <v>2.35</v>
      </c>
      <c r="J36" s="38">
        <v>3.78</v>
      </c>
      <c r="K36" s="22"/>
      <c r="L36" s="22"/>
      <c r="M36" s="22"/>
      <c r="N36" s="22"/>
      <c r="O36" s="22"/>
      <c r="P36" s="22"/>
    </row>
    <row r="37" spans="1:16" ht="39" customHeight="1" x14ac:dyDescent="0.15">
      <c r="A37" s="22"/>
      <c r="B37" s="35"/>
      <c r="C37" s="1143" t="s">
        <v>527</v>
      </c>
      <c r="D37" s="1144"/>
      <c r="E37" s="1145"/>
      <c r="F37" s="36">
        <v>1.45</v>
      </c>
      <c r="G37" s="37">
        <v>0.3</v>
      </c>
      <c r="H37" s="37">
        <v>0.48</v>
      </c>
      <c r="I37" s="37">
        <v>1.29</v>
      </c>
      <c r="J37" s="38">
        <v>1.99</v>
      </c>
      <c r="K37" s="22"/>
      <c r="L37" s="22"/>
      <c r="M37" s="22"/>
      <c r="N37" s="22"/>
      <c r="O37" s="22"/>
      <c r="P37" s="22"/>
    </row>
    <row r="38" spans="1:16" ht="39" customHeight="1" x14ac:dyDescent="0.15">
      <c r="A38" s="22"/>
      <c r="B38" s="35"/>
      <c r="C38" s="1143" t="s">
        <v>528</v>
      </c>
      <c r="D38" s="1144"/>
      <c r="E38" s="1145"/>
      <c r="F38" s="36">
        <v>0.32</v>
      </c>
      <c r="G38" s="37">
        <v>0.42</v>
      </c>
      <c r="H38" s="37">
        <v>0.1</v>
      </c>
      <c r="I38" s="37">
        <v>0.96</v>
      </c>
      <c r="J38" s="38">
        <v>0.83</v>
      </c>
      <c r="K38" s="22"/>
      <c r="L38" s="22"/>
      <c r="M38" s="22"/>
      <c r="N38" s="22"/>
      <c r="O38" s="22"/>
      <c r="P38" s="22"/>
    </row>
    <row r="39" spans="1:16" ht="39" customHeight="1" x14ac:dyDescent="0.15">
      <c r="A39" s="22"/>
      <c r="B39" s="35"/>
      <c r="C39" s="1143" t="s">
        <v>529</v>
      </c>
      <c r="D39" s="1144"/>
      <c r="E39" s="1145"/>
      <c r="F39" s="36">
        <v>0.28000000000000003</v>
      </c>
      <c r="G39" s="37">
        <v>0.46</v>
      </c>
      <c r="H39" s="37">
        <v>0.51</v>
      </c>
      <c r="I39" s="37">
        <v>0.55000000000000004</v>
      </c>
      <c r="J39" s="38">
        <v>0.54</v>
      </c>
      <c r="K39" s="22"/>
      <c r="L39" s="22"/>
      <c r="M39" s="22"/>
      <c r="N39" s="22"/>
      <c r="O39" s="22"/>
      <c r="P39" s="22"/>
    </row>
    <row r="40" spans="1:16" ht="39" customHeight="1" x14ac:dyDescent="0.15">
      <c r="A40" s="22"/>
      <c r="B40" s="35"/>
      <c r="C40" s="1143" t="s">
        <v>530</v>
      </c>
      <c r="D40" s="1144"/>
      <c r="E40" s="1145"/>
      <c r="F40" s="36">
        <v>0.08</v>
      </c>
      <c r="G40" s="37">
        <v>0.08</v>
      </c>
      <c r="H40" s="37">
        <v>0.08</v>
      </c>
      <c r="I40" s="37">
        <v>0.1</v>
      </c>
      <c r="J40" s="38">
        <v>0.1</v>
      </c>
      <c r="K40" s="22"/>
      <c r="L40" s="22"/>
      <c r="M40" s="22"/>
      <c r="N40" s="22"/>
      <c r="O40" s="22"/>
      <c r="P40" s="22"/>
    </row>
    <row r="41" spans="1:16" ht="39" customHeight="1" x14ac:dyDescent="0.15">
      <c r="A41" s="22"/>
      <c r="B41" s="35"/>
      <c r="C41" s="1143" t="s">
        <v>531</v>
      </c>
      <c r="D41" s="1144"/>
      <c r="E41" s="1145"/>
      <c r="F41" s="36">
        <v>0</v>
      </c>
      <c r="G41" s="37">
        <v>0</v>
      </c>
      <c r="H41" s="37">
        <v>0</v>
      </c>
      <c r="I41" s="37">
        <v>0</v>
      </c>
      <c r="J41" s="38">
        <v>0</v>
      </c>
      <c r="K41" s="22"/>
      <c r="L41" s="22"/>
      <c r="M41" s="22"/>
      <c r="N41" s="22"/>
      <c r="O41" s="22"/>
      <c r="P41" s="22"/>
    </row>
    <row r="42" spans="1:16" ht="39" customHeight="1" x14ac:dyDescent="0.15">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533</v>
      </c>
      <c r="D43" s="1147"/>
      <c r="E43" s="1148"/>
      <c r="F43" s="41">
        <v>0.33</v>
      </c>
      <c r="G43" s="42">
        <v>0.2</v>
      </c>
      <c r="H43" s="42">
        <v>0.21</v>
      </c>
      <c r="I43" s="42">
        <v>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3244</v>
      </c>
      <c r="L45" s="60">
        <v>3210</v>
      </c>
      <c r="M45" s="60">
        <v>3264</v>
      </c>
      <c r="N45" s="60">
        <v>3187</v>
      </c>
      <c r="O45" s="61">
        <v>3125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v>7</v>
      </c>
      <c r="N47" s="64">
        <v>7</v>
      </c>
      <c r="O47" s="65">
        <v>7</v>
      </c>
      <c r="P47" s="48"/>
      <c r="Q47" s="48"/>
      <c r="R47" s="48"/>
      <c r="S47" s="48"/>
      <c r="T47" s="48"/>
      <c r="U47" s="48"/>
    </row>
    <row r="48" spans="1:21" ht="30.75" customHeight="1" x14ac:dyDescent="0.15">
      <c r="A48" s="48"/>
      <c r="B48" s="1161"/>
      <c r="C48" s="1162"/>
      <c r="D48" s="62"/>
      <c r="E48" s="1153" t="s">
        <v>15</v>
      </c>
      <c r="F48" s="1153"/>
      <c r="G48" s="1153"/>
      <c r="H48" s="1153"/>
      <c r="I48" s="1153"/>
      <c r="J48" s="1154"/>
      <c r="K48" s="63">
        <v>1294</v>
      </c>
      <c r="L48" s="64">
        <v>1297</v>
      </c>
      <c r="M48" s="64">
        <v>1270</v>
      </c>
      <c r="N48" s="64">
        <v>1071</v>
      </c>
      <c r="O48" s="65">
        <v>1175</v>
      </c>
      <c r="P48" s="48"/>
      <c r="Q48" s="48"/>
      <c r="R48" s="48"/>
      <c r="S48" s="48"/>
      <c r="T48" s="48"/>
      <c r="U48" s="48"/>
    </row>
    <row r="49" spans="1:21" ht="30.75" customHeight="1" x14ac:dyDescent="0.15">
      <c r="A49" s="48"/>
      <c r="B49" s="1161"/>
      <c r="C49" s="1162"/>
      <c r="D49" s="62"/>
      <c r="E49" s="1153" t="s">
        <v>16</v>
      </c>
      <c r="F49" s="1153"/>
      <c r="G49" s="1153"/>
      <c r="H49" s="1153"/>
      <c r="I49" s="1153"/>
      <c r="J49" s="1154"/>
      <c r="K49" s="63">
        <v>223</v>
      </c>
      <c r="L49" s="64">
        <v>139</v>
      </c>
      <c r="M49" s="64">
        <v>125</v>
      </c>
      <c r="N49" s="64">
        <v>192</v>
      </c>
      <c r="O49" s="65">
        <v>154</v>
      </c>
      <c r="P49" s="48"/>
      <c r="Q49" s="48"/>
      <c r="R49" s="48"/>
      <c r="S49" s="48"/>
      <c r="T49" s="48"/>
      <c r="U49" s="48"/>
    </row>
    <row r="50" spans="1:21" ht="30.75" customHeight="1" x14ac:dyDescent="0.15">
      <c r="A50" s="48"/>
      <c r="B50" s="1161"/>
      <c r="C50" s="1162"/>
      <c r="D50" s="62"/>
      <c r="E50" s="1153" t="s">
        <v>17</v>
      </c>
      <c r="F50" s="1153"/>
      <c r="G50" s="1153"/>
      <c r="H50" s="1153"/>
      <c r="I50" s="1153"/>
      <c r="J50" s="1154"/>
      <c r="K50" s="63">
        <v>127</v>
      </c>
      <c r="L50" s="64">
        <v>123</v>
      </c>
      <c r="M50" s="64">
        <v>89</v>
      </c>
      <c r="N50" s="64">
        <v>86</v>
      </c>
      <c r="O50" s="65">
        <v>82</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1</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3348</v>
      </c>
      <c r="L52" s="64">
        <v>3483</v>
      </c>
      <c r="M52" s="64">
        <v>3629</v>
      </c>
      <c r="N52" s="64">
        <v>3649</v>
      </c>
      <c r="O52" s="65">
        <v>3583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1541</v>
      </c>
      <c r="L53" s="69">
        <v>1287</v>
      </c>
      <c r="M53" s="69">
        <v>1126</v>
      </c>
      <c r="N53" s="69">
        <v>894</v>
      </c>
      <c r="O53" s="70">
        <v>960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2015-04-15T04:15:31Z</cp:lastPrinted>
  <dcterms:created xsi:type="dcterms:W3CDTF">2015-02-17T06:48:46Z</dcterms:created>
  <dcterms:modified xsi:type="dcterms:W3CDTF">2015-04-24T01:01:24Z</dcterms:modified>
</cp:coreProperties>
</file>