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CAECA7F1-0386-43AA-A1D9-BEB8FC70268E}" xr6:coauthVersionLast="47" xr6:coauthVersionMax="47" xr10:uidLastSave="{00000000-0000-0000-0000-000000000000}"/>
  <bookViews>
    <workbookView xWindow="-120" yWindow="-120" windowWidth="20730" windowHeight="11160" tabRatio="6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U36" i="10"/>
  <c r="C36" i="10"/>
  <c r="BE35" i="10"/>
  <c r="C35" i="10"/>
  <c r="BE34" i="10"/>
  <c r="U34" i="10"/>
  <c r="U35"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 r="CO35" i="10" s="1"/>
  <c r="CO36" i="10" s="1"/>
  <c r="CO37" i="10" s="1"/>
</calcChain>
</file>

<file path=xl/sharedStrings.xml><?xml version="1.0" encoding="utf-8"?>
<sst xmlns="http://schemas.openxmlformats.org/spreadsheetml/2006/main" count="1144" uniqueCount="627">
  <si>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</si>
  <si>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</si>
  <si>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</si>
  <si>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</si>
  <si>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</si>
  <si>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</si>
  <si>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</si>
  <si>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</si>
  <si>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</si>
  <si>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</si>
  <si>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</si>
  <si>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</si>
  <si>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</si>
  <si>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</si>
  <si>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</si>
  <si>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</si>
  <si>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</si>
  <si>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</si>
  <si>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</si>
  <si>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</si>
  <si>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</si>
  <si>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</si>
  <si>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</si>
  <si>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</si>
  <si>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</si>
  <si>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</si>
  <si>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</si>
  <si>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</si>
  <si>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</si>
  <si>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</si>
  <si>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</si>
  <si>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</si>
  <si>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</si>
  <si>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</si>
  <si>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</si>
  <si>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</si>
  <si>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</si>
  <si>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</si>
  <si>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</si>
  <si>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</si>
  <si>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</si>
  <si>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</si>
  <si>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</si>
  <si>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</si>
  <si>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</si>
  <si>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</si>
  <si>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</si>
  <si>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</si>
  <si>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</si>
  <si>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</si>
  <si>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</si>
  <si>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</si>
  <si>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</si>
  <si>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</si>
  <si>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</si>
  <si>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</si>
  <si>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</si>
  <si>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</si>
  <si>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</si>
  <si>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</si>
  <si>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</si>
  <si>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</si>
  <si>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</si>
  <si>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</si>
  <si>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</si>
  <si>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</si>
  <si>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</si>
  <si>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</si>
  <si>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</si>
  <si>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</si>
  <si>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</si>
  <si>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</si>
  <si>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</si>
  <si>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</si>
  <si>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</si>
  <si>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</si>
  <si>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</si>
  <si>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</si>
  <si>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</si>
  <si>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</si>
  <si>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</si>
  <si>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</si>
  <si>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</si>
  <si>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</si>
  <si>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</si>
  <si>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</si>
  <si>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</si>
  <si>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</si>
  <si>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</si>
  <si>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</si>
  <si>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</si>
  <si>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</si>
  <si>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</si>
  <si>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</si>
  <si>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</si>
  <si>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</si>
  <si>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</si>
  <si>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</si>
  <si>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</si>
  <si>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</si>
  <si>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</si>
  <si>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</si>
  <si>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</si>
  <si>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</si>
  <si>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</si>
  <si>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</si>
  <si>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</si>
  <si>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</si>
  <si>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</si>
  <si>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</si>
  <si>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</si>
  <si>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</si>
  <si>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</si>
  <si>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</si>
  <si>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</si>
  <si>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</si>
  <si>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</si>
  <si>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</si>
  <si>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</si>
  <si>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</si>
  <si>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</si>
  <si>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</si>
  <si>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</si>
  <si>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</si>
  <si>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</si>
  <si>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</si>
  <si>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</si>
  <si>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</si>
  <si>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</si>
  <si>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</si>
  <si>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</si>
  <si>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</si>
  <si>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</si>
  <si>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</si>
  <si>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</si>
  <si>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</si>
  <si>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</si>
  <si>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</si>
  <si>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</si>
  <si>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</si>
  <si>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</si>
  <si>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</si>
  <si>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</si>
  <si>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</si>
  <si>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</si>
  <si>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</si>
  <si>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</si>
  <si>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</si>
  <si>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</si>
  <si>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</si>
  <si>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</si>
  <si>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</si>
  <si>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</si>
  <si>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</si>
  <si>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</si>
  <si>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</si>
  <si>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</si>
  <si>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</si>
  <si>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</si>
  <si>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</si>
  <si>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</si>
  <si>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</si>
  <si>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</si>
  <si>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</si>
  <si>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</si>
  <si>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</si>
  <si>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</si>
  <si>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</si>
  <si>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</si>
  <si>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</si>
  <si>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</si>
  <si>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</si>
  <si>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</si>
  <si>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</si>
  <si>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</si>
  <si>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</si>
  <si>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</si>
  <si>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</si>
  <si>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</si>
  <si>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</si>
  <si>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</si>
  <si>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</si>
  <si>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</si>
  <si>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</si>
  <si>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</si>
  <si>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</si>
  <si>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</si>
  <si>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</si>
  <si>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</si>
  <si>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</si>
  <si>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</si>
  <si>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</si>
  <si>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</si>
  <si>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</si>
  <si>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</si>
  <si>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</si>
  <si>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</si>
  <si>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</si>
  <si>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</si>
  <si>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</si>
  <si>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</si>
  <si>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</si>
  <si>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</si>
  <si>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</si>
  <si>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</si>
  <si>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</si>
  <si>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</si>
  <si>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</si>
  <si>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</si>
  <si>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</si>
  <si>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</si>
  <si>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</si>
  <si>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</si>
  <si>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</si>
  <si>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</si>
  <si>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</si>
  <si>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長野県茅野市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</si>
  <si>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</si>
  <si>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</si>
  <si>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</si>
  <si>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</si>
  <si>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</si>
  <si>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</si>
  <si>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</si>
  <si>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</si>
  <si>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</si>
  <si>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</si>
  <si>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</si>
  <si>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</si>
  <si>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</si>
  <si>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</si>
  <si>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</si>
  <si>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</si>
  <si>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</si>
  <si>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</si>
  <si>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</si>
  <si>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</si>
  <si>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</si>
  <si>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</si>
  <si>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</si>
  <si>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</si>
  <si>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</si>
  <si>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</si>
  <si>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</si>
  <si>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</si>
  <si>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</si>
  <si>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</si>
  <si>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</si>
  <si>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</si>
  <si>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</si>
  <si>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</si>
  <si>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</si>
  <si>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</si>
  <si>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</si>
  <si>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</si>
  <si>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</si>
  <si>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</si>
  <si>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</si>
  <si>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</si>
  <si>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</si>
  <si>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</si>
  <si>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</si>
  <si>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</si>
  <si>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</si>
  <si>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</si>
  <si>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</si>
  <si>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</si>
  <si>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</si>
  <si>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</si>
  <si>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</si>
  <si>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</si>
  <si>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</si>
  <si>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</si>
  <si>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</si>
  <si>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</si>
  <si>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</si>
  <si>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</si>
  <si>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</si>
  <si>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</si>
  <si>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</si>
  <si>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</si>
  <si>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</si>
  <si>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</si>
  <si>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</si>
  <si>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</si>
  <si>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</si>
  <si>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</si>
  <si>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</si>
  <si>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</si>
  <si>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</si>
  <si>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</si>
  <si>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</si>
  <si>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</si>
  <si>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</si>
  <si>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</si>
  <si>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</si>
  <si>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</si>
  <si>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</si>
  <si>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</si>
  <si>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</si>
  <si>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</si>
  <si>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</si>
  <si>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</si>
  <si>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</si>
  <si>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</si>
  <si>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</si>
  <si>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</si>
  <si>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</si>
  <si>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</si>
  <si>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</si>
  <si>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</si>
  <si>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</si>
  <si>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</si>
  <si>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</si>
  <si>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</si>
  <si>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</si>
  <si>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</si>
  <si>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</si>
  <si>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</si>
  <si>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</si>
  <si>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</si>
  <si>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</si>
  <si>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</si>
  <si>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</si>
  <si>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</si>
  <si>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</si>
  <si>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</si>
  <si>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</si>
  <si>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</si>
  <si>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</si>
  <si>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</si>
  <si>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</si>
  <si>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</si>
  <si>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</si>
  <si>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</si>
  <si>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</si>
  <si>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</si>
  <si>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</si>
  <si>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</si>
  <si>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</si>
  <si>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</si>
  <si>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</si>
  <si>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</si>
  <si>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</si>
  <si>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</si>
  <si>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</si>
  <si>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</si>
  <si>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</si>
  <si>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</si>
  <si>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</si>
  <si>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</si>
  <si>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</si>
  <si>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</si>
  <si>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</si>
  <si>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</si>
  <si>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</si>
  <si>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</si>
  <si>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</si>
  <si>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</si>
  <si>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</si>
  <si>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</si>
  <si>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</si>
  <si>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</si>
  <si>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</si>
  <si>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</si>
  <si>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</si>
  <si>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</si>
  <si>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</si>
  <si>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</si>
  <si>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</si>
  <si>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</si>
  <si>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長野県茅野市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</si>
  <si>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</si>
  <si>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</si>
  <si>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</si>
  <si>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</si>
  <si>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</si>
  <si>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</si>
  <si>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</si>
  <si>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</si>
  <si>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</si>
  <si>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</si>
  <si>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</si>
  <si>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</si>
  <si>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</si>
  <si>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</si>
  <si>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</si>
  <si>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</si>
  <si>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</si>
  <si>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</si>
  <si>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</si>
  <si>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</si>
  <si>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</si>
  <si>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</si>
  <si>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</si>
  <si>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</si>
  <si>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</si>
  <si>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</si>
  <si>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</si>
  <si>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</si>
  <si>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</si>
  <si>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</si>
  <si>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</si>
  <si>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</si>
  <si>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</si>
  <si>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</si>
  <si>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</si>
  <si>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</si>
  <si>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</si>
  <si>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</si>
  <si>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</si>
  <si>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</si>
  <si>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</si>
  <si>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</si>
  <si>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</si>
  <si>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</si>
  <si>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</si>
  <si>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</si>
  <si>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</si>
  <si>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</si>
  <si>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</si>
  <si>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</si>
  <si>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</si>
  <si>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</si>
  <si>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</si>
  <si>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</si>
  <si>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</si>
  <si>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</si>
  <si>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</si>
  <si>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</si>
  <si>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</si>
  <si>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</si>
  <si>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</si>
  <si>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</si>
  <si>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</si>
  <si>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</si>
  <si>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</si>
  <si>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</si>
  <si>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</si>
  <si>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</si>
  <si>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</si>
  <si>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</si>
  <si>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</si>
  <si>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</si>
  <si>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</si>
  <si>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</si>
  <si>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</si>
  <si>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</si>
  <si>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</si>
  <si>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</si>
  <si>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</si>
  <si>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</si>
  <si>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</si>
  <si>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</si>
  <si>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</si>
  <si>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</si>
  <si>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</si>
  <si>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</si>
  <si>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</si>
  <si>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</si>
  <si>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</si>
  <si>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</si>
  <si>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</si>
  <si>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</si>
  <si>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</si>
  <si>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</si>
  <si>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</si>
  <si>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</si>
  <si>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</si>
  <si>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</si>
  <si>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</si>
  <si>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</si>
  <si>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</si>
  <si>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</si>
  <si>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</si>
  <si>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</si>
  <si>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</si>
  <si>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</si>
  <si>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</si>
  <si>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</si>
  <si>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</si>
  <si>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</si>
  <si>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</si>
  <si>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</si>
  <si>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</si>
  <si>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</si>
  <si>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</si>
  <si>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</si>
  <si>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</si>
  <si>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</si>
  <si>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</si>
  <si>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</si>
  <si>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</si>
  <si>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</si>
  <si>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</si>
  <si>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</si>
  <si>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</si>
  <si>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</si>
  <si>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</si>
  <si>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</si>
  <si>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</si>
  <si>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</si>
  <si>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</si>
  <si>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</si>
  <si>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</si>
  <si>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</si>
  <si>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</si>
  <si>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</si>
  <si>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</si>
  <si>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</si>
  <si>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</si>
  <si>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</si>
  <si>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</si>
  <si>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</si>
  <si>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</si>
  <si>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</si>
  <si>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</si>
  <si>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</si>
  <si>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</si>
  <si>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</si>
  <si>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</si>
  <si>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</si>
  <si>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</si>
  <si>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</si>
  <si>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</si>
  <si>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</si>
  <si>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</si>
  <si>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</si>
  <si>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</si>
  <si>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</si>
  <si>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</si>
  <si>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</si>
  <si>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</si>
  <si>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</si>
  <si>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</si>
  <si>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</si>
  <si>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</si>
  <si>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</si>
  <si>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</si>
  <si>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</si>
  <si>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</si>
  <si>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</si>
  <si>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</si>
  <si>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</si>
  <si>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</si>
  <si>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</si>
  <si>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</si>
  <si>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</si>
  <si>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</si>
  <si>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</si>
  <si>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</si>
  <si>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</si>
  <si>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</si>
  <si>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</si>
  <si>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</si>
  <si>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</si>
  <si>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</si>
  <si>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</si>
  <si>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</si>
  <si>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</si>
  <si>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</si>
  <si>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</si>
  <si>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</si>
  <si>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0.46</t>
  </si>
  <si>
    <t>▲ 3.05</t>
  </si>
  <si>
    <t>水道事業会計</t>
  </si>
  <si>
    <t>下水道事業会計</t>
  </si>
  <si>
    <t>一般会計</t>
  </si>
  <si>
    <t>国民健康保険特別会計</t>
  </si>
  <si>
    <t>国民健康保険診療所特別会計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</si>
  <si>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</si>
  <si>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</si>
  <si>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</si>
  <si>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</si>
  <si>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</si>
  <si>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</si>
  <si>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</si>
  <si>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</si>
  <si>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</si>
  <si>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5"/>
  </si>
  <si>
    <t>職員退職手当基金</t>
    <phoneticPr fontId="5"/>
  </si>
  <si>
    <t>育英基金</t>
    <rPh sb="0" eb="2">
      <t>イクエイ</t>
    </rPh>
    <rPh sb="2" eb="4">
      <t>キキン</t>
    </rPh>
    <phoneticPr fontId="5"/>
  </si>
  <si>
    <t>蓼科観光施設建設基金</t>
    <phoneticPr fontId="5"/>
  </si>
  <si>
    <t>学校基金</t>
    <rPh sb="0" eb="2">
      <t>ガッコウ</t>
    </rPh>
    <rPh sb="2" eb="4">
      <t>キキン</t>
    </rPh>
    <phoneticPr fontId="5"/>
  </si>
  <si>
    <t>-</t>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</si>
  <si>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</si>
  <si>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</si>
  <si>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</si>
  <si>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一般社団法人茅野観光まちづくり推進機構</t>
    <rPh sb="0" eb="2">
      <t>イッパン</t>
    </rPh>
    <rPh sb="2" eb="4">
      <t>シャダン</t>
    </rPh>
    <rPh sb="4" eb="6">
      <t>ホウジン</t>
    </rPh>
    <rPh sb="6" eb="8">
      <t>チノ</t>
    </rPh>
    <rPh sb="8" eb="10">
      <t>カンコウ</t>
    </rPh>
    <rPh sb="15" eb="17">
      <t>スイシン</t>
    </rPh>
    <rPh sb="17" eb="19">
      <t>キコウ</t>
    </rPh>
    <phoneticPr fontId="2"/>
  </si>
  <si>
    <t>諏訪広域連合（一般会計）</t>
    <rPh sb="0" eb="2">
      <t>スワ</t>
    </rPh>
    <rPh sb="2" eb="4">
      <t>コウイキ</t>
    </rPh>
    <rPh sb="4" eb="6">
      <t>レンゴウ</t>
    </rPh>
    <rPh sb="7" eb="9">
      <t>イッパン</t>
    </rPh>
    <rPh sb="9" eb="11">
      <t>カイケイ</t>
    </rPh>
    <phoneticPr fontId="2"/>
  </si>
  <si>
    <t xml:space="preserve"> （救護施設八ヶ岳寮特別会計）</t>
    <rPh sb="2" eb="4">
      <t>キュウゴ</t>
    </rPh>
    <rPh sb="4" eb="6">
      <t>シセツ</t>
    </rPh>
    <rPh sb="6" eb="9">
      <t>ヤツガタケ</t>
    </rPh>
    <rPh sb="9" eb="10">
      <t>リョウ</t>
    </rPh>
    <rPh sb="10" eb="12">
      <t>トクベツ</t>
    </rPh>
    <rPh sb="12" eb="14">
      <t>カイケイ</t>
    </rPh>
    <phoneticPr fontId="2"/>
  </si>
  <si>
    <t xml:space="preserve"> （介護保険特別会計）</t>
    <rPh sb="2" eb="4">
      <t>カイゴ</t>
    </rPh>
    <rPh sb="4" eb="6">
      <t>ホケン</t>
    </rPh>
    <rPh sb="6" eb="8">
      <t>トクベツ</t>
    </rPh>
    <rPh sb="8" eb="10">
      <t>カイケイ</t>
    </rPh>
    <phoneticPr fontId="2"/>
  </si>
  <si>
    <t xml:space="preserve"> （諏訪広域消防特別会計）</t>
    <rPh sb="2" eb="4">
      <t>スワ</t>
    </rPh>
    <rPh sb="4" eb="6">
      <t>コウイキ</t>
    </rPh>
    <rPh sb="6" eb="8">
      <t>ショウボウ</t>
    </rPh>
    <rPh sb="8" eb="10">
      <t>トクベツ</t>
    </rPh>
    <rPh sb="10" eb="12">
      <t>カイケイ</t>
    </rPh>
    <phoneticPr fontId="2"/>
  </si>
  <si>
    <t xml:space="preserve"> （ふるさと市町村圏基金事業特別会計）</t>
    <rPh sb="6" eb="9">
      <t>シチョウソン</t>
    </rPh>
    <rPh sb="9" eb="10">
      <t>ケン</t>
    </rPh>
    <rPh sb="10" eb="12">
      <t>キキン</t>
    </rPh>
    <rPh sb="12" eb="14">
      <t>ジギョウ</t>
    </rPh>
    <rPh sb="14" eb="16">
      <t>トクベツ</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</si>
  <si>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</si>
  <si>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xml:space="preserve"> （ごみ処理事業特別会計）</t>
    <rPh sb="4" eb="6">
      <t>ショリ</t>
    </rPh>
    <rPh sb="6" eb="8">
      <t>ジギョウ</t>
    </rPh>
    <rPh sb="8" eb="10">
      <t>トクベツ</t>
    </rPh>
    <rPh sb="10" eb="12">
      <t>カイケイ</t>
    </rPh>
    <phoneticPr fontId="2"/>
  </si>
  <si>
    <t>白樺湖下水道組合</t>
    <rPh sb="0" eb="3">
      <t>シラカバコ</t>
    </rPh>
    <rPh sb="3" eb="6">
      <t>ゲスイドウ</t>
    </rPh>
    <rPh sb="6" eb="8">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</si>
  <si>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</si>
  <si>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xml:space="preserve"> （介護老人保健施設特別会計）</t>
    <rPh sb="2" eb="4">
      <t>カイゴ</t>
    </rPh>
    <rPh sb="4" eb="6">
      <t>ロウジン</t>
    </rPh>
    <rPh sb="6" eb="8">
      <t>ホケン</t>
    </rPh>
    <rPh sb="8" eb="10">
      <t>シセツ</t>
    </rPh>
    <rPh sb="10" eb="12">
      <t>トクベツ</t>
    </rPh>
    <rPh sb="12" eb="14">
      <t>カイケイ</t>
    </rPh>
    <phoneticPr fontId="2"/>
  </si>
  <si>
    <t xml:space="preserve"> （看護専門学校特別会計）</t>
    <rPh sb="2" eb="4">
      <t>カンゴ</t>
    </rPh>
    <rPh sb="4" eb="6">
      <t>センモン</t>
    </rPh>
    <rPh sb="6" eb="8">
      <t>ガッコウ</t>
    </rPh>
    <rPh sb="8" eb="10">
      <t>トクベツ</t>
    </rPh>
    <rPh sb="10" eb="12">
      <t>カイケイ</t>
    </rPh>
    <phoneticPr fontId="2"/>
  </si>
  <si>
    <t xml:space="preserve"> （介護老人福祉施設特別会計）</t>
    <rPh sb="2" eb="4">
      <t>カイゴ</t>
    </rPh>
    <rPh sb="4" eb="6">
      <t>ロウジン</t>
    </rPh>
    <rPh sb="6" eb="8">
      <t>フクシ</t>
    </rPh>
    <rPh sb="8" eb="10">
      <t>シセツ</t>
    </rPh>
    <rPh sb="10" eb="12">
      <t>トクベツ</t>
    </rPh>
    <rPh sb="12" eb="14">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</si>
  <si>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</si>
  <si>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</si>
  <si>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 xml:space="preserve"> （後期高齢者医療特別会計）</t>
    <rPh sb="2" eb="4">
      <t>コウキ</t>
    </rPh>
    <rPh sb="4" eb="7">
      <t>コウレイシャ</t>
    </rPh>
    <rPh sb="7" eb="9">
      <t>イリョウ</t>
    </rPh>
    <rPh sb="9" eb="11">
      <t>トクベツ</t>
    </rPh>
    <rPh sb="11" eb="13">
      <t>カイケイ</t>
    </rPh>
    <phoneticPr fontId="2"/>
  </si>
  <si>
    <t>長野県民交通災害共済組合</t>
    <rPh sb="0" eb="4">
      <t>ナガノケンミン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</si>
  <si>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</si>
  <si>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</si>
  <si>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</si>
  <si>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</si>
  <si>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</si>
  <si>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</si>
  <si>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</si>
  <si>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</si>
  <si>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</si>
  <si>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</si>
  <si>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</si>
  <si>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</si>
  <si>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</si>
  <si>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</si>
  <si>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</si>
  <si>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</si>
  <si>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</si>
  <si>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</si>
  <si>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</si>
  <si>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</si>
  <si>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２年度は、起債残高が減少したこと、標準財政規模等が増加したこと等により将来負担比率は低下したものの、これまで同様に類似団体平均を上回っている。一方で有形固定資産減価償却率は、一貫して類似団体平均を下回っており、比較的積極的に普通建設事業への投資を行っている結果が表れている。
　なお、平成29年度から平成30年度において、将来負担率の下落幅が大きいが、これは財政調整基金を積み立てたことによる充当可能基金の増加や公立諏訪東京理科大学に係る基準財政需要額が増となったことなどで標準財政規模等が大幅に増加したことによるものである。</t>
    <rPh sb="98" eb="100">
      <t>ヘイキン</t>
    </rPh>
    <phoneticPr fontId="2"/>
  </si>
  <si>
    <t>　一般会計等では地方債残高が平成25年度に第三セクター等改革推進債を発行したことにより大幅に増加したが、その後は順調に減少してきた。今後は小中学校や廃棄物処理施設の建替工事により地方債残高の増加が見込まれていることから、事業の平準化、補助金等の活用や地方交付税措置のある有利な起債の発行により、将来負担比率の改善に努める。
　なお、平成29年度から平成30年度において、両指標の値が前年度比で大きく低下しているが、これらは財政調整基金を積み立てたことによる充当可能基金の増加や公立諏訪東京理科大学に係る基準財政需要額が増となったことなどで標準財政規模等が増加した影響による。</t>
    <rPh sb="5" eb="6">
      <t>トウ</t>
    </rPh>
    <rPh sb="199" eb="201">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</si>
</sst>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87CD-49D1-9764-5EF24A60BD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45153</c:v>
                </c:pt>
                <c:pt idx="1">
                  <c:v>40635</c:v>
                </c:pt>
                <c:pt idx="2">
                  <c:v>45324</c:v>
                </c:pt>
                <c:pt idx="3">
                  <c:v>63676</c:v>
                </c:pt>
                <c:pt idx="4">
                  <c:v>43156</c:v>
                </c:pt>
              </c:numCache>
            </c:numRef>
          </c:val>
          <c:smooth val="0"/>
          <c:extLst>
            <c:ext xmlns:c16="http://schemas.microsoft.com/office/drawing/2014/chart" uri="{C3380CC4-5D6E-409C-BE32-E72D297353CC}">
              <c16:uniqueId val="{00000001-87CD-49D1-9764-5EF24A60BD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7.24</c:v>
                </c:pt>
                <c:pt idx="1">
                  <c:v>6.67</c:v>
                </c:pt>
                <c:pt idx="2">
                  <c:v>4.82</c:v>
                </c:pt>
                <c:pt idx="3">
                  <c:v>3.45</c:v>
                </c:pt>
                <c:pt idx="4">
                  <c:v>5.17</c:v>
                </c:pt>
              </c:numCache>
            </c:numRef>
          </c:val>
          <c:extLst>
            <c:ext xmlns:c16="http://schemas.microsoft.com/office/drawing/2014/chart" uri="{C3380CC4-5D6E-409C-BE32-E72D297353CC}">
              <c16:uniqueId val="{00000000-88BF-4CA5-BD97-6EB32FEE3F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14.87</c:v>
                </c:pt>
                <c:pt idx="1">
                  <c:v>14.99</c:v>
                </c:pt>
                <c:pt idx="2">
                  <c:v>14.83</c:v>
                </c:pt>
                <c:pt idx="3">
                  <c:v>12.98</c:v>
                </c:pt>
                <c:pt idx="4">
                  <c:v>10.71</c:v>
                </c:pt>
              </c:numCache>
            </c:numRef>
          </c:val>
          <c:extLst>
            <c:ext xmlns:c16="http://schemas.microsoft.com/office/drawing/2014/chart" uri="{C3380CC4-5D6E-409C-BE32-E72D297353CC}">
              <c16:uniqueId val="{00000001-88BF-4CA5-BD97-6EB32FEE3F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0.42</c:v>
                </c:pt>
                <c:pt idx="1">
                  <c:v>-0.46</c:v>
                </c:pt>
                <c:pt idx="2">
                  <c:v>0.18</c:v>
                </c:pt>
                <c:pt idx="3">
                  <c:v>-3.05</c:v>
                </c:pt>
                <c:pt idx="4">
                  <c:v>0.25</c:v>
                </c:pt>
              </c:numCache>
            </c:numRef>
          </c:val>
          <c:smooth val="0"/>
          <c:extLst>
            <c:ext xmlns:c16="http://schemas.microsoft.com/office/drawing/2014/chart" uri="{C3380CC4-5D6E-409C-BE32-E72D297353CC}">
              <c16:uniqueId val="{00000002-88BF-4CA5-BD97-6EB32FEE3F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32-4700-9673-8A685952C9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32-4700-9673-8A685952C9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32-4700-9673-8A685952C9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32-4700-9673-8A685952C93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0.18</c:v>
                </c:pt>
                <c:pt idx="4">
                  <c:v>#N/A</c:v>
                </c:pt>
                <c:pt idx="5">
                  <c:v>0.19</c:v>
                </c:pt>
                <c:pt idx="6">
                  <c:v>#N/A</c:v>
                </c:pt>
                <c:pt idx="7">
                  <c:v>0.18</c:v>
                </c:pt>
                <c:pt idx="8">
                  <c:v>#N/A</c:v>
                </c:pt>
                <c:pt idx="9">
                  <c:v>0.17</c:v>
                </c:pt>
              </c:numCache>
            </c:numRef>
          </c:val>
          <c:extLst>
            <c:ext xmlns:c16="http://schemas.microsoft.com/office/drawing/2014/chart" uri="{C3380CC4-5D6E-409C-BE32-E72D297353CC}">
              <c16:uniqueId val="{00000004-AB32-4700-9673-8A685952C937}"/>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1.1000000000000001</c:v>
                </c:pt>
                <c:pt idx="2">
                  <c:v>#N/A</c:v>
                </c:pt>
                <c:pt idx="3">
                  <c:v>1.1599999999999999</c:v>
                </c:pt>
                <c:pt idx="4">
                  <c:v>#N/A</c:v>
                </c:pt>
                <c:pt idx="5">
                  <c:v>1.1399999999999999</c:v>
                </c:pt>
                <c:pt idx="6">
                  <c:v>#N/A</c:v>
                </c:pt>
                <c:pt idx="7">
                  <c:v>1.06</c:v>
                </c:pt>
                <c:pt idx="8">
                  <c:v>#N/A</c:v>
                </c:pt>
                <c:pt idx="9">
                  <c:v>0.99</c:v>
                </c:pt>
              </c:numCache>
            </c:numRef>
          </c:val>
          <c:extLst>
            <c:ext xmlns:c16="http://schemas.microsoft.com/office/drawing/2014/chart" uri="{C3380CC4-5D6E-409C-BE32-E72D297353CC}">
              <c16:uniqueId val="{00000005-AB32-4700-9673-8A685952C93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1.59</c:v>
                </c:pt>
                <c:pt idx="2">
                  <c:v>#N/A</c:v>
                </c:pt>
                <c:pt idx="3">
                  <c:v>1.66</c:v>
                </c:pt>
                <c:pt idx="4">
                  <c:v>#N/A</c:v>
                </c:pt>
                <c:pt idx="5">
                  <c:v>1.27</c:v>
                </c:pt>
                <c:pt idx="6">
                  <c:v>#N/A</c:v>
                </c:pt>
                <c:pt idx="7">
                  <c:v>0.77</c:v>
                </c:pt>
                <c:pt idx="8">
                  <c:v>#N/A</c:v>
                </c:pt>
                <c:pt idx="9">
                  <c:v>1.07</c:v>
                </c:pt>
              </c:numCache>
            </c:numRef>
          </c:val>
          <c:extLst>
            <c:ext xmlns:c16="http://schemas.microsoft.com/office/drawing/2014/chart" uri="{C3380CC4-5D6E-409C-BE32-E72D297353CC}">
              <c16:uniqueId val="{00000006-AB32-4700-9673-8A685952C93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7.21</c:v>
                </c:pt>
                <c:pt idx="2">
                  <c:v>#N/A</c:v>
                </c:pt>
                <c:pt idx="3">
                  <c:v>6.66</c:v>
                </c:pt>
                <c:pt idx="4">
                  <c:v>#N/A</c:v>
                </c:pt>
                <c:pt idx="5">
                  <c:v>4.8099999999999996</c:v>
                </c:pt>
                <c:pt idx="6">
                  <c:v>#N/A</c:v>
                </c:pt>
                <c:pt idx="7">
                  <c:v>3.45</c:v>
                </c:pt>
                <c:pt idx="8">
                  <c:v>#N/A</c:v>
                </c:pt>
                <c:pt idx="9">
                  <c:v>5.16</c:v>
                </c:pt>
              </c:numCache>
            </c:numRef>
          </c:val>
          <c:extLst>
            <c:ext xmlns:c16="http://schemas.microsoft.com/office/drawing/2014/chart" uri="{C3380CC4-5D6E-409C-BE32-E72D297353CC}">
              <c16:uniqueId val="{00000007-AB32-4700-9673-8A685952C93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8.9499999999999993</c:v>
                </c:pt>
                <c:pt idx="2">
                  <c:v>#N/A</c:v>
                </c:pt>
                <c:pt idx="3">
                  <c:v>8.6199999999999992</c:v>
                </c:pt>
                <c:pt idx="4">
                  <c:v>#N/A</c:v>
                </c:pt>
                <c:pt idx="5">
                  <c:v>7.75</c:v>
                </c:pt>
                <c:pt idx="6">
                  <c:v>#N/A</c:v>
                </c:pt>
                <c:pt idx="7">
                  <c:v>6.86</c:v>
                </c:pt>
                <c:pt idx="8">
                  <c:v>#N/A</c:v>
                </c:pt>
                <c:pt idx="9">
                  <c:v>5.8</c:v>
                </c:pt>
              </c:numCache>
            </c:numRef>
          </c:val>
          <c:extLst>
            <c:ext xmlns:c16="http://schemas.microsoft.com/office/drawing/2014/chart" uri="{C3380CC4-5D6E-409C-BE32-E72D297353CC}">
              <c16:uniqueId val="{00000008-AB32-4700-9673-8A685952C9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23.8</c:v>
                </c:pt>
                <c:pt idx="2">
                  <c:v>#N/A</c:v>
                </c:pt>
                <c:pt idx="3">
                  <c:v>22.73</c:v>
                </c:pt>
                <c:pt idx="4">
                  <c:v>#N/A</c:v>
                </c:pt>
                <c:pt idx="5">
                  <c:v>21.17</c:v>
                </c:pt>
                <c:pt idx="6">
                  <c:v>#N/A</c:v>
                </c:pt>
                <c:pt idx="7">
                  <c:v>21.11</c:v>
                </c:pt>
                <c:pt idx="8">
                  <c:v>#N/A</c:v>
                </c:pt>
                <c:pt idx="9">
                  <c:v>20.04</c:v>
                </c:pt>
              </c:numCache>
            </c:numRef>
          </c:val>
          <c:extLst>
            <c:ext xmlns:c16="http://schemas.microsoft.com/office/drawing/2014/chart" uri="{C3380CC4-5D6E-409C-BE32-E72D297353CC}">
              <c16:uniqueId val="{00000009-AB32-4700-9673-8A685952C9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3058</c:v>
                </c:pt>
                <c:pt idx="5">
                  <c:v>2917</c:v>
                </c:pt>
                <c:pt idx="8">
                  <c:v>2865</c:v>
                </c:pt>
                <c:pt idx="11">
                  <c:v>2800</c:v>
                </c:pt>
                <c:pt idx="14">
                  <c:v>2661</c:v>
                </c:pt>
              </c:numCache>
            </c:numRef>
          </c:val>
          <c:extLst>
            <c:ext xmlns:c16="http://schemas.microsoft.com/office/drawing/2014/chart" uri="{C3380CC4-5D6E-409C-BE32-E72D297353CC}">
              <c16:uniqueId val="{00000000-4BEB-48BC-8CD0-9DBBED7F60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4BEB-48BC-8CD0-9DBBED7F60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4BEB-48BC-8CD0-9DBBED7F60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314</c:v>
                </c:pt>
                <c:pt idx="3">
                  <c:v>295</c:v>
                </c:pt>
                <c:pt idx="6">
                  <c:v>327</c:v>
                </c:pt>
                <c:pt idx="9">
                  <c:v>359</c:v>
                </c:pt>
                <c:pt idx="12">
                  <c:v>398</c:v>
                </c:pt>
              </c:numCache>
            </c:numRef>
          </c:val>
          <c:extLst>
            <c:ext xmlns:c16="http://schemas.microsoft.com/office/drawing/2014/chart" uri="{C3380CC4-5D6E-409C-BE32-E72D297353CC}">
              <c16:uniqueId val="{00000003-4BEB-48BC-8CD0-9DBBED7F60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900</c:v>
                </c:pt>
                <c:pt idx="3">
                  <c:v>820</c:v>
                </c:pt>
                <c:pt idx="6">
                  <c:v>720</c:v>
                </c:pt>
                <c:pt idx="9">
                  <c:v>755</c:v>
                </c:pt>
                <c:pt idx="12">
                  <c:v>731</c:v>
                </c:pt>
              </c:numCache>
            </c:numRef>
          </c:val>
          <c:extLst>
            <c:ext xmlns:c16="http://schemas.microsoft.com/office/drawing/2014/chart" uri="{C3380CC4-5D6E-409C-BE32-E72D297353CC}">
              <c16:uniqueId val="{00000004-4BEB-48BC-8CD0-9DBBED7F60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EB-48BC-8CD0-9DBBED7F60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EB-48BC-8CD0-9DBBED7F60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2874</c:v>
                </c:pt>
                <c:pt idx="3">
                  <c:v>2801</c:v>
                </c:pt>
                <c:pt idx="6">
                  <c:v>2733</c:v>
                </c:pt>
                <c:pt idx="9">
                  <c:v>2630</c:v>
                </c:pt>
                <c:pt idx="12">
                  <c:v>2564</c:v>
                </c:pt>
              </c:numCache>
            </c:numRef>
          </c:val>
          <c:extLst>
            <c:ext xmlns:c16="http://schemas.microsoft.com/office/drawing/2014/chart" uri="{C3380CC4-5D6E-409C-BE32-E72D297353CC}">
              <c16:uniqueId val="{00000007-4BEB-48BC-8CD0-9DBBED7F60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1039</c:v>
                </c:pt>
                <c:pt idx="2">
                  <c:v>#N/A</c:v>
                </c:pt>
                <c:pt idx="3">
                  <c:v>#N/A</c:v>
                </c:pt>
                <c:pt idx="4">
                  <c:v>1008</c:v>
                </c:pt>
                <c:pt idx="5">
                  <c:v>#N/A</c:v>
                </c:pt>
                <c:pt idx="6">
                  <c:v>#N/A</c:v>
                </c:pt>
                <c:pt idx="7">
                  <c:v>924</c:v>
                </c:pt>
                <c:pt idx="8">
                  <c:v>#N/A</c:v>
                </c:pt>
                <c:pt idx="9">
                  <c:v>#N/A</c:v>
                </c:pt>
                <c:pt idx="10">
                  <c:v>954</c:v>
                </c:pt>
                <c:pt idx="11">
                  <c:v>#N/A</c:v>
                </c:pt>
                <c:pt idx="12">
                  <c:v>#N/A</c:v>
                </c:pt>
                <c:pt idx="13">
                  <c:v>1042</c:v>
                </c:pt>
                <c:pt idx="14">
                  <c:v>#N/A</c:v>
                </c:pt>
              </c:numCache>
            </c:numRef>
          </c:val>
          <c:smooth val="0"/>
          <c:extLst>
            <c:ext xmlns:c16="http://schemas.microsoft.com/office/drawing/2014/chart" uri="{C3380CC4-5D6E-409C-BE32-E72D297353CC}">
              <c16:uniqueId val="{00000008-4BEB-48BC-8CD0-9DBBED7F60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26112</c:v>
                </c:pt>
                <c:pt idx="5">
                  <c:v>25150</c:v>
                </c:pt>
                <c:pt idx="8">
                  <c:v>25052</c:v>
                </c:pt>
                <c:pt idx="11">
                  <c:v>24792</c:v>
                </c:pt>
                <c:pt idx="14">
                  <c:v>25260</c:v>
                </c:pt>
              </c:numCache>
            </c:numRef>
          </c:val>
          <c:extLst>
            <c:ext xmlns:c16="http://schemas.microsoft.com/office/drawing/2014/chart" uri="{C3380CC4-5D6E-409C-BE32-E72D297353CC}">
              <c16:uniqueId val="{00000000-45BA-496E-991F-0E9CAD219C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4482</c:v>
                </c:pt>
                <c:pt idx="5">
                  <c:v>4241</c:v>
                </c:pt>
                <c:pt idx="8">
                  <c:v>4101</c:v>
                </c:pt>
                <c:pt idx="11">
                  <c:v>3933</c:v>
                </c:pt>
                <c:pt idx="14">
                  <c:v>3881</c:v>
                </c:pt>
              </c:numCache>
            </c:numRef>
          </c:val>
          <c:extLst>
            <c:ext xmlns:c16="http://schemas.microsoft.com/office/drawing/2014/chart" uri="{C3380CC4-5D6E-409C-BE32-E72D297353CC}">
              <c16:uniqueId val="{00000001-45BA-496E-991F-0E9CAD219C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4602</c:v>
                </c:pt>
                <c:pt idx="5">
                  <c:v>4580</c:v>
                </c:pt>
                <c:pt idx="8">
                  <c:v>4817</c:v>
                </c:pt>
                <c:pt idx="11">
                  <c:v>4577</c:v>
                </c:pt>
                <c:pt idx="14">
                  <c:v>4275</c:v>
                </c:pt>
              </c:numCache>
            </c:numRef>
          </c:val>
          <c:extLst>
            <c:ext xmlns:c16="http://schemas.microsoft.com/office/drawing/2014/chart" uri="{C3380CC4-5D6E-409C-BE32-E72D297353CC}">
              <c16:uniqueId val="{00000002-45BA-496E-991F-0E9CAD219C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BA-496E-991F-0E9CAD219C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BA-496E-991F-0E9CAD219C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BA-496E-991F-0E9CAD219C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3260</c:v>
                </c:pt>
                <c:pt idx="3">
                  <c:v>3652</c:v>
                </c:pt>
                <c:pt idx="6">
                  <c:v>3512</c:v>
                </c:pt>
                <c:pt idx="9">
                  <c:v>3461</c:v>
                </c:pt>
                <c:pt idx="12">
                  <c:v>3460</c:v>
                </c:pt>
              </c:numCache>
            </c:numRef>
          </c:val>
          <c:extLst>
            <c:ext xmlns:c16="http://schemas.microsoft.com/office/drawing/2014/chart" uri="{C3380CC4-5D6E-409C-BE32-E72D297353CC}">
              <c16:uniqueId val="{00000006-45BA-496E-991F-0E9CAD219C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5843</c:v>
                </c:pt>
                <c:pt idx="3">
                  <c:v>5397</c:v>
                </c:pt>
                <c:pt idx="6">
                  <c:v>4859</c:v>
                </c:pt>
                <c:pt idx="9">
                  <c:v>4391</c:v>
                </c:pt>
                <c:pt idx="12">
                  <c:v>4416</c:v>
                </c:pt>
              </c:numCache>
            </c:numRef>
          </c:val>
          <c:extLst>
            <c:ext xmlns:c16="http://schemas.microsoft.com/office/drawing/2014/chart" uri="{C3380CC4-5D6E-409C-BE32-E72D297353CC}">
              <c16:uniqueId val="{00000007-45BA-496E-991F-0E9CAD219C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9911</c:v>
                </c:pt>
                <c:pt idx="3">
                  <c:v>8723</c:v>
                </c:pt>
                <c:pt idx="6">
                  <c:v>7636</c:v>
                </c:pt>
                <c:pt idx="9">
                  <c:v>6910</c:v>
                </c:pt>
                <c:pt idx="12">
                  <c:v>6382</c:v>
                </c:pt>
              </c:numCache>
            </c:numRef>
          </c:val>
          <c:extLst>
            <c:ext xmlns:c16="http://schemas.microsoft.com/office/drawing/2014/chart" uri="{C3380CC4-5D6E-409C-BE32-E72D297353CC}">
              <c16:uniqueId val="{00000008-45BA-496E-991F-0E9CAD219C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76</c:v>
                </c:pt>
                <c:pt idx="3">
                  <c:v>67</c:v>
                </c:pt>
                <c:pt idx="6">
                  <c:v>59</c:v>
                </c:pt>
                <c:pt idx="9">
                  <c:v>51</c:v>
                </c:pt>
                <c:pt idx="12">
                  <c:v>42</c:v>
                </c:pt>
              </c:numCache>
            </c:numRef>
          </c:val>
          <c:extLst>
            <c:ext xmlns:c16="http://schemas.microsoft.com/office/drawing/2014/chart" uri="{C3380CC4-5D6E-409C-BE32-E72D297353CC}">
              <c16:uniqueId val="{00000009-45BA-496E-991F-0E9CAD219C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27610</c:v>
                </c:pt>
                <c:pt idx="3">
                  <c:v>26695</c:v>
                </c:pt>
                <c:pt idx="6">
                  <c:v>26485</c:v>
                </c:pt>
                <c:pt idx="9">
                  <c:v>26847</c:v>
                </c:pt>
                <c:pt idx="12">
                  <c:v>26284</c:v>
                </c:pt>
              </c:numCache>
            </c:numRef>
          </c:val>
          <c:extLst>
            <c:ext xmlns:c16="http://schemas.microsoft.com/office/drawing/2014/chart" uri="{C3380CC4-5D6E-409C-BE32-E72D297353CC}">
              <c16:uniqueId val="{0000000A-45BA-496E-991F-0E9CAD219C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11504</c:v>
                </c:pt>
                <c:pt idx="2">
                  <c:v>#N/A</c:v>
                </c:pt>
                <c:pt idx="3">
                  <c:v>#N/A</c:v>
                </c:pt>
                <c:pt idx="4">
                  <c:v>10564</c:v>
                </c:pt>
                <c:pt idx="5">
                  <c:v>#N/A</c:v>
                </c:pt>
                <c:pt idx="6">
                  <c:v>#N/A</c:v>
                </c:pt>
                <c:pt idx="7">
                  <c:v>8582</c:v>
                </c:pt>
                <c:pt idx="8">
                  <c:v>#N/A</c:v>
                </c:pt>
                <c:pt idx="9">
                  <c:v>#N/A</c:v>
                </c:pt>
                <c:pt idx="10">
                  <c:v>8357</c:v>
                </c:pt>
                <c:pt idx="11">
                  <c:v>#N/A</c:v>
                </c:pt>
                <c:pt idx="12">
                  <c:v>#N/A</c:v>
                </c:pt>
                <c:pt idx="13">
                  <c:v>7168</c:v>
                </c:pt>
                <c:pt idx="14">
                  <c:v>#N/A</c:v>
                </c:pt>
              </c:numCache>
            </c:numRef>
          </c:val>
          <c:smooth val="0"/>
          <c:extLst>
            <c:ext xmlns:c16="http://schemas.microsoft.com/office/drawing/2014/chart" uri="{C3380CC4-5D6E-409C-BE32-E72D297353CC}">
              <c16:uniqueId val="{0000000B-45BA-496E-991F-0E9CAD219C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2378</c:v>
                </c:pt>
                <c:pt idx="1">
                  <c:v>2098</c:v>
                </c:pt>
                <c:pt idx="2">
                  <c:v>1821</c:v>
                </c:pt>
              </c:numCache>
            </c:numRef>
          </c:val>
          <c:extLst>
            <c:ext xmlns:c16="http://schemas.microsoft.com/office/drawing/2014/chart" uri="{C3380CC4-5D6E-409C-BE32-E72D297353CC}">
              <c16:uniqueId val="{00000000-8776-49F6-AE07-3FFFA95B8E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1119</c:v>
                </c:pt>
                <c:pt idx="1">
                  <c:v>1128</c:v>
                </c:pt>
                <c:pt idx="2">
                  <c:v>1141</c:v>
                </c:pt>
              </c:numCache>
            </c:numRef>
          </c:val>
          <c:extLst>
            <c:ext xmlns:c16="http://schemas.microsoft.com/office/drawing/2014/chart" uri="{C3380CC4-5D6E-409C-BE32-E72D297353CC}">
              <c16:uniqueId val="{00000001-8776-49F6-AE07-3FFFA95B8E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870</c:v>
                </c:pt>
                <c:pt idx="1">
                  <c:v>848</c:v>
                </c:pt>
                <c:pt idx="2">
                  <c:v>815</c:v>
                </c:pt>
              </c:numCache>
            </c:numRef>
          </c:val>
          <c:extLst>
            <c:ext xmlns:c16="http://schemas.microsoft.com/office/drawing/2014/chart" uri="{C3380CC4-5D6E-409C-BE32-E72D297353CC}">
              <c16:uniqueId val="{00000002-8776-49F6-AE07-3FFFA95B8E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{B3E16FD7-6D28-459F-B89E-BBC54B3F1624}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DEF-4093-8E4E-60BC13740C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{0193B80E-5455-414E-A3F7-8C71192F71B8}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EF-4093-8E4E-60BC13740C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{A1E141EC-06A3-4080-AC24-36BC1B402AF6}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EF-4093-8E4E-60BC13740C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{F3A19BB3-352A-4759-A395-7FF889653E02}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EF-4093-8E4E-60BC13740C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{275F1232-601C-4CF2-B729-73F4EC182BD9}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EF-4093-8E4E-60BC13740C99}"/>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{CF3E501B-FFC7-4808-8EE2-607A98512718}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DEF-4093-8E4E-60BC13740C99}"/>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{115F37D2-DE5F-4BA5-A4BC-F452AAAC8519}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DEF-4093-8E4E-60BC13740C99}"/>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{6261C5E1-8D25-4724-9135-34E51BFFAEB7}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DEF-4093-8E4E-60BC13740C99}"/>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{2AD8DD95-6D64-4985-925B-C77BFC22195A}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DEF-4093-8E4E-60BC13740C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50.7</c:v>
                </c:pt>
                <c:pt idx="16">
                  <c:v>52.4</c:v>
                </c:pt>
                <c:pt idx="24">
                  <c:v>53.7</c:v>
                </c:pt>
                <c:pt idx="32">
                  <c:v>55.5</c:v>
                </c:pt>
              </c:numCache>
            </c:numRef>
          </c:xVal>
          <c:yVal>
            <c:numRef>
              <c:f>公会計指標分析・財政指標組合せ分析表!$BP$51:$DC$51</c:f>
              <c:numCache>
                <c:formatCode>#,##0.0;"▲ "#,##0.0</c:formatCode>
                <c:ptCount val="40"/>
                <c:pt idx="0">
                  <c:v>96.8</c:v>
                </c:pt>
                <c:pt idx="8">
                  <c:v>87.8</c:v>
                </c:pt>
                <c:pt idx="16">
                  <c:v>62.7</c:v>
                </c:pt>
                <c:pt idx="24">
                  <c:v>60.1</c:v>
                </c:pt>
                <c:pt idx="32">
                  <c:v>48.2</c:v>
                </c:pt>
              </c:numCache>
            </c:numRef>
          </c:yVal>
          <c:smooth val="0"/>
          <c:extLst>
            <c:ext xmlns:c16="http://schemas.microsoft.com/office/drawing/2014/chart" uri="{C3380CC4-5D6E-409C-BE32-E72D297353CC}">
              <c16:uniqueId val="{00000009-EDEF-4093-8E4E-60BC13740C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{8FE08AEB-2680-496F-9004-B4D6569C5511}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DEF-4093-8E4E-60BC13740C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{3DB6F07A-3BC9-4190-98EC-DBAA175DB957}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EF-4093-8E4E-60BC13740C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{FE177C98-D58C-4E6D-99DC-128E7373766D}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EF-4093-8E4E-60BC13740C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{0CB3D451-4BE5-4295-BA71-114D1211874A}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EF-4093-8E4E-60BC13740C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{852727CC-8E84-4DA8-A04A-0EC1EBBEA8D1}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EF-4093-8E4E-60BC13740C9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{6D7FA77F-79EE-4313-9B62-10E0A0C02073}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DEF-4093-8E4E-60BC13740C99}"/>
                </c:ext>
              </c:extLst>
            </c:dLbl>
            <c:dLbl>
              <c:idx val="16"/>
              <c:layout>
                <c:manualLayout>
                  <c:x val="-3.2145200469572303E-2"/>
                  <c:y val="-4.582300055664670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{5DA7E570-029E-4041-ABC0-DEB7989BF762}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DEF-4093-8E4E-60BC13740C99}"/>
                </c:ext>
              </c:extLst>
            </c:dLbl>
            <c:dLbl>
              <c:idx val="24"/>
              <c:layout>
                <c:manualLayout>
                  <c:x val="-4.4109043052767541E-2"/>
                  <c:y val="-5.598970683155060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{2E1826E6-4F9B-46C3-8877-BA51C30CE984}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DEF-4093-8E4E-60BC13740C99}"/>
                </c:ext>
              </c:extLst>
            </c:dLbl>
            <c:dLbl>
              <c:idx val="32"/>
              <c:layout>
                <c:manualLayout>
                  <c:x val="-1.9922458247700846E-2"/>
                  <c:y val="-9.240441892939825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{A5A0990B-514E-4697-A9F3-D9E2129FC491}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DEF-4093-8E4E-60BC13740C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DEF-4093-8E4E-60BC13740C9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{419413EA-7383-4B02-952F-40F985F933EA}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B6F-425C-8B46-CB3EA504B6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{3EEB7D28-8731-40F1-832A-BF8A0BF541C0}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6F-425C-8B46-CB3EA504B6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{EAADBD72-7546-4819-974D-A5AE692FBB60}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6F-425C-8B46-CB3EA504B6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{196049FA-171B-4F66-AA80-78B4D32CF615}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6F-425C-8B46-CB3EA504B6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{B845AB8B-DA37-4BB9-BB10-6A4F3E90B94D}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6F-425C-8B46-CB3EA504B6D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{29A84848-95B8-49AB-9D3C-E1C1D2EA4DDB}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B6F-425C-8B46-CB3EA504B6D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{089A04DC-7F68-439C-9B14-78B59587BA55}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B6F-425C-8B46-CB3EA504B6D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{592DA300-869A-4E60-830A-2D68DD9993D2}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B6F-425C-8B46-CB3EA504B6D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{31DB434C-176A-4C11-8B28-54100FA264DF}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B6F-425C-8B46-CB3EA504B6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8.8000000000000007</c:v>
                </c:pt>
                <c:pt idx="16">
                  <c:v>7.9</c:v>
                </c:pt>
                <c:pt idx="24">
                  <c:v>7.3</c:v>
                </c:pt>
                <c:pt idx="32">
                  <c:v>6.8</c:v>
                </c:pt>
              </c:numCache>
            </c:numRef>
          </c:xVal>
          <c:yVal>
            <c:numRef>
              <c:f>公会計指標分析・財政指標組合せ分析表!$BP$73:$DC$73</c:f>
              <c:numCache>
                <c:formatCode>#,##0.0;"▲ "#,##0.0</c:formatCode>
                <c:ptCount val="40"/>
                <c:pt idx="0">
                  <c:v>96.8</c:v>
                </c:pt>
                <c:pt idx="8">
                  <c:v>87.8</c:v>
                </c:pt>
                <c:pt idx="16">
                  <c:v>62.7</c:v>
                </c:pt>
                <c:pt idx="24">
                  <c:v>60.1</c:v>
                </c:pt>
                <c:pt idx="32">
                  <c:v>48.2</c:v>
                </c:pt>
              </c:numCache>
            </c:numRef>
          </c:yVal>
          <c:smooth val="0"/>
          <c:extLst>
            <c:ext xmlns:c16="http://schemas.microsoft.com/office/drawing/2014/chart" uri="{C3380CC4-5D6E-409C-BE32-E72D297353CC}">
              <c16:uniqueId val="{00000009-3B6F-425C-8B46-CB3EA504B6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{CF9047CE-461F-4A53-B96C-B46EA39F230D}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B6F-425C-8B46-CB3EA504B6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{FAD7E7DC-F101-48B8-955E-703B820C8917}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6F-425C-8B46-CB3EA504B6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{205472BF-173F-4296-A8CA-6FB691ACE682}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6F-425C-8B46-CB3EA504B6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{8A4CD9C4-B131-4BFE-905F-B29D9A831C64}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6F-425C-8B46-CB3EA504B6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{6C28DA99-5069-4949-8690-FA18F6955EFD}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6F-425C-8B46-CB3EA504B6D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{E6CD2A4D-2B19-4F86-9D70-F1017C5F68D4}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B6F-425C-8B46-CB3EA504B6D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{94E8DD97-5673-4B69-A582-1EE0A30959F9}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B6F-425C-8B46-CB3EA504B6D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{EC9EC813-038E-4E63-98DD-580173A91C68}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B6F-425C-8B46-CB3EA504B6D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{67792DE3-857D-4DBD-8361-709A486777F8}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B6F-425C-8B46-CB3EA504B6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B6F-425C-8B46-CB3EA504B6D0}"/>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元金償還額より新規発行額を抑制してきたことにより段階的に減少している。今後は、一部事務組合の施設の新規整備にともなう元利償還金に対する負担の増加や、市内の小中学校の建替え事業による公債残高の増加による元利償還金の増加等、実質公債費比率の上昇が見込まれるため、事業の平準化や補助金等の活用、地方交付税措置のある有利な起債の発行、新発債の借入条件の工夫により、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満期一括償還地方債を発行していないことから、償還のための減債基金残高もない。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等改革推進債を発行したことにより、大幅に増加したが、その後は順調に減少してきた。公営企業債等繰入見込み額は下水道事業の起債発行の抑制により減少が続いているが、組合等負担等見込額については、組合立諏訪中央病院の増改築や、組合立諏訪南リサイクルセンターの整備により、一時的に増加しており、元金償還の開始等に併せ、今後もさらなる増加が見込まれている。今後は市内小中学校の建替事業により一般会計においても地方債残高の増加が見込まれていることから、事業の平準化、補助金等の活用や地方交付税措置のある有利な起債の発行によ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長野県茅野市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百万円の取崩しをしたほか、蓼科観光施設建設基金、パートナーシップのまちづくり基金で総額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百万円の取崩しをしたことから、取崩額が積立額を上回り、基金全体で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年度からの集中的な財政構造改革の取組により、平成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の取崩しに頼らない収支均衡予算を達成してきた。しかし、社会保障関連経費や一部事務組合への負担金等の増加により財政運営が厳しくなり、令和元年度からは財政調整基金の取崩しに頼る予算編成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年度も前年度に続き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結果となるなど、基金残高は減少している。人口一人当たりの基金残高が県内でも少ない状況にあるなかで、今後は公共施設の建替え等の大型事業も予定されているため、基金の取崩しに恒常的に頼らない持続可能な財政運営のため、既存事業の抜本的な見直しを含めた行財政改革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公共施設整備基金：公共施設の整備全般に係る経費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蓼科観光建設基金：入湯税を主な原資とし、茅野市蓼科観光施設建設に係る経費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学校基金：茅野市立小中学校の建築及び増改築ならびに既存の学校教育施設の経費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百万円と観光地整備に伴う取崩し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その他の基金：利子積立による増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公共施設整備基金：第５次総合計画期間中に予定されている大規模な公共施設整備事業の必要額に対し基金残高が不足していることから、不足額を計画的に積立て、現在高を維持していくこととする。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年度から３年間は退職手当必要額が増大し基金充当の必要が見込まれるため、計画的に積み立てていく。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55,332
54,369
266.59
32,551,132
31,587,481
878,614
16,997,850
26,283,910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有形固定資産減価償却率については、類似団体平均と比較すると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低い水準にあり、これまでの投資効果が表れていると言える。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なお、現在、小中学校や廃棄物処理施設の建替工事を行っており、また令和４年度以降に</a:t>
          </a:r>
          <a:r>
            <a:rPr lang="ja-JP" altLang="en-US">
              <a:latin typeface="ＭＳ Ｐゴシック" panose="020B0600070205080204" pitchFamily="50" charset="-128"/>
              <a:ea typeface="ＭＳ Ｐゴシック" panose="020B0600070205080204" pitchFamily="50" charset="-128"/>
            </a:rPr>
            <a:t>公共施設保全指針に基づく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による計画的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な修繕を実施すること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としており、計画的で継続的な投資に努める。</a:t>
          </a:r>
          <a:endPar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48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127000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03428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136102</xdr:rowOff>
    </xdr:from>
    <xdr:to>
      <xdr:col>15</xdr:col>
      <xdr:colOff>187325</xdr:colOff>
      <xdr:row>29</xdr:row>
      <xdr:rowOff>66252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4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15452</xdr:rowOff>
    </xdr:from>
    <xdr:to>
      <xdr:col>19</xdr:col>
      <xdr:colOff>136525</xdr:colOff>
      <xdr:row>29</xdr:row>
      <xdr:rowOff>62230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498750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74930</xdr:rowOff>
    </xdr:from>
    <xdr:to>
      <xdr:col>11</xdr:col>
      <xdr:colOff>187325</xdr:colOff>
      <xdr:row>29</xdr:row>
      <xdr:rowOff>5080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48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125730</xdr:rowOff>
    </xdr:from>
    <xdr:to>
      <xdr:col>15</xdr:col>
      <xdr:colOff>136525</xdr:colOff>
      <xdr:row>29</xdr:row>
      <xdr:rowOff>15452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492633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13758</xdr:rowOff>
    </xdr:from>
    <xdr:to>
      <xdr:col>7</xdr:col>
      <xdr:colOff>187325</xdr:colOff>
      <xdr:row>28</xdr:row>
      <xdr:rowOff>115358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48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64558</xdr:rowOff>
    </xdr:from>
    <xdr:to>
      <xdr:col>11</xdr:col>
      <xdr:colOff>136525</xdr:colOff>
      <xdr:row>28</xdr:row>
      <xdr:rowOff>125730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486515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20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82779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471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21607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46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131885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458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は類似団体平均を上回る比率となっていたものの逓減傾向にあったが、令和２年度において、地方債の新規発行額が償還額を下回ったことにより地方債残高の減少が進み、また地方交付税等も増加したことにより、率が大幅に低下し、類似団体平均値を下回る率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89584</xdr:rowOff>
    </xdr:from>
    <xdr:to>
      <xdr:col>76</xdr:col>
      <xdr:colOff>73025</xdr:colOff>
      <xdr:row>31</xdr:row>
      <xdr:rowOff>19734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2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112461</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0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168268</xdr:rowOff>
    </xdr:from>
    <xdr:to>
      <xdr:col>72</xdr:col>
      <xdr:colOff>123825</xdr:colOff>
      <xdr:row>31</xdr:row>
      <xdr:rowOff>98418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140384</xdr:rowOff>
    </xdr:from>
    <xdr:to>
      <xdr:col>76</xdr:col>
      <xdr:colOff>22225</xdr:colOff>
      <xdr:row>31</xdr:row>
      <xdr:rowOff>47618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283884"/>
          <a:ext cx="711200" cy="7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168508</xdr:rowOff>
    </xdr:from>
    <xdr:to>
      <xdr:col>68</xdr:col>
      <xdr:colOff>123825</xdr:colOff>
      <xdr:row>31</xdr:row>
      <xdr:rowOff>98658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3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47618</xdr:rowOff>
    </xdr:from>
    <xdr:to>
      <xdr:col>72</xdr:col>
      <xdr:colOff>73025</xdr:colOff>
      <xdr:row>31</xdr:row>
      <xdr:rowOff>47858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362568"/>
          <a:ext cx="762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66985</xdr:rowOff>
    </xdr:from>
    <xdr:to>
      <xdr:col>64</xdr:col>
      <xdr:colOff>123825</xdr:colOff>
      <xdr:row>31</xdr:row>
      <xdr:rowOff>168585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47858</xdr:rowOff>
    </xdr:from>
    <xdr:to>
      <xdr:col>68</xdr:col>
      <xdr:colOff>73025</xdr:colOff>
      <xdr:row>31</xdr:row>
      <xdr:rowOff>117785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362808"/>
          <a:ext cx="762000" cy="6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107407</xdr:rowOff>
    </xdr:from>
    <xdr:to>
      <xdr:col>60</xdr:col>
      <xdr:colOff>123825</xdr:colOff>
      <xdr:row>32</xdr:row>
      <xdr:rowOff>37557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4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117785</xdr:rowOff>
    </xdr:from>
    <xdr:to>
      <xdr:col>64</xdr:col>
      <xdr:colOff>73025</xdr:colOff>
      <xdr:row>31</xdr:row>
      <xdr:rowOff>158207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5432735"/>
          <a:ext cx="7620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89545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89785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40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159712</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47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28684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5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55,332
54,369
266.59
32,551,132
31,587,481
878,614
16,997,850
26,283,910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26670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39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73025</xdr:rowOff>
    </xdr:from>
    <xdr:to>
      <xdr:col>15</xdr:col>
      <xdr:colOff>101600</xdr:colOff>
      <xdr:row>37</xdr:row>
      <xdr:rowOff>3175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123825</xdr:rowOff>
    </xdr:from>
    <xdr:to>
      <xdr:col>19</xdr:col>
      <xdr:colOff>177800</xdr:colOff>
      <xdr:row>36</xdr:row>
      <xdr:rowOff>167640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96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89535</xdr:rowOff>
    </xdr:from>
    <xdr:to>
      <xdr:col>15</xdr:col>
      <xdr:colOff>50800</xdr:colOff>
      <xdr:row>36</xdr:row>
      <xdr:rowOff>123825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61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4445</xdr:rowOff>
    </xdr:from>
    <xdr:to>
      <xdr:col>6</xdr:col>
      <xdr:colOff>38100</xdr:colOff>
      <xdr:row>36</xdr:row>
      <xdr:rowOff>106045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55245</xdr:rowOff>
    </xdr:from>
    <xdr:to>
      <xdr:col>10</xdr:col>
      <xdr:colOff>114300</xdr:colOff>
      <xdr:row>36</xdr:row>
      <xdr:rowOff>89535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19702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122572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54261</xdr:rowOff>
    </xdr:from>
    <xdr:to>
      <xdr:col>55</xdr:col>
      <xdr:colOff>50800</xdr:colOff>
      <xdr:row>38</xdr:row>
      <xdr:rowOff>155861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77138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4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58547</xdr:rowOff>
    </xdr:from>
    <xdr:to>
      <xdr:col>50</xdr:col>
      <xdr:colOff>165100</xdr:colOff>
      <xdr:row>38</xdr:row>
      <xdr:rowOff>160147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105061</xdr:rowOff>
    </xdr:from>
    <xdr:to>
      <xdr:col>55</xdr:col>
      <xdr:colOff>0</xdr:colOff>
      <xdr:row>38</xdr:row>
      <xdr:rowOff>109347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620161"/>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62262</xdr:rowOff>
    </xdr:from>
    <xdr:to>
      <xdr:col>46</xdr:col>
      <xdr:colOff>38100</xdr:colOff>
      <xdr:row>38</xdr:row>
      <xdr:rowOff>163862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109347</xdr:rowOff>
    </xdr:from>
    <xdr:to>
      <xdr:col>50</xdr:col>
      <xdr:colOff>114300</xdr:colOff>
      <xdr:row>38</xdr:row>
      <xdr:rowOff>113062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624447"/>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63633</xdr:rowOff>
    </xdr:from>
    <xdr:to>
      <xdr:col>41</xdr:col>
      <xdr:colOff>101600</xdr:colOff>
      <xdr:row>38</xdr:row>
      <xdr:rowOff>165233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113062</xdr:rowOff>
    </xdr:from>
    <xdr:to>
      <xdr:col>45</xdr:col>
      <xdr:colOff>177800</xdr:colOff>
      <xdr:row>38</xdr:row>
      <xdr:rowOff>114433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6281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63633</xdr:rowOff>
    </xdr:from>
    <xdr:to>
      <xdr:col>36</xdr:col>
      <xdr:colOff>165100</xdr:colOff>
      <xdr:row>38</xdr:row>
      <xdr:rowOff>165233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114433</xdr:rowOff>
    </xdr:from>
    <xdr:to>
      <xdr:col>41</xdr:col>
      <xdr:colOff>50800</xdr:colOff>
      <xdr:row>38</xdr:row>
      <xdr:rowOff>114433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629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5224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8939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3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10310</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10310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61595</xdr:rowOff>
    </xdr:from>
    <xdr:to>
      <xdr:col>24</xdr:col>
      <xdr:colOff>114300</xdr:colOff>
      <xdr:row>59</xdr:row>
      <xdr:rowOff>163195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84472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112395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2146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99060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86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70485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59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139700</xdr:rowOff>
    </xdr:from>
    <xdr:to>
      <xdr:col>6</xdr:col>
      <xdr:colOff>38100</xdr:colOff>
      <xdr:row>59</xdr:row>
      <xdr:rowOff>69850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19050</xdr:rowOff>
    </xdr:from>
    <xdr:to>
      <xdr:col>10</xdr:col>
      <xdr:colOff>114300</xdr:colOff>
      <xdr:row>59</xdr:row>
      <xdr:rowOff>43815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34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137812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52703</xdr:rowOff>
    </xdr:from>
    <xdr:to>
      <xdr:col>55</xdr:col>
      <xdr:colOff>50800</xdr:colOff>
      <xdr:row>60</xdr:row>
      <xdr:rowOff>154303</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33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75580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19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64684</xdr:rowOff>
    </xdr:from>
    <xdr:to>
      <xdr:col>50</xdr:col>
      <xdr:colOff>165100</xdr:colOff>
      <xdr:row>60</xdr:row>
      <xdr:rowOff>166284</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3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103503</xdr:rowOff>
    </xdr:from>
    <xdr:to>
      <xdr:col>55</xdr:col>
      <xdr:colOff>0</xdr:colOff>
      <xdr:row>60</xdr:row>
      <xdr:rowOff>115484</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390503"/>
          <a:ext cx="8382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68166</xdr:rowOff>
    </xdr:from>
    <xdr:to>
      <xdr:col>46</xdr:col>
      <xdr:colOff>38100</xdr:colOff>
      <xdr:row>60</xdr:row>
      <xdr:rowOff>169766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3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115484</xdr:rowOff>
    </xdr:from>
    <xdr:to>
      <xdr:col>50</xdr:col>
      <xdr:colOff>114300</xdr:colOff>
      <xdr:row>60</xdr:row>
      <xdr:rowOff>118966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402484"/>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70429</xdr:rowOff>
    </xdr:from>
    <xdr:to>
      <xdr:col>41</xdr:col>
      <xdr:colOff>101600</xdr:colOff>
      <xdr:row>61</xdr:row>
      <xdr:rowOff>579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3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118966</xdr:rowOff>
    </xdr:from>
    <xdr:to>
      <xdr:col>45</xdr:col>
      <xdr:colOff>177800</xdr:colOff>
      <xdr:row>60</xdr:row>
      <xdr:rowOff>121229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405966"/>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74937</xdr:rowOff>
    </xdr:from>
    <xdr:to>
      <xdr:col>36</xdr:col>
      <xdr:colOff>165100</xdr:colOff>
      <xdr:row>61</xdr:row>
      <xdr:rowOff>5087</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3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121229</xdr:rowOff>
    </xdr:from>
    <xdr:to>
      <xdr:col>41</xdr:col>
      <xdr:colOff>50800</xdr:colOff>
      <xdr:row>60</xdr:row>
      <xdr:rowOff>125737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408229"/>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11361</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12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14843</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13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17106</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13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21614</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13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139156</xdr:rowOff>
    </xdr:from>
    <xdr:to>
      <xdr:col>20</xdr:col>
      <xdr:colOff>38100</xdr:colOff>
      <xdr:row>82</xdr:row>
      <xdr:rowOff>69306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47898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0774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18506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0480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88537</xdr:rowOff>
    </xdr:from>
    <xdr:to>
      <xdr:col>10</xdr:col>
      <xdr:colOff>165100</xdr:colOff>
      <xdr:row>82</xdr:row>
      <xdr:rowOff>18687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139337</xdr:rowOff>
    </xdr:from>
    <xdr:to>
      <xdr:col>15</xdr:col>
      <xdr:colOff>50800</xdr:colOff>
      <xdr:row>81</xdr:row>
      <xdr:rowOff>160564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0267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70576</xdr:rowOff>
    </xdr:from>
    <xdr:to>
      <xdr:col>6</xdr:col>
      <xdr:colOff>38100</xdr:colOff>
      <xdr:row>82</xdr:row>
      <xdr:rowOff>726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121376</xdr:rowOff>
    </xdr:from>
    <xdr:to>
      <xdr:col>10</xdr:col>
      <xdr:colOff>114300</xdr:colOff>
      <xdr:row>81</xdr:row>
      <xdr:rowOff>139337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0088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85833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35214</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17253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155550</xdr:rowOff>
    </xdr:from>
    <xdr:to>
      <xdr:col>55</xdr:col>
      <xdr:colOff>50800</xdr:colOff>
      <xdr:row>85</xdr:row>
      <xdr:rowOff>85700</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133977</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34900</xdr:rowOff>
    </xdr:from>
    <xdr:to>
      <xdr:col>55</xdr:col>
      <xdr:colOff>0</xdr:colOff>
      <xdr:row>85</xdr:row>
      <xdr:rowOff>35813</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60815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157835</xdr:rowOff>
    </xdr:from>
    <xdr:to>
      <xdr:col>46</xdr:col>
      <xdr:colOff>38100</xdr:colOff>
      <xdr:row>85</xdr:row>
      <xdr:rowOff>87985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5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35813</xdr:rowOff>
    </xdr:from>
    <xdr:to>
      <xdr:col>50</xdr:col>
      <xdr:colOff>114300</xdr:colOff>
      <xdr:row>85</xdr:row>
      <xdr:rowOff>37185</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60906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157835</xdr:rowOff>
    </xdr:from>
    <xdr:to>
      <xdr:col>41</xdr:col>
      <xdr:colOff>101600</xdr:colOff>
      <xdr:row>85</xdr:row>
      <xdr:rowOff>87985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5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37185</xdr:rowOff>
    </xdr:from>
    <xdr:to>
      <xdr:col>45</xdr:col>
      <xdr:colOff>177800</xdr:colOff>
      <xdr:row>85</xdr:row>
      <xdr:rowOff>37185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7861300" y="14610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167436</xdr:rowOff>
    </xdr:from>
    <xdr:to>
      <xdr:col>36</xdr:col>
      <xdr:colOff>165100</xdr:colOff>
      <xdr:row>85</xdr:row>
      <xdr:rowOff>97586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37185</xdr:rowOff>
    </xdr:from>
    <xdr:to>
      <xdr:col>41</xdr:col>
      <xdr:colOff>50800</xdr:colOff>
      <xdr:row>85</xdr:row>
      <xdr:rowOff>46786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61043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79112</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79112</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88713</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xdr:rowOff>
    </xdr:from>
    <xdr:to>
      <xdr:col>81</xdr:col>
      <xdr:colOff>101600</xdr:colOff>
      <xdr:row>35</xdr:row>
      <xdr:rowOff>113665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62865</xdr:rowOff>
    </xdr:from>
    <xdr:to>
      <xdr:col>85</xdr:col>
      <xdr:colOff>127000</xdr:colOff>
      <xdr:row>35</xdr:row>
      <xdr:rowOff>72390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0636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111125</xdr:rowOff>
    </xdr:from>
    <xdr:to>
      <xdr:col>76</xdr:col>
      <xdr:colOff>165100</xdr:colOff>
      <xdr:row>36</xdr:row>
      <xdr:rowOff>41275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62865</xdr:rowOff>
    </xdr:from>
    <xdr:to>
      <xdr:col>81</xdr:col>
      <xdr:colOff>50800</xdr:colOff>
      <xdr:row>35</xdr:row>
      <xdr:rowOff>161925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4592300" y="606361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161925</xdr:rowOff>
    </xdr:from>
    <xdr:to>
      <xdr:col>76</xdr:col>
      <xdr:colOff>114300</xdr:colOff>
      <xdr:row>36</xdr:row>
      <xdr:rowOff>74295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3703300" y="61626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156845</xdr:rowOff>
    </xdr:from>
    <xdr:to>
      <xdr:col>67</xdr:col>
      <xdr:colOff>101600</xdr:colOff>
      <xdr:row>36</xdr:row>
      <xdr:rowOff>86995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36195</xdr:rowOff>
    </xdr:from>
    <xdr:to>
      <xdr:col>71</xdr:col>
      <xdr:colOff>177800</xdr:colOff>
      <xdr:row>36</xdr:row>
      <xdr:rowOff>74295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208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130192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57802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141622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103522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7112</xdr:rowOff>
    </xdr:from>
    <xdr:to>
      <xdr:col>116</xdr:col>
      <xdr:colOff>114300</xdr:colOff>
      <xdr:row>34</xdr:row>
      <xdr:rowOff>108712</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29989</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56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109982</xdr:rowOff>
    </xdr:from>
    <xdr:to>
      <xdr:col>112</xdr:col>
      <xdr:colOff>38100</xdr:colOff>
      <xdr:row>34</xdr:row>
      <xdr:rowOff>40132</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160782</xdr:rowOff>
    </xdr:from>
    <xdr:to>
      <xdr:col>116</xdr:col>
      <xdr:colOff>63500</xdr:colOff>
      <xdr:row>34</xdr:row>
      <xdr:rowOff>57912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1323300" y="58186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123698</xdr:rowOff>
    </xdr:from>
    <xdr:to>
      <xdr:col>107</xdr:col>
      <xdr:colOff>101600</xdr:colOff>
      <xdr:row>34</xdr:row>
      <xdr:rowOff>53848</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160782</xdr:rowOff>
    </xdr:from>
    <xdr:to>
      <xdr:col>111</xdr:col>
      <xdr:colOff>177800</xdr:colOff>
      <xdr:row>34</xdr:row>
      <xdr:rowOff>3048</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0434300" y="5818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123698</xdr:rowOff>
    </xdr:from>
    <xdr:to>
      <xdr:col>102</xdr:col>
      <xdr:colOff>165100</xdr:colOff>
      <xdr:row>34</xdr:row>
      <xdr:rowOff>53848</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3048</xdr:rowOff>
    </xdr:from>
    <xdr:to>
      <xdr:col>107</xdr:col>
      <xdr:colOff>50800</xdr:colOff>
      <xdr:row>34</xdr:row>
      <xdr:rowOff>3048</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5832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123698</xdr:rowOff>
    </xdr:from>
    <xdr:to>
      <xdr:col>98</xdr:col>
      <xdr:colOff>38100</xdr:colOff>
      <xdr:row>34</xdr:row>
      <xdr:rowOff>53848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3048</xdr:rowOff>
    </xdr:from>
    <xdr:to>
      <xdr:col>102</xdr:col>
      <xdr:colOff>114300</xdr:colOff>
      <xdr:row>34</xdr:row>
      <xdr:rowOff>3048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656300" y="5832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56659</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554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70375</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555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70375</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555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70375</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555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156590</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13063</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2478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146776</xdr:rowOff>
    </xdr:from>
    <xdr:to>
      <xdr:col>76</xdr:col>
      <xdr:colOff>165100</xdr:colOff>
      <xdr:row>60</xdr:row>
      <xdr:rowOff>76926</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60</xdr:row>
      <xdr:rowOff>26126</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102478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26126</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102641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148590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195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28139</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68053</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70586</xdr:rowOff>
    </xdr:from>
    <xdr:to>
      <xdr:col>116</xdr:col>
      <xdr:colOff>114300</xdr:colOff>
      <xdr:row>64</xdr:row>
      <xdr:rowOff>736</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69977</xdr:rowOff>
    </xdr:from>
    <xdr:to>
      <xdr:col>112</xdr:col>
      <xdr:colOff>38100</xdr:colOff>
      <xdr:row>64</xdr:row>
      <xdr:rowOff>127</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120777</xdr:rowOff>
    </xdr:from>
    <xdr:to>
      <xdr:col>116</xdr:col>
      <xdr:colOff>63500</xdr:colOff>
      <xdr:row>63</xdr:row>
      <xdr:rowOff>121386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1323300" y="10922127"/>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69748</xdr:rowOff>
    </xdr:from>
    <xdr:to>
      <xdr:col>107</xdr:col>
      <xdr:colOff>101600</xdr:colOff>
      <xdr:row>63</xdr:row>
      <xdr:rowOff>171348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120548</xdr:rowOff>
    </xdr:from>
    <xdr:to>
      <xdr:col>111</xdr:col>
      <xdr:colOff>177800</xdr:colOff>
      <xdr:row>63</xdr:row>
      <xdr:rowOff>120777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0434300" y="1092189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69977</xdr:rowOff>
    </xdr:from>
    <xdr:to>
      <xdr:col>102</xdr:col>
      <xdr:colOff>165100</xdr:colOff>
      <xdr:row>64</xdr:row>
      <xdr:rowOff>127</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120548</xdr:rowOff>
    </xdr:from>
    <xdr:to>
      <xdr:col>107</xdr:col>
      <xdr:colOff>50800</xdr:colOff>
      <xdr:row>63</xdr:row>
      <xdr:rowOff>120777</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92189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72263</xdr:rowOff>
    </xdr:from>
    <xdr:to>
      <xdr:col>98</xdr:col>
      <xdr:colOff>38100</xdr:colOff>
      <xdr:row>64</xdr:row>
      <xdr:rowOff>2413</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120777</xdr:rowOff>
    </xdr:from>
    <xdr:to>
      <xdr:col>102</xdr:col>
      <xdr:colOff>114300</xdr:colOff>
      <xdr:row>63</xdr:row>
      <xdr:rowOff>123063</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9221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16654</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6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16425</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64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16654</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6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18940</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64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E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2" name="【公民館】&#10;有形固定資産減価償却率最小値テキスト">
          <a:extLst>
            <a:ext uri="{FF2B5EF4-FFF2-40B4-BE49-F238E27FC236}">
              <a16:creationId xmlns:a16="http://schemas.microsoft.com/office/drawing/2014/main" id="{00000000-0008-0000-0E00-000096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E00-000098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E00-00009A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6268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678" name="【公民館】&#10;有形固定資産減価償却率該当値テキスト">
          <a:extLst>
            <a:ext uri="{FF2B5EF4-FFF2-40B4-BE49-F238E27FC236}">
              <a16:creationId xmlns:a16="http://schemas.microsoft.com/office/drawing/2014/main" id="{00000000-0008-0000-0E00-0000A6020000}"/>
            </a:ext>
          </a:extLst>
        </xdr:cNvPr>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106680</xdr:rowOff>
    </xdr:from>
    <xdr:to>
      <xdr:col>85</xdr:col>
      <xdr:colOff>127000</xdr:colOff>
      <xdr:row>106</xdr:row>
      <xdr:rowOff>152400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5481300" y="18280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12064</xdr:rowOff>
    </xdr:from>
    <xdr:to>
      <xdr:col>76</xdr:col>
      <xdr:colOff>165100</xdr:colOff>
      <xdr:row>106</xdr:row>
      <xdr:rowOff>113664</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454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62864</xdr:rowOff>
    </xdr:from>
    <xdr:to>
      <xdr:col>81</xdr:col>
      <xdr:colOff>50800</xdr:colOff>
      <xdr:row>106</xdr:row>
      <xdr:rowOff>106680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4592300" y="18236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365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62864</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3703300" y="18196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2763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22861</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814300" y="181756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E00-0000AF02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E00-0000B002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E00-0000B102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E00-0000B202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148607</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104791</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64788</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162069</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22199600" y="183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128778</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1323300" y="1847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128778</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20434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77978</xdr:rowOff>
    </xdr:from>
    <xdr:to>
      <xdr:col>102</xdr:col>
      <xdr:colOff>165100</xdr:colOff>
      <xdr:row>108</xdr:row>
      <xdr:rowOff>8128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9494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128778</xdr:rowOff>
    </xdr:from>
    <xdr:to>
      <xdr:col>107</xdr:col>
      <xdr:colOff>50800</xdr:colOff>
      <xdr:row>107</xdr:row>
      <xdr:rowOff>128778</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9545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77978</xdr:rowOff>
    </xdr:from>
    <xdr:to>
      <xdr:col>98</xdr:col>
      <xdr:colOff>38100</xdr:colOff>
      <xdr:row>108</xdr:row>
      <xdr:rowOff>8128</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8605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128778</xdr:rowOff>
    </xdr:from>
    <xdr:to>
      <xdr:col>102</xdr:col>
      <xdr:colOff>114300</xdr:colOff>
      <xdr:row>107</xdr:row>
      <xdr:rowOff>128778</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656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5" name="n_4aveValue【公民館】&#10;一人当たり面積">
          <a:extLst>
            <a:ext uri="{FF2B5EF4-FFF2-40B4-BE49-F238E27FC236}">
              <a16:creationId xmlns:a16="http://schemas.microsoft.com/office/drawing/2014/main" id="{00000000-0008-0000-0E00-0000E9020000}"/>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746" name="n_1mainValue【公民館】&#10;一人当たり面積">
          <a:extLst>
            <a:ext uri="{FF2B5EF4-FFF2-40B4-BE49-F238E27FC236}">
              <a16:creationId xmlns:a16="http://schemas.microsoft.com/office/drawing/2014/main" id="{00000000-0008-0000-0E00-0000EA020000}"/>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747" name="n_2mainValue【公民館】&#10;一人当たり面積">
          <a:extLst>
            <a:ext uri="{FF2B5EF4-FFF2-40B4-BE49-F238E27FC236}">
              <a16:creationId xmlns:a16="http://schemas.microsoft.com/office/drawing/2014/main" id="{00000000-0008-0000-0E00-0000EB020000}"/>
            </a:ext>
          </a:extLst>
        </xdr:cNvPr>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170705</xdr:rowOff>
    </xdr:from>
    <xdr:ext cx="469744" cy="259045"/>
    <xdr:sp macro="" textlink="">
      <xdr:nvSpPr>
        <xdr:cNvPr id="748" name="n_3mainValue【公民館】&#10;一人当たり面積">
          <a:extLst>
            <a:ext uri="{FF2B5EF4-FFF2-40B4-BE49-F238E27FC236}">
              <a16:creationId xmlns:a16="http://schemas.microsoft.com/office/drawing/2014/main" id="{00000000-0008-0000-0E00-0000EC020000}"/>
            </a:ext>
          </a:extLst>
        </xdr:cNvPr>
        <xdr:cNvSpPr txBox="1"/>
      </xdr:nvSpPr>
      <xdr:spPr>
        <a:xfrm>
          <a:off x="19310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170705</xdr:rowOff>
    </xdr:from>
    <xdr:ext cx="469744" cy="259045"/>
    <xdr:sp macro="" textlink="">
      <xdr:nvSpPr>
        <xdr:cNvPr id="749" name="n_4mainValue【公民館】&#10;一人当たり面積">
          <a:extLst>
            <a:ext uri="{FF2B5EF4-FFF2-40B4-BE49-F238E27FC236}">
              <a16:creationId xmlns:a16="http://schemas.microsoft.com/office/drawing/2014/main" id="{00000000-0008-0000-0E00-0000ED020000}"/>
            </a:ext>
          </a:extLst>
        </xdr:cNvPr>
        <xdr:cNvSpPr txBox="1"/>
      </xdr:nvSpPr>
      <xdr:spPr>
        <a:xfrm>
          <a:off x="18421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茅野市は広い市域を持つことから、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資産量が多くなる傾向にあり、いずれも全国平均、類似団体平均、長野県平均より多くなっている。一方で、これらの資産に対しては、現況調査や点検結果に基づき積極的な改修や長寿命化を行っているため、有形固定資産減価償却率はいずれの平均よりも低くなっており、同じく資産量が各平均より多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についても、有形固定資産減価償却率は各平均値を下回っている。これは、平成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年度に策定した茅野市保育園建設計画に基づき行った老朽化の進んだ１園の建替え、２園の民設民営による建替え、平成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年度から実施している公立保育園５園の大規模改修の結果が表れているものと考えられる。</a:t>
          </a: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の償却率については、集約化による小中学校の建替えに着手しているため来年度以後低下が見込まれている。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公民館は償却率が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％を超えているため、近隣施設の統廃合も踏まえた施設の方向性を早急に検討する必要がある。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55,332
54,369
266.59
32,551,132
31,587,481
878,614
16,997,850
26,283,910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18869</xdr:rowOff>
    </xdr:from>
    <xdr:to>
      <xdr:col>24</xdr:col>
      <xdr:colOff>114300</xdr:colOff>
      <xdr:row>39</xdr:row>
      <xdr:rowOff>120469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168746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69669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2192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35378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7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77651</xdr:rowOff>
    </xdr:from>
    <xdr:to>
      <xdr:col>6</xdr:col>
      <xdr:colOff>38100</xdr:colOff>
      <xdr:row>39</xdr:row>
      <xdr:rowOff>7801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128451</xdr:rowOff>
    </xdr:from>
    <xdr:to>
      <xdr:col>10</xdr:col>
      <xdr:colOff>114300</xdr:colOff>
      <xdr:row>38</xdr:row>
      <xdr:rowOff>161109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4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12700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133350</xdr:rowOff>
    </xdr:from>
    <xdr:to>
      <xdr:col>41</xdr:col>
      <xdr:colOff>101600</xdr:colOff>
      <xdr:row>40</xdr:row>
      <xdr:rowOff>63500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xdr:rowOff>
    </xdr:from>
    <xdr:to>
      <xdr:col>45</xdr:col>
      <xdr:colOff>177800</xdr:colOff>
      <xdr:row>40</xdr:row>
      <xdr:rowOff>12700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133350</xdr:rowOff>
    </xdr:from>
    <xdr:to>
      <xdr:col>36</xdr:col>
      <xdr:colOff>165100</xdr:colOff>
      <xdr:row>40</xdr:row>
      <xdr:rowOff>63500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xdr:rowOff>
    </xdr:from>
    <xdr:to>
      <xdr:col>41</xdr:col>
      <xdr:colOff>50800</xdr:colOff>
      <xdr:row>40</xdr:row>
      <xdr:rowOff>12700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54627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54627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84727</xdr:rowOff>
    </xdr:from>
    <xdr:to>
      <xdr:col>24</xdr:col>
      <xdr:colOff>114300</xdr:colOff>
      <xdr:row>63</xdr:row>
      <xdr:rowOff>14877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63154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xdr:rowOff>
    </xdr:from>
    <xdr:to>
      <xdr:col>20</xdr:col>
      <xdr:colOff>38100</xdr:colOff>
      <xdr:row>63</xdr:row>
      <xdr:rowOff>104684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135527</xdr:rowOff>
    </xdr:from>
    <xdr:to>
      <xdr:col>24</xdr:col>
      <xdr:colOff>63500</xdr:colOff>
      <xdr:row>63</xdr:row>
      <xdr:rowOff>53884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3797300" y="10765427"/>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21227</xdr:rowOff>
    </xdr:from>
    <xdr:to>
      <xdr:col>19</xdr:col>
      <xdr:colOff>177800</xdr:colOff>
      <xdr:row>63</xdr:row>
      <xdr:rowOff>53884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82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130447</xdr:rowOff>
    </xdr:from>
    <xdr:to>
      <xdr:col>10</xdr:col>
      <xdr:colOff>165100</xdr:colOff>
      <xdr:row>63</xdr:row>
      <xdr:rowOff>60597</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xdr:rowOff>
    </xdr:from>
    <xdr:to>
      <xdr:col>15</xdr:col>
      <xdr:colOff>50800</xdr:colOff>
      <xdr:row>63</xdr:row>
      <xdr:rowOff>21227</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8111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32476</xdr:rowOff>
    </xdr:from>
    <xdr:to>
      <xdr:col>6</xdr:col>
      <xdr:colOff>38100</xdr:colOff>
      <xdr:row>62</xdr:row>
      <xdr:rowOff>134076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83276</xdr:rowOff>
    </xdr:from>
    <xdr:to>
      <xdr:col>10</xdr:col>
      <xdr:colOff>114300</xdr:colOff>
      <xdr:row>63</xdr:row>
      <xdr:rowOff>9797</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71317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95811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51724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125203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44467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23495</xdr:rowOff>
    </xdr:from>
    <xdr:to>
      <xdr:col>50</xdr:col>
      <xdr:colOff>165100</xdr:colOff>
      <xdr:row>62</xdr:row>
      <xdr:rowOff>125095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72390</xdr:rowOff>
    </xdr:from>
    <xdr:to>
      <xdr:col>55</xdr:col>
      <xdr:colOff>0</xdr:colOff>
      <xdr:row>62</xdr:row>
      <xdr:rowOff>74295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7022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74295</xdr:rowOff>
    </xdr:from>
    <xdr:to>
      <xdr:col>50</xdr:col>
      <xdr:colOff>114300</xdr:colOff>
      <xdr:row>62</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70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25400</xdr:rowOff>
    </xdr:from>
    <xdr:to>
      <xdr:col>41</xdr:col>
      <xdr:colOff>101600</xdr:colOff>
      <xdr:row>62</xdr:row>
      <xdr:rowOff>127000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76200</xdr:rowOff>
    </xdr:from>
    <xdr:to>
      <xdr:col>45</xdr:col>
      <xdr:colOff>177800</xdr:colOff>
      <xdr:row>62</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25400</xdr:rowOff>
    </xdr:from>
    <xdr:to>
      <xdr:col>36</xdr:col>
      <xdr:colOff>165100</xdr:colOff>
      <xdr:row>62</xdr:row>
      <xdr:rowOff>127000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76200</xdr:rowOff>
    </xdr:from>
    <xdr:to>
      <xdr:col>41</xdr:col>
      <xdr:colOff>50800</xdr:colOff>
      <xdr:row>62</xdr:row>
      <xdr:rowOff>76200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116222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118127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143527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154939</xdr:rowOff>
    </xdr:from>
    <xdr:to>
      <xdr:col>20</xdr:col>
      <xdr:colOff>38100</xdr:colOff>
      <xdr:row>80</xdr:row>
      <xdr:rowOff>85089</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91439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7502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34289</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710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74930</xdr:rowOff>
    </xdr:from>
    <xdr:to>
      <xdr:col>10</xdr:col>
      <xdr:colOff>165100</xdr:colOff>
      <xdr:row>80</xdr:row>
      <xdr:rowOff>5080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79</xdr:row>
      <xdr:rowOff>165736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6702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33020</xdr:rowOff>
    </xdr:from>
    <xdr:to>
      <xdr:col>6</xdr:col>
      <xdr:colOff>38100</xdr:colOff>
      <xdr:row>79</xdr:row>
      <xdr:rowOff>134620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125730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62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101616</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21607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26163</xdr:rowOff>
    </xdr:from>
    <xdr:to>
      <xdr:col>55</xdr:col>
      <xdr:colOff>50800</xdr:colOff>
      <xdr:row>81</xdr:row>
      <xdr:rowOff>127763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49040</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37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76963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39369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3302</xdr:rowOff>
    </xdr:from>
    <xdr:to>
      <xdr:col>46</xdr:col>
      <xdr:colOff>38100</xdr:colOff>
      <xdr:row>81</xdr:row>
      <xdr:rowOff>104902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81</xdr:row>
      <xdr:rowOff>54102</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3936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3302</xdr:rowOff>
    </xdr:from>
    <xdr:to>
      <xdr:col>41</xdr:col>
      <xdr:colOff>101600</xdr:colOff>
      <xdr:row>81</xdr:row>
      <xdr:rowOff>104902</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54102</xdr:rowOff>
    </xdr:from>
    <xdr:to>
      <xdr:col>45</xdr:col>
      <xdr:colOff>177800</xdr:colOff>
      <xdr:row>81</xdr:row>
      <xdr:rowOff>54102</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394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3302</xdr:rowOff>
    </xdr:from>
    <xdr:to>
      <xdr:col>36</xdr:col>
      <xdr:colOff>165100</xdr:colOff>
      <xdr:row>81</xdr:row>
      <xdr:rowOff>104902</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54102</xdr:rowOff>
    </xdr:from>
    <xdr:to>
      <xdr:col>41</xdr:col>
      <xdr:colOff>50800</xdr:colOff>
      <xdr:row>81</xdr:row>
      <xdr:rowOff>54102</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394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121429</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121429</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121429</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38463</xdr:rowOff>
    </xdr:from>
    <xdr:to>
      <xdr:col>20</xdr:col>
      <xdr:colOff>38100</xdr:colOff>
      <xdr:row>102</xdr:row>
      <xdr:rowOff>140063</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89263</xdr:rowOff>
    </xdr:from>
    <xdr:to>
      <xdr:col>24</xdr:col>
      <xdr:colOff>63500</xdr:colOff>
      <xdr:row>102</xdr:row>
      <xdr:rowOff>121920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75771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5806</xdr:rowOff>
    </xdr:from>
    <xdr:to>
      <xdr:col>15</xdr:col>
      <xdr:colOff>101600</xdr:colOff>
      <xdr:row>102</xdr:row>
      <xdr:rowOff>107406</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56606</xdr:rowOff>
    </xdr:from>
    <xdr:to>
      <xdr:col>19</xdr:col>
      <xdr:colOff>177800</xdr:colOff>
      <xdr:row>102</xdr:row>
      <xdr:rowOff>89263</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754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146231</xdr:rowOff>
    </xdr:from>
    <xdr:to>
      <xdr:col>10</xdr:col>
      <xdr:colOff>165100</xdr:colOff>
      <xdr:row>102</xdr:row>
      <xdr:rowOff>76381</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25581</xdr:rowOff>
    </xdr:from>
    <xdr:to>
      <xdr:col>15</xdr:col>
      <xdr:colOff>50800</xdr:colOff>
      <xdr:row>102</xdr:row>
      <xdr:rowOff>56606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75134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115207</xdr:rowOff>
    </xdr:from>
    <xdr:to>
      <xdr:col>6</xdr:col>
      <xdr:colOff>38100</xdr:colOff>
      <xdr:row>102</xdr:row>
      <xdr:rowOff>45357</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166007</xdr:rowOff>
    </xdr:from>
    <xdr:to>
      <xdr:col>10</xdr:col>
      <xdr:colOff>114300</xdr:colOff>
      <xdr:row>102</xdr:row>
      <xdr:rowOff>25581</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74824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156590</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123933</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92908</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61884</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43362</xdr:rowOff>
    </xdr:from>
    <xdr:to>
      <xdr:col>55</xdr:col>
      <xdr:colOff>50800</xdr:colOff>
      <xdr:row>105</xdr:row>
      <xdr:rowOff>144962</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66239</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46627</xdr:rowOff>
    </xdr:from>
    <xdr:to>
      <xdr:col>50</xdr:col>
      <xdr:colOff>165100</xdr:colOff>
      <xdr:row>105</xdr:row>
      <xdr:rowOff>148227</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94162</xdr:rowOff>
    </xdr:from>
    <xdr:to>
      <xdr:col>55</xdr:col>
      <xdr:colOff>0</xdr:colOff>
      <xdr:row>105</xdr:row>
      <xdr:rowOff>97427</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0964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97427</xdr:rowOff>
    </xdr:from>
    <xdr:to>
      <xdr:col>50</xdr:col>
      <xdr:colOff>114300</xdr:colOff>
      <xdr:row>105</xdr:row>
      <xdr:rowOff>100693</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0996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53158</xdr:rowOff>
    </xdr:from>
    <xdr:to>
      <xdr:col>41</xdr:col>
      <xdr:colOff>101600</xdr:colOff>
      <xdr:row>105</xdr:row>
      <xdr:rowOff>154758</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100693</xdr:rowOff>
    </xdr:from>
    <xdr:to>
      <xdr:col>45</xdr:col>
      <xdr:colOff>177800</xdr:colOff>
      <xdr:row>105</xdr:row>
      <xdr:rowOff>103958</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1029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53158</xdr:rowOff>
    </xdr:from>
    <xdr:to>
      <xdr:col>36</xdr:col>
      <xdr:colOff>165100</xdr:colOff>
      <xdr:row>105</xdr:row>
      <xdr:rowOff>154758</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103958</xdr:rowOff>
    </xdr:from>
    <xdr:to>
      <xdr:col>41</xdr:col>
      <xdr:colOff>50800</xdr:colOff>
      <xdr:row>105</xdr:row>
      <xdr:rowOff>103958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972300" y="181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164754</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168020</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171285</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171285</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40096</xdr:rowOff>
    </xdr:from>
    <xdr:to>
      <xdr:col>85</xdr:col>
      <xdr:colOff>177800</xdr:colOff>
      <xdr:row>41</xdr:row>
      <xdr:rowOff>141696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126473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984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20501</xdr:rowOff>
    </xdr:from>
    <xdr:to>
      <xdr:col>81</xdr:col>
      <xdr:colOff>101600</xdr:colOff>
      <xdr:row>41</xdr:row>
      <xdr:rowOff>122101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71301</xdr:rowOff>
    </xdr:from>
    <xdr:to>
      <xdr:col>85</xdr:col>
      <xdr:colOff>127000</xdr:colOff>
      <xdr:row>41</xdr:row>
      <xdr:rowOff>90896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71007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54791</xdr:rowOff>
    </xdr:from>
    <xdr:to>
      <xdr:col>76</xdr:col>
      <xdr:colOff>165100</xdr:colOff>
      <xdr:row>41</xdr:row>
      <xdr:rowOff>156391</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71301</xdr:rowOff>
    </xdr:from>
    <xdr:to>
      <xdr:col>81</xdr:col>
      <xdr:colOff>50800</xdr:colOff>
      <xdr:row>41</xdr:row>
      <xdr:rowOff>105591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4592300" y="71007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51526</xdr:rowOff>
    </xdr:from>
    <xdr:to>
      <xdr:col>72</xdr:col>
      <xdr:colOff>38100</xdr:colOff>
      <xdr:row>41</xdr:row>
      <xdr:rowOff>153126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102326</xdr:rowOff>
    </xdr:from>
    <xdr:to>
      <xdr:col>76</xdr:col>
      <xdr:colOff>114300</xdr:colOff>
      <xdr:row>41</xdr:row>
      <xdr:rowOff>105591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71317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100512</xdr:rowOff>
    </xdr:from>
    <xdr:to>
      <xdr:col>67</xdr:col>
      <xdr:colOff>101600</xdr:colOff>
      <xdr:row>42</xdr:row>
      <xdr:rowOff>30662</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102326</xdr:rowOff>
    </xdr:from>
    <xdr:to>
      <xdr:col>71</xdr:col>
      <xdr:colOff>177800</xdr:colOff>
      <xdr:row>41</xdr:row>
      <xdr:rowOff>151312</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2814300" y="713177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113228</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147518</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144253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21789</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100068</xdr:rowOff>
    </xdr:from>
    <xdr:to>
      <xdr:col>116</xdr:col>
      <xdr:colOff>114300</xdr:colOff>
      <xdr:row>41</xdr:row>
      <xdr:rowOff>30218</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9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78495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9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99382</xdr:rowOff>
    </xdr:from>
    <xdr:to>
      <xdr:col>112</xdr:col>
      <xdr:colOff>38100</xdr:colOff>
      <xdr:row>41</xdr:row>
      <xdr:rowOff>29532</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9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150182</xdr:rowOff>
    </xdr:from>
    <xdr:to>
      <xdr:col>116</xdr:col>
      <xdr:colOff>63500</xdr:colOff>
      <xdr:row>40</xdr:row>
      <xdr:rowOff>150868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700818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117782</xdr:rowOff>
    </xdr:from>
    <xdr:to>
      <xdr:col>107</xdr:col>
      <xdr:colOff>101600</xdr:colOff>
      <xdr:row>41</xdr:row>
      <xdr:rowOff>47932</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9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150182</xdr:rowOff>
    </xdr:from>
    <xdr:to>
      <xdr:col>111</xdr:col>
      <xdr:colOff>177800</xdr:colOff>
      <xdr:row>40</xdr:row>
      <xdr:rowOff>168582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7008182"/>
          <a:ext cx="889000" cy="1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118399</xdr:rowOff>
    </xdr:from>
    <xdr:to>
      <xdr:col>102</xdr:col>
      <xdr:colOff>165100</xdr:colOff>
      <xdr:row>41</xdr:row>
      <xdr:rowOff>48549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9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168582</xdr:rowOff>
    </xdr:from>
    <xdr:to>
      <xdr:col>107</xdr:col>
      <xdr:colOff>50800</xdr:colOff>
      <xdr:row>40</xdr:row>
      <xdr:rowOff>169199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702658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126645</xdr:rowOff>
    </xdr:from>
    <xdr:to>
      <xdr:col>98</xdr:col>
      <xdr:colOff>38100</xdr:colOff>
      <xdr:row>41</xdr:row>
      <xdr:rowOff>56795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9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169199</xdr:rowOff>
    </xdr:from>
    <xdr:to>
      <xdr:col>102</xdr:col>
      <xdr:colOff>114300</xdr:colOff>
      <xdr:row>41</xdr:row>
      <xdr:rowOff>5995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027199"/>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20659</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70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39059</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70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39676</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7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47922</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70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123916</xdr:rowOff>
    </xdr:from>
    <xdr:to>
      <xdr:col>85</xdr:col>
      <xdr:colOff>177800</xdr:colOff>
      <xdr:row>63</xdr:row>
      <xdr:rowOff>54066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102343</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158206</xdr:rowOff>
    </xdr:from>
    <xdr:to>
      <xdr:col>81</xdr:col>
      <xdr:colOff>101600</xdr:colOff>
      <xdr:row>62</xdr:row>
      <xdr:rowOff>88356</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37556</xdr:rowOff>
    </xdr:from>
    <xdr:to>
      <xdr:col>85</xdr:col>
      <xdr:colOff>127000</xdr:colOff>
      <xdr:row>63</xdr:row>
      <xdr:rowOff>3266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6674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158206</xdr:rowOff>
    </xdr:from>
    <xdr:to>
      <xdr:col>76</xdr:col>
      <xdr:colOff>165100</xdr:colOff>
      <xdr:row>62</xdr:row>
      <xdr:rowOff>88356</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37556</xdr:rowOff>
    </xdr:from>
    <xdr:to>
      <xdr:col>81</xdr:col>
      <xdr:colOff>50800</xdr:colOff>
      <xdr:row>62</xdr:row>
      <xdr:rowOff>37556</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667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112485</xdr:rowOff>
    </xdr:from>
    <xdr:to>
      <xdr:col>72</xdr:col>
      <xdr:colOff>38100</xdr:colOff>
      <xdr:row>62</xdr:row>
      <xdr:rowOff>42635</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163285</xdr:rowOff>
    </xdr:from>
    <xdr:to>
      <xdr:col>76</xdr:col>
      <xdr:colOff>114300</xdr:colOff>
      <xdr:row>62</xdr:row>
      <xdr:rowOff>37556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6217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107587</xdr:rowOff>
    </xdr:from>
    <xdr:to>
      <xdr:col>67</xdr:col>
      <xdr:colOff>101600</xdr:colOff>
      <xdr:row>62</xdr:row>
      <xdr:rowOff>37737</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158387</xdr:rowOff>
    </xdr:from>
    <xdr:to>
      <xdr:col>71</xdr:col>
      <xdr:colOff>177800</xdr:colOff>
      <xdr:row>61</xdr:row>
      <xdr:rowOff>163285</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6168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79483</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79483</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33762</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28864</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127000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75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76200</xdr:rowOff>
    </xdr:from>
    <xdr:to>
      <xdr:col>107</xdr:col>
      <xdr:colOff>101600</xdr:colOff>
      <xdr:row>63</xdr:row>
      <xdr:rowOff>6350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127000</xdr:rowOff>
    </xdr:from>
    <xdr:to>
      <xdr:col>111</xdr:col>
      <xdr:colOff>177800</xdr:colOff>
      <xdr:row>62</xdr:row>
      <xdr:rowOff>127000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76200</xdr:rowOff>
    </xdr:from>
    <xdr:to>
      <xdr:col>102</xdr:col>
      <xdr:colOff>165100</xdr:colOff>
      <xdr:row>63</xdr:row>
      <xdr:rowOff>6350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127000</xdr:rowOff>
    </xdr:from>
    <xdr:to>
      <xdr:col>107</xdr:col>
      <xdr:colOff>50800</xdr:colOff>
      <xdr:row>62</xdr:row>
      <xdr:rowOff>127000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76200</xdr:rowOff>
    </xdr:from>
    <xdr:to>
      <xdr:col>98</xdr:col>
      <xdr:colOff>38100</xdr:colOff>
      <xdr:row>63</xdr:row>
      <xdr:rowOff>6350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127000</xdr:rowOff>
    </xdr:from>
    <xdr:to>
      <xdr:col>102</xdr:col>
      <xdr:colOff>114300</xdr:colOff>
      <xdr:row>62</xdr:row>
      <xdr:rowOff>127000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168927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93436</xdr:rowOff>
    </xdr:from>
    <xdr:to>
      <xdr:col>81</xdr:col>
      <xdr:colOff>101600</xdr:colOff>
      <xdr:row>85</xdr:row>
      <xdr:rowOff>23586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144236</xdr:rowOff>
    </xdr:from>
    <xdr:to>
      <xdr:col>85</xdr:col>
      <xdr:colOff>127000</xdr:colOff>
      <xdr:row>84</xdr:row>
      <xdr:rowOff>163830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454603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73842</xdr:rowOff>
    </xdr:from>
    <xdr:to>
      <xdr:col>76</xdr:col>
      <xdr:colOff>165100</xdr:colOff>
      <xdr:row>85</xdr:row>
      <xdr:rowOff>3992</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124642</xdr:rowOff>
    </xdr:from>
    <xdr:to>
      <xdr:col>81</xdr:col>
      <xdr:colOff>50800</xdr:colOff>
      <xdr:row>84</xdr:row>
      <xdr:rowOff>144236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592300" y="145264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54248</xdr:rowOff>
    </xdr:from>
    <xdr:to>
      <xdr:col>72</xdr:col>
      <xdr:colOff>38100</xdr:colOff>
      <xdr:row>84</xdr:row>
      <xdr:rowOff>155848</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105048</xdr:rowOff>
    </xdr:from>
    <xdr:to>
      <xdr:col>76</xdr:col>
      <xdr:colOff>114300</xdr:colOff>
      <xdr:row>84</xdr:row>
      <xdr:rowOff>124642</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45068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33020</xdr:rowOff>
    </xdr:from>
    <xdr:to>
      <xdr:col>67</xdr:col>
      <xdr:colOff>101600</xdr:colOff>
      <xdr:row>84</xdr:row>
      <xdr:rowOff>134620</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83820</xdr:rowOff>
    </xdr:from>
    <xdr:to>
      <xdr:col>71</xdr:col>
      <xdr:colOff>177800</xdr:colOff>
      <xdr:row>84</xdr:row>
      <xdr:rowOff>105048</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814300" y="144856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14713</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166569</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146975</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125747</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104</xdr:row>
      <xdr:rowOff>167639</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79723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141514</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79331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27032</xdr:rowOff>
    </xdr:from>
    <xdr:to>
      <xdr:col>72</xdr:col>
      <xdr:colOff>38100</xdr:colOff>
      <xdr:row>104</xdr:row>
      <xdr:rowOff>128632</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77832</xdr:rowOff>
    </xdr:from>
    <xdr:to>
      <xdr:col>76</xdr:col>
      <xdr:colOff>114300</xdr:colOff>
      <xdr:row>104</xdr:row>
      <xdr:rowOff>102326</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79086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23768</xdr:rowOff>
    </xdr:from>
    <xdr:to>
      <xdr:col>67</xdr:col>
      <xdr:colOff>101600</xdr:colOff>
      <xdr:row>104</xdr:row>
      <xdr:rowOff>125368</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74568</xdr:rowOff>
    </xdr:from>
    <xdr:to>
      <xdr:col>71</xdr:col>
      <xdr:colOff>177800</xdr:colOff>
      <xdr:row>104</xdr:row>
      <xdr:rowOff>77832</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79053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37391</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145159</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141895</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10705</xdr:rowOff>
    </xdr:from>
    <xdr:to>
      <xdr:col>116</xdr:col>
      <xdr:colOff>114300</xdr:colOff>
      <xdr:row>103</xdr:row>
      <xdr:rowOff>112305</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33582</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752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133169</xdr:rowOff>
    </xdr:from>
    <xdr:to>
      <xdr:col>112</xdr:col>
      <xdr:colOff>38100</xdr:colOff>
      <xdr:row>103</xdr:row>
      <xdr:rowOff>63319</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12519</xdr:rowOff>
    </xdr:from>
    <xdr:to>
      <xdr:col>116</xdr:col>
      <xdr:colOff>63500</xdr:colOff>
      <xdr:row>103</xdr:row>
      <xdr:rowOff>61505</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a:off x="21323300" y="1767186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30480</xdr:rowOff>
    </xdr:from>
    <xdr:to>
      <xdr:col>111</xdr:col>
      <xdr:colOff>177800</xdr:colOff>
      <xdr:row>103</xdr:row>
      <xdr:rowOff>12519</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20434300" y="17518380"/>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154395</xdr:rowOff>
    </xdr:from>
    <xdr:to>
      <xdr:col>102</xdr:col>
      <xdr:colOff>165100</xdr:colOff>
      <xdr:row>102</xdr:row>
      <xdr:rowOff>84545</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30480</xdr:rowOff>
    </xdr:from>
    <xdr:to>
      <xdr:col>107</xdr:col>
      <xdr:colOff>50800</xdr:colOff>
      <xdr:row>102</xdr:row>
      <xdr:rowOff>33745</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7518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35198</xdr:rowOff>
    </xdr:from>
    <xdr:to>
      <xdr:col>98</xdr:col>
      <xdr:colOff>38100</xdr:colOff>
      <xdr:row>102</xdr:row>
      <xdr:rowOff>136798</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33745</xdr:rowOff>
    </xdr:from>
    <xdr:to>
      <xdr:col>102</xdr:col>
      <xdr:colOff>114300</xdr:colOff>
      <xdr:row>102</xdr:row>
      <xdr:rowOff>85998</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8656300" y="175216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79846</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73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101072</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72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153325</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72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有形固定資産減価償却率が各平均を上回っているが、この中で具体的な施設の建替えに着手しているのは一般廃棄物施設のみであるため、その他の施設について公共施設等総合管理計画や個別施設計画に基づいた計画的な施設更新を検討していく必要があ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施設量が類似団体内平均値を大きく上回っているが、これらは本市の特徴として、福祉施設については市内６か所に福祉温泉施設を有していること、庁舎については市内１０地区にコミュニティーセンターを設置していることが要因と考えられるが、これらは直ちに縮減できるものではないため、住民ニーズを踏まえながらの中長期的な施設のあり方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55,332
54,369
266.59
32,551,132
31,587,481
878,614
16,997,850
26,283,910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年度に諏訪東京理科大学が公立化したことに伴い、普通交付税の基準財政需要額に公立大学に係る算入が始まった。令和２年度需要額には前年度比約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億円増の約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億円が算入され、需要額が段階的に増加していることから、交付税への依存度が高まっている。大学公立化による交付税需要額増加の影響は令和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年度頃まで継続することが見込まれる点、単年度の財政力指数は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R2:0.58</a:t>
          </a:r>
          <a:r>
            <a:rPr kumimoji="1" lang="ja-JP" altLang="en-US" sz="1300">
              <a:latin typeface="ＭＳ Ｐゴシック" panose="020B0600070205080204" pitchFamily="50" charset="-128"/>
              <a:ea typeface="ＭＳ Ｐゴシック" panose="020B0600070205080204" pitchFamily="50" charset="-128"/>
            </a:rPr>
            <a:t>と段階的に低下している点から、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年平均の財政力指数は、今後も若干減少していくことが見込まれる。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コロナ禍で継続事業が実施できなかったことや、医療機関への受診者が少なかったことが影響し、経常的支出の増加幅が抑えられた。一方で、普通交付税や地方消費税交付金が増加したことで、経常的収入は増加となったことから、経常収支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ることとなった。今後、継続事業が通常どおり実施できるようになれば、比率が再度上昇することが予想されることから、財政の硬直化を招かないためにも既存事業を見直し、上昇幅を抑えていくことが求め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162560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191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3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75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人件費は対前年度比</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％増、物件費は同</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人当たりでは</a:t>
          </a:r>
          <a:r>
            <a:rPr kumimoji="1" lang="en-US" altLang="ja-JP" sz="1300">
              <a:latin typeface="ＭＳ Ｐゴシック" panose="020B0600070205080204" pitchFamily="50" charset="-128"/>
              <a:ea typeface="ＭＳ Ｐゴシック" panose="020B0600070205080204" pitchFamily="50" charset="-128"/>
            </a:rPr>
            <a:t>11,615</a:t>
          </a:r>
          <a:r>
            <a:rPr kumimoji="1" lang="ja-JP" altLang="en-US" sz="1300">
              <a:latin typeface="ＭＳ Ｐゴシック" panose="020B0600070205080204" pitchFamily="50" charset="-128"/>
              <a:ea typeface="ＭＳ Ｐゴシック" panose="020B0600070205080204" pitchFamily="50" charset="-128"/>
            </a:rPr>
            <a:t>円の大幅な増加となった。これは、新型コロナウイルス感染症の拡大にともない感染防止対策等を実施したほか、小中学校への学習用端末の整備を実施した影響が大きい。感染症の終息が見通せない中では今後も金額の大きな増減が予想されるが、公共施設の最適化による物件費及び維持補修費の削減のほか、組織機構の見直しや職員配置の工夫による人件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161948</xdr:rowOff>
    </xdr:from>
    <xdr:to>
      <xdr:col>23</xdr:col>
      <xdr:colOff>133350</xdr:colOff>
      <xdr:row>82</xdr:row>
      <xdr:rowOff>83922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9398"/>
          <a:ext cx="838200" cy="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157163</xdr:rowOff>
    </xdr:from>
    <xdr:to>
      <xdr:col>19</xdr:col>
      <xdr:colOff>133350</xdr:colOff>
      <xdr:row>81</xdr:row>
      <xdr:rowOff>161948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4613"/>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126591</xdr:rowOff>
    </xdr:from>
    <xdr:to>
      <xdr:col>15</xdr:col>
      <xdr:colOff>82550</xdr:colOff>
      <xdr:row>81</xdr:row>
      <xdr:rowOff>157163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4041"/>
          <a:ext cx="889000" cy="3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111212</xdr:rowOff>
    </xdr:from>
    <xdr:to>
      <xdr:col>11</xdr:col>
      <xdr:colOff>31750</xdr:colOff>
      <xdr:row>81</xdr:row>
      <xdr:rowOff>126591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8662"/>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33122</xdr:rowOff>
    </xdr:from>
    <xdr:to>
      <xdr:col>23</xdr:col>
      <xdr:colOff>184150</xdr:colOff>
      <xdr:row>82</xdr:row>
      <xdr:rowOff>134722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111148</xdr:rowOff>
    </xdr:from>
    <xdr:to>
      <xdr:col>19</xdr:col>
      <xdr:colOff>184150</xdr:colOff>
      <xdr:row>82</xdr:row>
      <xdr:rowOff>41298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26075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84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106363</xdr:rowOff>
    </xdr:from>
    <xdr:to>
      <xdr:col>15</xdr:col>
      <xdr:colOff>133350</xdr:colOff>
      <xdr:row>82</xdr:row>
      <xdr:rowOff>36513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21290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8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75791</xdr:rowOff>
    </xdr:from>
    <xdr:to>
      <xdr:col>11</xdr:col>
      <xdr:colOff>82550</xdr:colOff>
      <xdr:row>82</xdr:row>
      <xdr:rowOff>5941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162168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4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60412</xdr:rowOff>
    </xdr:from>
    <xdr:to>
      <xdr:col>7</xdr:col>
      <xdr:colOff>31750</xdr:colOff>
      <xdr:row>81</xdr:row>
      <xdr:rowOff>162012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全国市平均、類似団体平均と比較すると依然として下回っている。今後も引き続き適正な給与体系の運用に努める。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157339</xdr:rowOff>
    </xdr:from>
    <xdr:to>
      <xdr:col>81</xdr:col>
      <xdr:colOff>44450</xdr:colOff>
      <xdr:row>83</xdr:row>
      <xdr:rowOff>39511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162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52916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2162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119945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832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146755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106539</xdr:rowOff>
    </xdr:from>
    <xdr:to>
      <xdr:col>77</xdr:col>
      <xdr:colOff>95250</xdr:colOff>
      <xdr:row>83</xdr:row>
      <xdr:rowOff>36689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46866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保育職員を充足させるため、総職員数が増加傾向にあるが、今年度は横ばいとなった。今後は、人口が減少する中で、時代や社会環境の変化に対応できる柔軟な組織機構改革と適正な人員配置を進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86148</xdr:rowOff>
    </xdr:from>
    <xdr:to>
      <xdr:col>81</xdr:col>
      <xdr:colOff>44450</xdr:colOff>
      <xdr:row>63</xdr:row>
      <xdr:rowOff>92181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8749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76094</xdr:rowOff>
    </xdr:from>
    <xdr:to>
      <xdr:col>77</xdr:col>
      <xdr:colOff>44450</xdr:colOff>
      <xdr:row>63</xdr:row>
      <xdr:rowOff>86148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7744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72072</xdr:rowOff>
    </xdr:from>
    <xdr:to>
      <xdr:col>72</xdr:col>
      <xdr:colOff>203200</xdr:colOff>
      <xdr:row>63</xdr:row>
      <xdr:rowOff>76094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734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70062</xdr:rowOff>
    </xdr:from>
    <xdr:to>
      <xdr:col>68</xdr:col>
      <xdr:colOff>152400</xdr:colOff>
      <xdr:row>63</xdr:row>
      <xdr:rowOff>72072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8714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41381</xdr:rowOff>
    </xdr:from>
    <xdr:to>
      <xdr:col>81</xdr:col>
      <xdr:colOff>95250</xdr:colOff>
      <xdr:row>63</xdr:row>
      <xdr:rowOff>142981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13458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35348</xdr:rowOff>
    </xdr:from>
    <xdr:to>
      <xdr:col>77</xdr:col>
      <xdr:colOff>95250</xdr:colOff>
      <xdr:row>63</xdr:row>
      <xdr:rowOff>136948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121725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25294</xdr:rowOff>
    </xdr:from>
    <xdr:to>
      <xdr:col>73</xdr:col>
      <xdr:colOff>44450</xdr:colOff>
      <xdr:row>63</xdr:row>
      <xdr:rowOff>126894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111671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21272</xdr:rowOff>
    </xdr:from>
    <xdr:to>
      <xdr:col>68</xdr:col>
      <xdr:colOff>203200</xdr:colOff>
      <xdr:row>63</xdr:row>
      <xdr:rowOff>122872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107649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年度に借り入れた第三セクター等改革推進債の償還等により、実質公債費比率は長野県平均、類似団体平均を上回っているが、起債残高の減少や平成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年度からの標準財政規模の増加により減少傾向が続いており、令和２年度は前年度比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なっている。しかし、今後は一部事務組合の大型建設事業に対する負担金の増加などが予定されていることから、補助金等の活用や地方交付税措置のある有利な起債の発行により、実質公債費比率の上昇を抑制す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107696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174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165608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81026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129286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143273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年度に第三セクター等改革推進債を発行したことにより、将来負担比率は一時的に大幅に増加したが、その後は順調に減少している。平成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年度からは公立諏訪東京理科大学に係る普通交付税の増加に伴い、標準財政規模が大幅に増加したため、さらに数値が減少し、令和２年度は前年度比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48.2</a:t>
          </a:r>
          <a:r>
            <a:rPr kumimoji="1" lang="ja-JP" altLang="en-US" sz="1300">
              <a:latin typeface="ＭＳ Ｐゴシック" panose="020B0600070205080204" pitchFamily="50" charset="-128"/>
              <a:ea typeface="ＭＳ Ｐゴシック" panose="020B0600070205080204" pitchFamily="50" charset="-128"/>
            </a:rPr>
            <a:t>％となっている。引き続き計画的な事業実施と補助金等の活用による起債発行の抑制に努め、財政の健全性を保つ。</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15155</xdr:rowOff>
    </xdr:from>
    <xdr:to>
      <xdr:col>81</xdr:col>
      <xdr:colOff>44450</xdr:colOff>
      <xdr:row>16</xdr:row>
      <xdr:rowOff>110871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58355"/>
          <a:ext cx="8382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110871</xdr:rowOff>
    </xdr:from>
    <xdr:to>
      <xdr:col>77</xdr:col>
      <xdr:colOff>44450</xdr:colOff>
      <xdr:row>16</xdr:row>
      <xdr:rowOff>131784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5407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131784</xdr:rowOff>
    </xdr:from>
    <xdr:to>
      <xdr:col>72</xdr:col>
      <xdr:colOff>203200</xdr:colOff>
      <xdr:row>17</xdr:row>
      <xdr:rowOff>162221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74984"/>
          <a:ext cx="8890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162221</xdr:rowOff>
    </xdr:from>
    <xdr:to>
      <xdr:col>68</xdr:col>
      <xdr:colOff>152400</xdr:colOff>
      <xdr:row>18</xdr:row>
      <xdr:rowOff>63161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7687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135805</xdr:rowOff>
    </xdr:from>
    <xdr:to>
      <xdr:col>81</xdr:col>
      <xdr:colOff>95250</xdr:colOff>
      <xdr:row>16</xdr:row>
      <xdr:rowOff>65955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107882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7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60071</xdr:rowOff>
    </xdr:from>
    <xdr:to>
      <xdr:col>77</xdr:col>
      <xdr:colOff>95250</xdr:colOff>
      <xdr:row>16</xdr:row>
      <xdr:rowOff>161671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146448</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8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80984</xdr:rowOff>
    </xdr:from>
    <xdr:to>
      <xdr:col>73</xdr:col>
      <xdr:colOff>44450</xdr:colOff>
      <xdr:row>17</xdr:row>
      <xdr:rowOff>11134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167361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111421</xdr:rowOff>
    </xdr:from>
    <xdr:to>
      <xdr:col>68</xdr:col>
      <xdr:colOff>203200</xdr:colOff>
      <xdr:row>18</xdr:row>
      <xdr:rowOff>41571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26348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12361</xdr:rowOff>
    </xdr:from>
    <xdr:to>
      <xdr:col>64</xdr:col>
      <xdr:colOff>152400</xdr:colOff>
      <xdr:row>18</xdr:row>
      <xdr:rowOff>113961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98738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55,332
54,369
266.59
32,551,132
31,587,481
878,614
16,997,850
26,283,910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を広域連合で行っていること、小中学校・保育園の給食業務、市民館の管理を民間委託していること等により、人件費に係る経常収支比率は、類似団体の平均を下回っている。しかし、地区コミュニティセンターや保健福祉サービスセンターなど地域毎に複数ある公共施設維持のため、人件費が削減できない状況にある。人口減少の中で、社会環境の変化に合った施設、人員の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343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57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物件費に係る経常収支比率は、全国平均、類似団体平均、長野県平均を下回っている。令和２年度はコロナ禍で継続事業が実施できなかった影響等から対前年度比で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なったが、指定管理者制度の導入やＩＣＴ教育の推進等により、委託料や使用料は増加傾向にある。さらに、今後は庁内業務のデジタル化等による増加が見込まれるため、最小の経費で最大の効果が得られる手段の選択に努めコスト削減につなげ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254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92710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4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コロナ禍において、医療機関への受診者が少なかった影響により、扶助費に係る経常収支比率は前年度比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った。全国平均、類似団体平均は下回っているものの、今後も高齢化の進行による社会保障費の増加が見込まれるため、市単独の給付事業の見直しや、高齢者の健康増進の取組強化になど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55</xdr:row>
      <xdr:rowOff>64407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30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64407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1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人口の増加等により広域連合で実施する介護保険事業や後期高齢者医療に係る繰出金が増加しているが、令和２年度はコロナ禍において医療機関への受診が少なかった影響や継続事業が実施できなかった影響等により増加率が抑えられ、前年度と同水準となった。しかし繰出金の増加傾向は継続することが予想されるため、特に介護保険事業では負担金が給付に応じた適正な負担となるよう、負担割の見直し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79375</xdr:rowOff>
    </xdr:from>
    <xdr:to>
      <xdr:col>82</xdr:col>
      <xdr:colOff>107950</xdr:colOff>
      <xdr:row>56</xdr:row>
      <xdr:rowOff>98425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80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98425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52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107950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56</xdr:row>
      <xdr:rowOff>107950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42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28575</xdr:rowOff>
    </xdr:from>
    <xdr:to>
      <xdr:col>82</xdr:col>
      <xdr:colOff>158750</xdr:colOff>
      <xdr:row>56</xdr:row>
      <xdr:rowOff>130175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45102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161925</xdr:rowOff>
    </xdr:from>
    <xdr:to>
      <xdr:col>65</xdr:col>
      <xdr:colOff>53975</xdr:colOff>
      <xdr:row>56</xdr:row>
      <xdr:rowOff>92075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102252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年度から公立諏訪東京理科大学を運営する組合への負担金が計上されたことから、補助費等に占める経常収支比率は、類似団体の平均を大幅に上回っている。令和２年度は対前年度比で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ポイント減となったが、今後は一部事務組合の起債償還等による負担の増加が見込まれるため、徹底した経費の削減や事業の見直しに努める。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133858</xdr:rowOff>
    </xdr:from>
    <xdr:to>
      <xdr:col>82</xdr:col>
      <xdr:colOff>107950</xdr:colOff>
      <xdr:row>40</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8204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8128</xdr:rowOff>
    </xdr:from>
    <xdr:to>
      <xdr:col>78</xdr:col>
      <xdr:colOff>69850</xdr:colOff>
      <xdr:row>40</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866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40</xdr:row>
      <xdr:rowOff>8128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506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40132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55135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137922</xdr:rowOff>
    </xdr:from>
    <xdr:to>
      <xdr:col>78</xdr:col>
      <xdr:colOff>120650</xdr:colOff>
      <xdr:row>40</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52849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91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128778</xdr:rowOff>
    </xdr:from>
    <xdr:to>
      <xdr:col>74</xdr:col>
      <xdr:colOff>31750</xdr:colOff>
      <xdr:row>40</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43705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年度に第三セクター等改革推進債を発行したことにより地方債残高が上昇したが、その後償還が進み、公債費に係る経常収支比率は全国平均、長野県平均、類似団体平均を下回っている。しかし、今後約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年間は、大型事業が予定されていること等から公債費の増加が見込まれている。中長期の財政需要を把握し、事業の平準化や補助金等の活用に努める。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101854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715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143002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76708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108713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49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公債費以外の経常収支比率は、扶助費や補助費等の減少により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全国平均、類似団体平均を下回っている。令和２年度はコロナ禍の影響により扶助費が減少する等、例年と異なる動きが一部でみられたが、今後も引き続き経常経費の縮減に努め、財政の弾力性の維持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897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303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28702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7306</xdr:rowOff>
    </xdr:from>
    <xdr:to>
      <xdr:col>29</xdr:col>
      <xdr:colOff>127000</xdr:colOff>
      <xdr:row>16</xdr:row>
      <xdr:rowOff>116120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98131"/>
          <a:ext cx="647700" cy="108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116120</xdr:rowOff>
    </xdr:from>
    <xdr:to>
      <xdr:col>26</xdr:col>
      <xdr:colOff>50800</xdr:colOff>
      <xdr:row>16</xdr:row>
      <xdr:rowOff>138376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6945"/>
          <a:ext cx="698500" cy="2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135567</xdr:rowOff>
    </xdr:from>
    <xdr:to>
      <xdr:col>22</xdr:col>
      <xdr:colOff>114300</xdr:colOff>
      <xdr:row>16</xdr:row>
      <xdr:rowOff>138376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26392"/>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135567</xdr:rowOff>
    </xdr:from>
    <xdr:to>
      <xdr:col>18</xdr:col>
      <xdr:colOff>177800</xdr:colOff>
      <xdr:row>17</xdr:row>
      <xdr:rowOff>1167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26392"/>
          <a:ext cx="698500" cy="3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127956</xdr:rowOff>
    </xdr:from>
    <xdr:to>
      <xdr:col>29</xdr:col>
      <xdr:colOff>177800</xdr:colOff>
      <xdr:row>16</xdr:row>
      <xdr:rowOff>58106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4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144483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65320</xdr:rowOff>
    </xdr:from>
    <xdr:to>
      <xdr:col>26</xdr:col>
      <xdr:colOff>101600</xdr:colOff>
      <xdr:row>16</xdr:row>
      <xdr:rowOff>166920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2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87576</xdr:rowOff>
    </xdr:from>
    <xdr:to>
      <xdr:col>22</xdr:col>
      <xdr:colOff>165100</xdr:colOff>
      <xdr:row>17</xdr:row>
      <xdr:rowOff>17726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78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27903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4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84767</xdr:rowOff>
    </xdr:from>
    <xdr:to>
      <xdr:col>19</xdr:col>
      <xdr:colOff>38100</xdr:colOff>
      <xdr:row>17</xdr:row>
      <xdr:rowOff>14917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7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25094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121817</xdr:rowOff>
    </xdr:from>
    <xdr:to>
      <xdr:col>15</xdr:col>
      <xdr:colOff>101600</xdr:colOff>
      <xdr:row>17</xdr:row>
      <xdr:rowOff>51967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62144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229565</xdr:rowOff>
    </xdr:from>
    <xdr:to>
      <xdr:col>29</xdr:col>
      <xdr:colOff>127000</xdr:colOff>
      <xdr:row>35</xdr:row>
      <xdr:rowOff>293840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39915"/>
          <a:ext cx="6477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293840</xdr:rowOff>
    </xdr:from>
    <xdr:to>
      <xdr:col>26</xdr:col>
      <xdr:colOff>50800</xdr:colOff>
      <xdr:row>35</xdr:row>
      <xdr:rowOff>317233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04190"/>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261455</xdr:rowOff>
    </xdr:from>
    <xdr:to>
      <xdr:col>22</xdr:col>
      <xdr:colOff>114300</xdr:colOff>
      <xdr:row>35</xdr:row>
      <xdr:rowOff>317233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71805"/>
          <a:ext cx="698500" cy="5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240309</xdr:rowOff>
    </xdr:from>
    <xdr:to>
      <xdr:col>18</xdr:col>
      <xdr:colOff>177800</xdr:colOff>
      <xdr:row>35</xdr:row>
      <xdr:rowOff>261455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50659"/>
          <a:ext cx="698500" cy="2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178765</xdr:rowOff>
    </xdr:from>
    <xdr:to>
      <xdr:col>29</xdr:col>
      <xdr:colOff>177800</xdr:colOff>
      <xdr:row>35</xdr:row>
      <xdr:rowOff>280365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8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23842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3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243040</xdr:rowOff>
    </xdr:from>
    <xdr:to>
      <xdr:col>26</xdr:col>
      <xdr:colOff>101600</xdr:colOff>
      <xdr:row>36</xdr:row>
      <xdr:rowOff>1740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5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11917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266433</xdr:rowOff>
    </xdr:from>
    <xdr:to>
      <xdr:col>22</xdr:col>
      <xdr:colOff>165100</xdr:colOff>
      <xdr:row>36</xdr:row>
      <xdr:rowOff>25133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35310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4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210655</xdr:rowOff>
    </xdr:from>
    <xdr:to>
      <xdr:col>19</xdr:col>
      <xdr:colOff>38100</xdr:colOff>
      <xdr:row>35</xdr:row>
      <xdr:rowOff>312255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2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322432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189509</xdr:rowOff>
    </xdr:from>
    <xdr:to>
      <xdr:col>15</xdr:col>
      <xdr:colOff>101600</xdr:colOff>
      <xdr:row>35</xdr:row>
      <xdr:rowOff>291109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9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6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55,332
54,369
266.59
32,551,132
31,587,481
878,614
16,997,850
26,283,910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149549</xdr:rowOff>
    </xdr:from>
    <xdr:to>
      <xdr:col>24</xdr:col>
      <xdr:colOff>63500</xdr:colOff>
      <xdr:row>36</xdr:row>
      <xdr:rowOff>82321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8849"/>
          <a:ext cx="838200" cy="27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82321</xdr:rowOff>
    </xdr:from>
    <xdr:to>
      <xdr:col>19</xdr:col>
      <xdr:colOff>177800</xdr:colOff>
      <xdr:row>36</xdr:row>
      <xdr:rowOff>119983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4521"/>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56299</xdr:rowOff>
    </xdr:from>
    <xdr:to>
      <xdr:col>15</xdr:col>
      <xdr:colOff>50800</xdr:colOff>
      <xdr:row>36</xdr:row>
      <xdr:rowOff>119983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28499"/>
          <a:ext cx="8890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46412</xdr:rowOff>
    </xdr:from>
    <xdr:to>
      <xdr:col>10</xdr:col>
      <xdr:colOff>114300</xdr:colOff>
      <xdr:row>36</xdr:row>
      <xdr:rowOff>56299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8612"/>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98749</xdr:rowOff>
    </xdr:from>
    <xdr:to>
      <xdr:col>24</xdr:col>
      <xdr:colOff>114300</xdr:colOff>
      <xdr:row>35</xdr:row>
      <xdr:rowOff>28899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121626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31521</xdr:rowOff>
    </xdr:from>
    <xdr:to>
      <xdr:col>20</xdr:col>
      <xdr:colOff>38100</xdr:colOff>
      <xdr:row>36</xdr:row>
      <xdr:rowOff>133121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149648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7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69183</xdr:rowOff>
    </xdr:from>
    <xdr:to>
      <xdr:col>15</xdr:col>
      <xdr:colOff>101600</xdr:colOff>
      <xdr:row>36</xdr:row>
      <xdr:rowOff>170783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5499</xdr:rowOff>
    </xdr:from>
    <xdr:to>
      <xdr:col>10</xdr:col>
      <xdr:colOff>165100</xdr:colOff>
      <xdr:row>36</xdr:row>
      <xdr:rowOff>107099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123626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167062</xdr:rowOff>
    </xdr:from>
    <xdr:to>
      <xdr:col>6</xdr:col>
      <xdr:colOff>38100</xdr:colOff>
      <xdr:row>36</xdr:row>
      <xdr:rowOff>97212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113739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11702</xdr:rowOff>
    </xdr:from>
    <xdr:to>
      <xdr:col>24</xdr:col>
      <xdr:colOff>63500</xdr:colOff>
      <xdr:row>58</xdr:row>
      <xdr:rowOff>50271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55802"/>
          <a:ext cx="8382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11702</xdr:rowOff>
    </xdr:from>
    <xdr:to>
      <xdr:col>19</xdr:col>
      <xdr:colOff>177800</xdr:colOff>
      <xdr:row>58</xdr:row>
      <xdr:rowOff>19045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5802"/>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19045</xdr:rowOff>
    </xdr:from>
    <xdr:to>
      <xdr:col>15</xdr:col>
      <xdr:colOff>50800</xdr:colOff>
      <xdr:row>58</xdr:row>
      <xdr:rowOff>47894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3145"/>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47894</xdr:rowOff>
    </xdr:from>
    <xdr:to>
      <xdr:col>10</xdr:col>
      <xdr:colOff>114300</xdr:colOff>
      <xdr:row>58</xdr:row>
      <xdr:rowOff>49047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1994"/>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170921</xdr:rowOff>
    </xdr:from>
    <xdr:to>
      <xdr:col>24</xdr:col>
      <xdr:colOff>114300</xdr:colOff>
      <xdr:row>58</xdr:row>
      <xdr:rowOff>101071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149348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2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132352</xdr:rowOff>
    </xdr:from>
    <xdr:to>
      <xdr:col>20</xdr:col>
      <xdr:colOff>38100</xdr:colOff>
      <xdr:row>58</xdr:row>
      <xdr:rowOff>62502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53629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9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139695</xdr:rowOff>
    </xdr:from>
    <xdr:to>
      <xdr:col>15</xdr:col>
      <xdr:colOff>101600</xdr:colOff>
      <xdr:row>58</xdr:row>
      <xdr:rowOff>69845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86372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168544</xdr:rowOff>
    </xdr:from>
    <xdr:to>
      <xdr:col>10</xdr:col>
      <xdr:colOff>165100</xdr:colOff>
      <xdr:row>58</xdr:row>
      <xdr:rowOff>98694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89821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169697</xdr:rowOff>
    </xdr:from>
    <xdr:to>
      <xdr:col>6</xdr:col>
      <xdr:colOff>38100</xdr:colOff>
      <xdr:row>58</xdr:row>
      <xdr:rowOff>99847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36830</xdr:rowOff>
    </xdr:from>
    <xdr:to>
      <xdr:col>24</xdr:col>
      <xdr:colOff>63500</xdr:colOff>
      <xdr:row>76</xdr:row>
      <xdr:rowOff>37516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6703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167303</xdr:rowOff>
    </xdr:from>
    <xdr:to>
      <xdr:col>19</xdr:col>
      <xdr:colOff>177800</xdr:colOff>
      <xdr:row>76</xdr:row>
      <xdr:rowOff>37516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026053"/>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167303</xdr:rowOff>
    </xdr:from>
    <xdr:to>
      <xdr:col>15</xdr:col>
      <xdr:colOff>50800</xdr:colOff>
      <xdr:row>76</xdr:row>
      <xdr:rowOff>32201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026053"/>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32201</xdr:rowOff>
    </xdr:from>
    <xdr:to>
      <xdr:col>10</xdr:col>
      <xdr:colOff>114300</xdr:colOff>
      <xdr:row>76</xdr:row>
      <xdr:rowOff>50775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062401"/>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157480</xdr:rowOff>
    </xdr:from>
    <xdr:to>
      <xdr:col>24</xdr:col>
      <xdr:colOff>114300</xdr:colOff>
      <xdr:row>76</xdr:row>
      <xdr:rowOff>87630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158166</xdr:rowOff>
    </xdr:from>
    <xdr:to>
      <xdr:col>20</xdr:col>
      <xdr:colOff>38100</xdr:colOff>
      <xdr:row>76</xdr:row>
      <xdr:rowOff>88316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104843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7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116504</xdr:rowOff>
    </xdr:from>
    <xdr:to>
      <xdr:col>15</xdr:col>
      <xdr:colOff>101600</xdr:colOff>
      <xdr:row>76</xdr:row>
      <xdr:rowOff>46655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9752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63181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7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152851</xdr:rowOff>
    </xdr:from>
    <xdr:to>
      <xdr:col>10</xdr:col>
      <xdr:colOff>165100</xdr:colOff>
      <xdr:row>76</xdr:row>
      <xdr:rowOff>83001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99528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78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171425</xdr:rowOff>
    </xdr:from>
    <xdr:to>
      <xdr:col>6</xdr:col>
      <xdr:colOff>38100</xdr:colOff>
      <xdr:row>76</xdr:row>
      <xdr:rowOff>101575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118101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0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53645</xdr:rowOff>
    </xdr:from>
    <xdr:to>
      <xdr:col>24</xdr:col>
      <xdr:colOff>63500</xdr:colOff>
      <xdr:row>98</xdr:row>
      <xdr:rowOff>73431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855745"/>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53645</xdr:rowOff>
    </xdr:from>
    <xdr:to>
      <xdr:col>19</xdr:col>
      <xdr:colOff>177800</xdr:colOff>
      <xdr:row>98</xdr:row>
      <xdr:rowOff>113867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55745"/>
          <a:ext cx="889000" cy="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113867</xdr:rowOff>
    </xdr:from>
    <xdr:to>
      <xdr:col>15</xdr:col>
      <xdr:colOff>50800</xdr:colOff>
      <xdr:row>98</xdr:row>
      <xdr:rowOff>134365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1596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127178</xdr:rowOff>
    </xdr:from>
    <xdr:to>
      <xdr:col>10</xdr:col>
      <xdr:colOff>114300</xdr:colOff>
      <xdr:row>98</xdr:row>
      <xdr:rowOff>134365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29278"/>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22631</xdr:rowOff>
    </xdr:from>
    <xdr:to>
      <xdr:col>24</xdr:col>
      <xdr:colOff>114300</xdr:colOff>
      <xdr:row>98</xdr:row>
      <xdr:rowOff>124231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8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2845</xdr:rowOff>
    </xdr:from>
    <xdr:to>
      <xdr:col>20</xdr:col>
      <xdr:colOff>38100</xdr:colOff>
      <xdr:row>98</xdr:row>
      <xdr:rowOff>104445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95572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63067</xdr:rowOff>
    </xdr:from>
    <xdr:to>
      <xdr:col>15</xdr:col>
      <xdr:colOff>101600</xdr:colOff>
      <xdr:row>98</xdr:row>
      <xdr:rowOff>164667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155794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83565</xdr:rowOff>
    </xdr:from>
    <xdr:to>
      <xdr:col>10</xdr:col>
      <xdr:colOff>165100</xdr:colOff>
      <xdr:row>99</xdr:row>
      <xdr:rowOff>13715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4842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76378</xdr:rowOff>
    </xdr:from>
    <xdr:to>
      <xdr:col>6</xdr:col>
      <xdr:colOff>38100</xdr:colOff>
      <xdr:row>99</xdr:row>
      <xdr:rowOff>6528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169105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34068</xdr:rowOff>
    </xdr:from>
    <xdr:to>
      <xdr:col>55</xdr:col>
      <xdr:colOff>0</xdr:colOff>
      <xdr:row>36</xdr:row>
      <xdr:rowOff>59649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691918"/>
          <a:ext cx="838200" cy="53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59649</xdr:rowOff>
    </xdr:from>
    <xdr:to>
      <xdr:col>50</xdr:col>
      <xdr:colOff>114300</xdr:colOff>
      <xdr:row>36</xdr:row>
      <xdr:rowOff>105026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231849"/>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105026</xdr:rowOff>
    </xdr:from>
    <xdr:to>
      <xdr:col>45</xdr:col>
      <xdr:colOff>177800</xdr:colOff>
      <xdr:row>37</xdr:row>
      <xdr:rowOff>49906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277226"/>
          <a:ext cx="889000" cy="1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49906</xdr:rowOff>
    </xdr:from>
    <xdr:to>
      <xdr:col>41</xdr:col>
      <xdr:colOff>50800</xdr:colOff>
      <xdr:row>37</xdr:row>
      <xdr:rowOff>55324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93556"/>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154718</xdr:rowOff>
    </xdr:from>
    <xdr:to>
      <xdr:col>55</xdr:col>
      <xdr:colOff>50800</xdr:colOff>
      <xdr:row>33</xdr:row>
      <xdr:rowOff>84868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6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6145</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49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8849</xdr:rowOff>
    </xdr:from>
    <xdr:to>
      <xdr:col>50</xdr:col>
      <xdr:colOff>165100</xdr:colOff>
      <xdr:row>36</xdr:row>
      <xdr:rowOff>110449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126976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9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54226</xdr:rowOff>
    </xdr:from>
    <xdr:to>
      <xdr:col>46</xdr:col>
      <xdr:colOff>38100</xdr:colOff>
      <xdr:row>36</xdr:row>
      <xdr:rowOff>155826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903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170556</xdr:rowOff>
    </xdr:from>
    <xdr:to>
      <xdr:col>41</xdr:col>
      <xdr:colOff>101600</xdr:colOff>
      <xdr:row>37</xdr:row>
      <xdr:rowOff>100706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4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1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4524</xdr:rowOff>
    </xdr:from>
    <xdr:to>
      <xdr:col>36</xdr:col>
      <xdr:colOff>165100</xdr:colOff>
      <xdr:row>37</xdr:row>
      <xdr:rowOff>106124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122651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2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62381</xdr:rowOff>
    </xdr:from>
    <xdr:to>
      <xdr:col>55</xdr:col>
      <xdr:colOff>0</xdr:colOff>
      <xdr:row>58</xdr:row>
      <xdr:rowOff>129394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06481"/>
          <a:ext cx="838200" cy="6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62381</xdr:rowOff>
    </xdr:from>
    <xdr:to>
      <xdr:col>50</xdr:col>
      <xdr:colOff>114300</xdr:colOff>
      <xdr:row>58</xdr:row>
      <xdr:rowOff>122313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06481"/>
          <a:ext cx="8890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122313</xdr:rowOff>
    </xdr:from>
    <xdr:to>
      <xdr:col>45</xdr:col>
      <xdr:colOff>177800</xdr:colOff>
      <xdr:row>58</xdr:row>
      <xdr:rowOff>137626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66413"/>
          <a:ext cx="8890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122872</xdr:rowOff>
    </xdr:from>
    <xdr:to>
      <xdr:col>41</xdr:col>
      <xdr:colOff>50800</xdr:colOff>
      <xdr:row>58</xdr:row>
      <xdr:rowOff>137626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66972"/>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78594</xdr:rowOff>
    </xdr:from>
    <xdr:to>
      <xdr:col>55</xdr:col>
      <xdr:colOff>50800</xdr:colOff>
      <xdr:row>59</xdr:row>
      <xdr:rowOff>8744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164971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11581</xdr:rowOff>
    </xdr:from>
    <xdr:to>
      <xdr:col>50</xdr:col>
      <xdr:colOff>165100</xdr:colOff>
      <xdr:row>58</xdr:row>
      <xdr:rowOff>113181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129708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71513</xdr:rowOff>
    </xdr:from>
    <xdr:to>
      <xdr:col>46</xdr:col>
      <xdr:colOff>38100</xdr:colOff>
      <xdr:row>59</xdr:row>
      <xdr:rowOff>1663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164240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86826</xdr:rowOff>
    </xdr:from>
    <xdr:to>
      <xdr:col>41</xdr:col>
      <xdr:colOff>101600</xdr:colOff>
      <xdr:row>59</xdr:row>
      <xdr:rowOff>16976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8103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72072</xdr:rowOff>
    </xdr:from>
    <xdr:to>
      <xdr:col>36</xdr:col>
      <xdr:colOff>165100</xdr:colOff>
      <xdr:row>59</xdr:row>
      <xdr:rowOff>2222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164799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103019</xdr:rowOff>
    </xdr:from>
    <xdr:to>
      <xdr:col>55</xdr:col>
      <xdr:colOff>0</xdr:colOff>
      <xdr:row>78</xdr:row>
      <xdr:rowOff>124845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76119"/>
          <a:ext cx="8382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118985</xdr:rowOff>
    </xdr:from>
    <xdr:to>
      <xdr:col>50</xdr:col>
      <xdr:colOff>114300</xdr:colOff>
      <xdr:row>78</xdr:row>
      <xdr:rowOff>124845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2085"/>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118985</xdr:rowOff>
    </xdr:from>
    <xdr:to>
      <xdr:col>45</xdr:col>
      <xdr:colOff>177800</xdr:colOff>
      <xdr:row>78</xdr:row>
      <xdr:rowOff>126651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92085"/>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56736</xdr:rowOff>
    </xdr:from>
    <xdr:to>
      <xdr:col>41</xdr:col>
      <xdr:colOff>50800</xdr:colOff>
      <xdr:row>78</xdr:row>
      <xdr:rowOff>126651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29836"/>
          <a:ext cx="889000" cy="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52219</xdr:rowOff>
    </xdr:from>
    <xdr:to>
      <xdr:col>55</xdr:col>
      <xdr:colOff>50800</xdr:colOff>
      <xdr:row>78</xdr:row>
      <xdr:rowOff>153819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74045</xdr:rowOff>
    </xdr:from>
    <xdr:to>
      <xdr:col>50</xdr:col>
      <xdr:colOff>165100</xdr:colOff>
      <xdr:row>79</xdr:row>
      <xdr:rowOff>4195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166772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68185</xdr:rowOff>
    </xdr:from>
    <xdr:to>
      <xdr:col>46</xdr:col>
      <xdr:colOff>38100</xdr:colOff>
      <xdr:row>78</xdr:row>
      <xdr:rowOff>169785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160912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75851</xdr:rowOff>
    </xdr:from>
    <xdr:to>
      <xdr:col>41</xdr:col>
      <xdr:colOff>101600</xdr:colOff>
      <xdr:row>79</xdr:row>
      <xdr:rowOff>6001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168578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5936</xdr:rowOff>
    </xdr:from>
    <xdr:to>
      <xdr:col>36</xdr:col>
      <xdr:colOff>165100</xdr:colOff>
      <xdr:row>78</xdr:row>
      <xdr:rowOff>107536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98663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46093</xdr:rowOff>
    </xdr:from>
    <xdr:to>
      <xdr:col>55</xdr:col>
      <xdr:colOff>0</xdr:colOff>
      <xdr:row>97</xdr:row>
      <xdr:rowOff>122261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05293"/>
          <a:ext cx="838200" cy="2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46093</xdr:rowOff>
    </xdr:from>
    <xdr:to>
      <xdr:col>50</xdr:col>
      <xdr:colOff>114300</xdr:colOff>
      <xdr:row>97</xdr:row>
      <xdr:rowOff>66091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05293"/>
          <a:ext cx="889000" cy="19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66091</xdr:rowOff>
    </xdr:from>
    <xdr:to>
      <xdr:col>45</xdr:col>
      <xdr:colOff>177800</xdr:colOff>
      <xdr:row>97</xdr:row>
      <xdr:rowOff>123611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96741"/>
          <a:ext cx="889000" cy="5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123611</xdr:rowOff>
    </xdr:from>
    <xdr:to>
      <xdr:col>41</xdr:col>
      <xdr:colOff>50800</xdr:colOff>
      <xdr:row>98</xdr:row>
      <xdr:rowOff>51667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54261"/>
          <a:ext cx="889000" cy="9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71461</xdr:rowOff>
    </xdr:from>
    <xdr:to>
      <xdr:col>55</xdr:col>
      <xdr:colOff>50800</xdr:colOff>
      <xdr:row>98</xdr:row>
      <xdr:rowOff>1611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49888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166743</xdr:rowOff>
    </xdr:from>
    <xdr:to>
      <xdr:col>50</xdr:col>
      <xdr:colOff>165100</xdr:colOff>
      <xdr:row>96</xdr:row>
      <xdr:rowOff>96893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113420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2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15291</xdr:rowOff>
    </xdr:from>
    <xdr:to>
      <xdr:col>46</xdr:col>
      <xdr:colOff>38100</xdr:colOff>
      <xdr:row>97</xdr:row>
      <xdr:rowOff>116891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133418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72811</xdr:rowOff>
    </xdr:from>
    <xdr:to>
      <xdr:col>41</xdr:col>
      <xdr:colOff>101600</xdr:colOff>
      <xdr:row>98</xdr:row>
      <xdr:rowOff>2961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19488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867</xdr:rowOff>
    </xdr:from>
    <xdr:to>
      <xdr:col>36</xdr:col>
      <xdr:colOff>165100</xdr:colOff>
      <xdr:row>98</xdr:row>
      <xdr:rowOff>102467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93594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9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36739</xdr:rowOff>
    </xdr:from>
    <xdr:to>
      <xdr:col>85</xdr:col>
      <xdr:colOff>127000</xdr:colOff>
      <xdr:row>39</xdr:row>
      <xdr:rowOff>42644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3289"/>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36739</xdr:rowOff>
    </xdr:from>
    <xdr:to>
      <xdr:col>81</xdr:col>
      <xdr:colOff>50800</xdr:colOff>
      <xdr:row>39</xdr:row>
      <xdr:rowOff>38247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3289"/>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38247</xdr:rowOff>
    </xdr:from>
    <xdr:to>
      <xdr:col>76</xdr:col>
      <xdr:colOff>114300</xdr:colOff>
      <xdr:row>39</xdr:row>
      <xdr:rowOff>42797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4797"/>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42797</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9347"/>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163294</xdr:rowOff>
    </xdr:from>
    <xdr:to>
      <xdr:col>85</xdr:col>
      <xdr:colOff>177800</xdr:colOff>
      <xdr:row>39</xdr:row>
      <xdr:rowOff>93444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157389</xdr:rowOff>
    </xdr:from>
    <xdr:to>
      <xdr:col>81</xdr:col>
      <xdr:colOff>101600</xdr:colOff>
      <xdr:row>39</xdr:row>
      <xdr:rowOff>87539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6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158897</xdr:rowOff>
    </xdr:from>
    <xdr:to>
      <xdr:col>76</xdr:col>
      <xdr:colOff>165100</xdr:colOff>
      <xdr:row>39</xdr:row>
      <xdr:rowOff>89047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80174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163447</xdr:rowOff>
    </xdr:from>
    <xdr:to>
      <xdr:col>72</xdr:col>
      <xdr:colOff>38100</xdr:colOff>
      <xdr:row>39</xdr:row>
      <xdr:rowOff>93597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84724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7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1321</xdr:rowOff>
    </xdr:from>
    <xdr:to>
      <xdr:col>85</xdr:col>
      <xdr:colOff>127000</xdr:colOff>
      <xdr:row>74</xdr:row>
      <xdr:rowOff>18790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688621"/>
          <a:ext cx="8382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143548</xdr:rowOff>
    </xdr:from>
    <xdr:to>
      <xdr:col>81</xdr:col>
      <xdr:colOff>50800</xdr:colOff>
      <xdr:row>74</xdr:row>
      <xdr:rowOff>1321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659398"/>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121983</xdr:rowOff>
    </xdr:from>
    <xdr:to>
      <xdr:col>76</xdr:col>
      <xdr:colOff>114300</xdr:colOff>
      <xdr:row>73</xdr:row>
      <xdr:rowOff>143548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63783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97162</xdr:rowOff>
    </xdr:from>
    <xdr:to>
      <xdr:col>71</xdr:col>
      <xdr:colOff>177800</xdr:colOff>
      <xdr:row>73</xdr:row>
      <xdr:rowOff>121983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613012"/>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139440</xdr:rowOff>
    </xdr:from>
    <xdr:to>
      <xdr:col>85</xdr:col>
      <xdr:colOff>177800</xdr:colOff>
      <xdr:row>74</xdr:row>
      <xdr:rowOff>69590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162317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50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121971</xdr:rowOff>
    </xdr:from>
    <xdr:to>
      <xdr:col>81</xdr:col>
      <xdr:colOff>101600</xdr:colOff>
      <xdr:row>74</xdr:row>
      <xdr:rowOff>52121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6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68648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4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92748</xdr:rowOff>
    </xdr:from>
    <xdr:to>
      <xdr:col>76</xdr:col>
      <xdr:colOff>165100</xdr:colOff>
      <xdr:row>74</xdr:row>
      <xdr:rowOff>22898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39425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3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71183</xdr:rowOff>
    </xdr:from>
    <xdr:to>
      <xdr:col>72</xdr:col>
      <xdr:colOff>38100</xdr:colOff>
      <xdr:row>74</xdr:row>
      <xdr:rowOff>1333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5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17860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3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46362</xdr:rowOff>
    </xdr:from>
    <xdr:to>
      <xdr:col>67</xdr:col>
      <xdr:colOff>101600</xdr:colOff>
      <xdr:row>73</xdr:row>
      <xdr:rowOff>147962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164489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25769</xdr:rowOff>
    </xdr:from>
    <xdr:to>
      <xdr:col>85</xdr:col>
      <xdr:colOff>127000</xdr:colOff>
      <xdr:row>99</xdr:row>
      <xdr:rowOff>28739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99319"/>
          <a:ext cx="8382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154787</xdr:rowOff>
    </xdr:from>
    <xdr:to>
      <xdr:col>81</xdr:col>
      <xdr:colOff>50800</xdr:colOff>
      <xdr:row>99</xdr:row>
      <xdr:rowOff>25769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56887"/>
          <a:ext cx="8890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154787</xdr:rowOff>
    </xdr:from>
    <xdr:to>
      <xdr:col>76</xdr:col>
      <xdr:colOff>114300</xdr:colOff>
      <xdr:row>99</xdr:row>
      <xdr:rowOff>26454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56887"/>
          <a:ext cx="8890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26454</xdr:rowOff>
    </xdr:from>
    <xdr:to>
      <xdr:col>71</xdr:col>
      <xdr:colOff>177800</xdr:colOff>
      <xdr:row>99</xdr:row>
      <xdr:rowOff>26530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000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149389</xdr:rowOff>
    </xdr:from>
    <xdr:to>
      <xdr:col>85</xdr:col>
      <xdr:colOff>177800</xdr:colOff>
      <xdr:row>99</xdr:row>
      <xdr:rowOff>79539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64316</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146419</xdr:rowOff>
    </xdr:from>
    <xdr:to>
      <xdr:col>81</xdr:col>
      <xdr:colOff>101600</xdr:colOff>
      <xdr:row>99</xdr:row>
      <xdr:rowOff>76569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67696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4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103987</xdr:rowOff>
    </xdr:from>
    <xdr:to>
      <xdr:col>76</xdr:col>
      <xdr:colOff>165100</xdr:colOff>
      <xdr:row>99</xdr:row>
      <xdr:rowOff>34137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25264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9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147104</xdr:rowOff>
    </xdr:from>
    <xdr:to>
      <xdr:col>72</xdr:col>
      <xdr:colOff>38100</xdr:colOff>
      <xdr:row>99</xdr:row>
      <xdr:rowOff>77254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68381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147180</xdr:rowOff>
    </xdr:from>
    <xdr:to>
      <xdr:col>67</xdr:col>
      <xdr:colOff>101600</xdr:colOff>
      <xdr:row>99</xdr:row>
      <xdr:rowOff>77330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68457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30849</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17399"/>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30849</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17399"/>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151499</xdr:rowOff>
    </xdr:from>
    <xdr:to>
      <xdr:col>107</xdr:col>
      <xdr:colOff>101600</xdr:colOff>
      <xdr:row>39</xdr:row>
      <xdr:rowOff>81649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72776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151282</xdr:rowOff>
    </xdr:from>
    <xdr:to>
      <xdr:col>116</xdr:col>
      <xdr:colOff>63500</xdr:colOff>
      <xdr:row>54</xdr:row>
      <xdr:rowOff>166980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409582"/>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166980</xdr:rowOff>
    </xdr:from>
    <xdr:to>
      <xdr:col>111</xdr:col>
      <xdr:colOff>177800</xdr:colOff>
      <xdr:row>54</xdr:row>
      <xdr:rowOff>170942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42528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170942</xdr:rowOff>
    </xdr:from>
    <xdr:to>
      <xdr:col>107</xdr:col>
      <xdr:colOff>50800</xdr:colOff>
      <xdr:row>55</xdr:row>
      <xdr:rowOff>1930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42924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38011</xdr:rowOff>
    </xdr:from>
    <xdr:to>
      <xdr:col>102</xdr:col>
      <xdr:colOff>114300</xdr:colOff>
      <xdr:row>55</xdr:row>
      <xdr:rowOff>1930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296311"/>
          <a:ext cx="889000" cy="1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100482</xdr:rowOff>
    </xdr:from>
    <xdr:to>
      <xdr:col>116</xdr:col>
      <xdr:colOff>114300</xdr:colOff>
      <xdr:row>55</xdr:row>
      <xdr:rowOff>30632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3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123359</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2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116180</xdr:rowOff>
    </xdr:from>
    <xdr:to>
      <xdr:col>112</xdr:col>
      <xdr:colOff>38100</xdr:colOff>
      <xdr:row>55</xdr:row>
      <xdr:rowOff>46330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62857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1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120142</xdr:rowOff>
    </xdr:from>
    <xdr:to>
      <xdr:col>107</xdr:col>
      <xdr:colOff>101600</xdr:colOff>
      <xdr:row>55</xdr:row>
      <xdr:rowOff>50292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3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66819</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1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122580</xdr:rowOff>
    </xdr:from>
    <xdr:to>
      <xdr:col>102</xdr:col>
      <xdr:colOff>165100</xdr:colOff>
      <xdr:row>55</xdr:row>
      <xdr:rowOff>52730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3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69257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1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158661</xdr:rowOff>
    </xdr:from>
    <xdr:to>
      <xdr:col>98</xdr:col>
      <xdr:colOff>38100</xdr:colOff>
      <xdr:row>54</xdr:row>
      <xdr:rowOff>88811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2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105338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0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23310</xdr:rowOff>
    </xdr:from>
    <xdr:to>
      <xdr:col>116</xdr:col>
      <xdr:colOff>63500</xdr:colOff>
      <xdr:row>75</xdr:row>
      <xdr:rowOff>36830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82060"/>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36830</xdr:rowOff>
    </xdr:from>
    <xdr:to>
      <xdr:col>111</xdr:col>
      <xdr:colOff>177800</xdr:colOff>
      <xdr:row>75</xdr:row>
      <xdr:rowOff>96038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95580"/>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96038</xdr:rowOff>
    </xdr:from>
    <xdr:to>
      <xdr:col>107</xdr:col>
      <xdr:colOff>50800</xdr:colOff>
      <xdr:row>75</xdr:row>
      <xdr:rowOff>99401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54788"/>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99401</xdr:rowOff>
    </xdr:from>
    <xdr:to>
      <xdr:col>102</xdr:col>
      <xdr:colOff>114300</xdr:colOff>
      <xdr:row>75</xdr:row>
      <xdr:rowOff>107011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58151"/>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143960</xdr:rowOff>
    </xdr:from>
    <xdr:to>
      <xdr:col>116</xdr:col>
      <xdr:colOff>114300</xdr:colOff>
      <xdr:row>75</xdr:row>
      <xdr:rowOff>74110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122387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157480</xdr:rowOff>
    </xdr:from>
    <xdr:to>
      <xdr:col>112</xdr:col>
      <xdr:colOff>38100</xdr:colOff>
      <xdr:row>75</xdr:row>
      <xdr:rowOff>87630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78757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45238</xdr:rowOff>
    </xdr:from>
    <xdr:to>
      <xdr:col>107</xdr:col>
      <xdr:colOff>101600</xdr:colOff>
      <xdr:row>75</xdr:row>
      <xdr:rowOff>146838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137965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48601</xdr:rowOff>
    </xdr:from>
    <xdr:to>
      <xdr:col>102</xdr:col>
      <xdr:colOff>165100</xdr:colOff>
      <xdr:row>75</xdr:row>
      <xdr:rowOff>150202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07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141329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56211</xdr:rowOff>
    </xdr:from>
    <xdr:to>
      <xdr:col>98</xdr:col>
      <xdr:colOff>38100</xdr:colOff>
      <xdr:row>75</xdr:row>
      <xdr:rowOff>157811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148938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570,872</a:t>
          </a:r>
          <a:r>
            <a:rPr kumimoji="1" lang="ja-JP" altLang="en-US" sz="1300">
              <a:latin typeface="ＭＳ Ｐゴシック" panose="020B0600070205080204" pitchFamily="50" charset="-128"/>
              <a:ea typeface="ＭＳ Ｐゴシック" panose="020B0600070205080204" pitchFamily="50" charset="-128"/>
            </a:rPr>
            <a:t>円となっている。性質別の住民一人当たりのコストのうち、構成比率の大きい補助費等については、新型コロナウイルス感染症への対応により、特別定額給付金給付事業をはじめとした様々な対応事業や事業者支援事業を展開したことにより大幅な増となっている。また、大学の公立化による負担金の計上により類似団体平均を大幅に上回っている。人件費については、制度改正により物件費や扶助費に計上されていた賃金が廃止され報酬に変更されたことにより大幅な増となっている。また、類似団体平均と比較して大きく上回っているが、地域ごとに設置した複数の公共施設に人員を配置していることにより経費が上昇していると考えられる。維持補修費については、市域が広い本市では、以前からインフラ施設の維持補修や除雪に要する費用が多額になる傾向があるが、ほぼ横ばいで推移していることから、今後も経費の抑制に努める。公債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の第三セクター等改革推進債を発行したことなどにより類似団体の平均を上回っているものの、その後起債残高とともに償還額も減少しており、今後も借入額が償還額を上回らない範囲での市債発行に努めるなど、起債残高の減少を図る。扶助費については、類似団体の平均を下回っているものの、障害福祉サービス給付や医療給付等社会保障関連経費の増加により上昇傾向が続いている。今後も引き続き、全事業の棚卸での結果を踏まえ、社会構造の変化に合わせた福祉サービスに転換できるよう検討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55,332
54,369
266.59
32,551,132
31,587,481
878,614
16,997,850
26,283,910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133757</xdr:rowOff>
    </xdr:from>
    <xdr:to>
      <xdr:col>24</xdr:col>
      <xdr:colOff>63500</xdr:colOff>
      <xdr:row>35</xdr:row>
      <xdr:rowOff>163017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34507"/>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145186</xdr:rowOff>
    </xdr:from>
    <xdr:to>
      <xdr:col>19</xdr:col>
      <xdr:colOff>177800</xdr:colOff>
      <xdr:row>35</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593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109982</xdr:rowOff>
    </xdr:from>
    <xdr:to>
      <xdr:col>15</xdr:col>
      <xdr:colOff>50800</xdr:colOff>
      <xdr:row>35</xdr:row>
      <xdr:rowOff>145186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1073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103581</xdr:rowOff>
    </xdr:from>
    <xdr:to>
      <xdr:col>10</xdr:col>
      <xdr:colOff>114300</xdr:colOff>
      <xdr:row>35</xdr:row>
      <xdr:rowOff>109982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433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82957</xdr:rowOff>
    </xdr:from>
    <xdr:to>
      <xdr:col>24</xdr:col>
      <xdr:colOff>114300</xdr:colOff>
      <xdr:row>36</xdr:row>
      <xdr:rowOff>13107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61384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112217</xdr:rowOff>
    </xdr:from>
    <xdr:to>
      <xdr:col>20</xdr:col>
      <xdr:colOff>38100</xdr:colOff>
      <xdr:row>36</xdr:row>
      <xdr:rowOff>42367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33494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94386</xdr:rowOff>
    </xdr:from>
    <xdr:to>
      <xdr:col>15</xdr:col>
      <xdr:colOff>101600</xdr:colOff>
      <xdr:row>36</xdr:row>
      <xdr:rowOff>24536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59182</xdr:rowOff>
    </xdr:from>
    <xdr:to>
      <xdr:col>10</xdr:col>
      <xdr:colOff>165100</xdr:colOff>
      <xdr:row>35</xdr:row>
      <xdr:rowOff>160782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52781</xdr:rowOff>
    </xdr:from>
    <xdr:to>
      <xdr:col>6</xdr:col>
      <xdr:colOff>38100</xdr:colOff>
      <xdr:row>35</xdr:row>
      <xdr:rowOff>154381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30037</xdr:rowOff>
    </xdr:from>
    <xdr:to>
      <xdr:col>24</xdr:col>
      <xdr:colOff>63500</xdr:colOff>
      <xdr:row>57</xdr:row>
      <xdr:rowOff>95996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59787"/>
          <a:ext cx="838200" cy="40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95996</xdr:rowOff>
    </xdr:from>
    <xdr:to>
      <xdr:col>19</xdr:col>
      <xdr:colOff>177800</xdr:colOff>
      <xdr:row>57</xdr:row>
      <xdr:rowOff>98023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68646"/>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98023</xdr:rowOff>
    </xdr:from>
    <xdr:to>
      <xdr:col>15</xdr:col>
      <xdr:colOff>50800</xdr:colOff>
      <xdr:row>58</xdr:row>
      <xdr:rowOff>39391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70673"/>
          <a:ext cx="889000" cy="1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163757</xdr:rowOff>
    </xdr:from>
    <xdr:to>
      <xdr:col>10</xdr:col>
      <xdr:colOff>114300</xdr:colOff>
      <xdr:row>58</xdr:row>
      <xdr:rowOff>39391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36407"/>
          <a:ext cx="889000" cy="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150687</xdr:rowOff>
    </xdr:from>
    <xdr:to>
      <xdr:col>24</xdr:col>
      <xdr:colOff>114300</xdr:colOff>
      <xdr:row>55</xdr:row>
      <xdr:rowOff>80837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2114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6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45196</xdr:rowOff>
    </xdr:from>
    <xdr:to>
      <xdr:col>20</xdr:col>
      <xdr:colOff>38100</xdr:colOff>
      <xdr:row>57</xdr:row>
      <xdr:rowOff>146796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163323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47223</xdr:rowOff>
    </xdr:from>
    <xdr:to>
      <xdr:col>15</xdr:col>
      <xdr:colOff>101600</xdr:colOff>
      <xdr:row>57</xdr:row>
      <xdr:rowOff>148823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165350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160041</xdr:rowOff>
    </xdr:from>
    <xdr:to>
      <xdr:col>10</xdr:col>
      <xdr:colOff>165100</xdr:colOff>
      <xdr:row>58</xdr:row>
      <xdr:rowOff>90191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81318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112957</xdr:rowOff>
    </xdr:from>
    <xdr:to>
      <xdr:col>6</xdr:col>
      <xdr:colOff>38100</xdr:colOff>
      <xdr:row>58</xdr:row>
      <xdr:rowOff>43107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34234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95428</xdr:rowOff>
    </xdr:from>
    <xdr:to>
      <xdr:col>24</xdr:col>
      <xdr:colOff>63500</xdr:colOff>
      <xdr:row>75</xdr:row>
      <xdr:rowOff>159023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4178"/>
          <a:ext cx="838200" cy="6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95428</xdr:rowOff>
    </xdr:from>
    <xdr:to>
      <xdr:col>19</xdr:col>
      <xdr:colOff>177800</xdr:colOff>
      <xdr:row>76</xdr:row>
      <xdr:rowOff>41684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4178"/>
          <a:ext cx="889000" cy="1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41684</xdr:rowOff>
    </xdr:from>
    <xdr:to>
      <xdr:col>15</xdr:col>
      <xdr:colOff>50800</xdr:colOff>
      <xdr:row>76</xdr:row>
      <xdr:rowOff>155266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71884"/>
          <a:ext cx="889000" cy="1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155266</xdr:rowOff>
    </xdr:from>
    <xdr:to>
      <xdr:col>10</xdr:col>
      <xdr:colOff>114300</xdr:colOff>
      <xdr:row>77</xdr:row>
      <xdr:rowOff>25771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5466"/>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108222</xdr:rowOff>
    </xdr:from>
    <xdr:to>
      <xdr:col>24</xdr:col>
      <xdr:colOff>114300</xdr:colOff>
      <xdr:row>76</xdr:row>
      <xdr:rowOff>38373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6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86649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4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44628</xdr:rowOff>
    </xdr:from>
    <xdr:to>
      <xdr:col>20</xdr:col>
      <xdr:colOff>38100</xdr:colOff>
      <xdr:row>75</xdr:row>
      <xdr:rowOff>146227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3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162755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162334</xdr:rowOff>
    </xdr:from>
    <xdr:to>
      <xdr:col>15</xdr:col>
      <xdr:colOff>101600</xdr:colOff>
      <xdr:row>76</xdr:row>
      <xdr:rowOff>92484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109012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104466</xdr:rowOff>
    </xdr:from>
    <xdr:to>
      <xdr:col>10</xdr:col>
      <xdr:colOff>165100</xdr:colOff>
      <xdr:row>77</xdr:row>
      <xdr:rowOff>34616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25743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146421</xdr:rowOff>
    </xdr:from>
    <xdr:to>
      <xdr:col>6</xdr:col>
      <xdr:colOff>38100</xdr:colOff>
      <xdr:row>77</xdr:row>
      <xdr:rowOff>76571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67698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131456</xdr:rowOff>
    </xdr:from>
    <xdr:to>
      <xdr:col>24</xdr:col>
      <xdr:colOff>63500</xdr:colOff>
      <xdr:row>97</xdr:row>
      <xdr:rowOff>156000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62106"/>
          <a:ext cx="8382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156000</xdr:rowOff>
    </xdr:from>
    <xdr:to>
      <xdr:col>19</xdr:col>
      <xdr:colOff>177800</xdr:colOff>
      <xdr:row>98</xdr:row>
      <xdr:rowOff>15517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86650"/>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15517</xdr:rowOff>
    </xdr:from>
    <xdr:to>
      <xdr:col>15</xdr:col>
      <xdr:colOff>50800</xdr:colOff>
      <xdr:row>98</xdr:row>
      <xdr:rowOff>32258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17617"/>
          <a:ext cx="8890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32258</xdr:rowOff>
    </xdr:from>
    <xdr:to>
      <xdr:col>10</xdr:col>
      <xdr:colOff>114300</xdr:colOff>
      <xdr:row>98</xdr:row>
      <xdr:rowOff>40526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34358"/>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80656</xdr:rowOff>
    </xdr:from>
    <xdr:to>
      <xdr:col>24</xdr:col>
      <xdr:colOff>114300</xdr:colOff>
      <xdr:row>98</xdr:row>
      <xdr:rowOff>10806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167033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105200</xdr:rowOff>
    </xdr:from>
    <xdr:to>
      <xdr:col>20</xdr:col>
      <xdr:colOff>38100</xdr:colOff>
      <xdr:row>98</xdr:row>
      <xdr:rowOff>35350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26477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136167</xdr:rowOff>
    </xdr:from>
    <xdr:to>
      <xdr:col>15</xdr:col>
      <xdr:colOff>101600</xdr:colOff>
      <xdr:row>98</xdr:row>
      <xdr:rowOff>66317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57444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152908</xdr:rowOff>
    </xdr:from>
    <xdr:to>
      <xdr:col>10</xdr:col>
      <xdr:colOff>165100</xdr:colOff>
      <xdr:row>98</xdr:row>
      <xdr:rowOff>83058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74185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161176</xdr:rowOff>
    </xdr:from>
    <xdr:to>
      <xdr:col>6</xdr:col>
      <xdr:colOff>38100</xdr:colOff>
      <xdr:row>98</xdr:row>
      <xdr:rowOff>91326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82453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92551</xdr:rowOff>
    </xdr:from>
    <xdr:to>
      <xdr:col>55</xdr:col>
      <xdr:colOff>0</xdr:colOff>
      <xdr:row>37</xdr:row>
      <xdr:rowOff>94494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36201"/>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94494</xdr:rowOff>
    </xdr:from>
    <xdr:to>
      <xdr:col>50</xdr:col>
      <xdr:colOff>114300</xdr:colOff>
      <xdr:row>37</xdr:row>
      <xdr:rowOff>95352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38144"/>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92437</xdr:rowOff>
    </xdr:from>
    <xdr:to>
      <xdr:col>45</xdr:col>
      <xdr:colOff>177800</xdr:colOff>
      <xdr:row>37</xdr:row>
      <xdr:rowOff>95352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36087"/>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91694</xdr:rowOff>
    </xdr:from>
    <xdr:to>
      <xdr:col>41</xdr:col>
      <xdr:colOff>50800</xdr:colOff>
      <xdr:row>37</xdr:row>
      <xdr:rowOff>92437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35344"/>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41751</xdr:rowOff>
    </xdr:from>
    <xdr:to>
      <xdr:col>55</xdr:col>
      <xdr:colOff>50800</xdr:colOff>
      <xdr:row>37</xdr:row>
      <xdr:rowOff>143351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1128</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43694</xdr:rowOff>
    </xdr:from>
    <xdr:to>
      <xdr:col>50</xdr:col>
      <xdr:colOff>165100</xdr:colOff>
      <xdr:row>37</xdr:row>
      <xdr:rowOff>145294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161821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6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44552</xdr:rowOff>
    </xdr:from>
    <xdr:to>
      <xdr:col>46</xdr:col>
      <xdr:colOff>38100</xdr:colOff>
      <xdr:row>37</xdr:row>
      <xdr:rowOff>146152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162679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41637</xdr:rowOff>
    </xdr:from>
    <xdr:to>
      <xdr:col>41</xdr:col>
      <xdr:colOff>101600</xdr:colOff>
      <xdr:row>37</xdr:row>
      <xdr:rowOff>143237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159764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6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40894</xdr:rowOff>
    </xdr:from>
    <xdr:to>
      <xdr:col>36</xdr:col>
      <xdr:colOff>165100</xdr:colOff>
      <xdr:row>37</xdr:row>
      <xdr:rowOff>142494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159021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5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57724</xdr:rowOff>
    </xdr:from>
    <xdr:to>
      <xdr:col>55</xdr:col>
      <xdr:colOff>0</xdr:colOff>
      <xdr:row>58</xdr:row>
      <xdr:rowOff>63997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01824"/>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57724</xdr:rowOff>
    </xdr:from>
    <xdr:to>
      <xdr:col>50</xdr:col>
      <xdr:colOff>114300</xdr:colOff>
      <xdr:row>58</xdr:row>
      <xdr:rowOff>60083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01824"/>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60083</xdr:rowOff>
    </xdr:from>
    <xdr:to>
      <xdr:col>45</xdr:col>
      <xdr:colOff>177800</xdr:colOff>
      <xdr:row>58</xdr:row>
      <xdr:rowOff>66923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04183"/>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66923</xdr:rowOff>
    </xdr:from>
    <xdr:to>
      <xdr:col>41</xdr:col>
      <xdr:colOff>50800</xdr:colOff>
      <xdr:row>58</xdr:row>
      <xdr:rowOff>70965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1102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13197</xdr:rowOff>
    </xdr:from>
    <xdr:to>
      <xdr:col>55</xdr:col>
      <xdr:colOff>50800</xdr:colOff>
      <xdr:row>58</xdr:row>
      <xdr:rowOff>114797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6924</xdr:rowOff>
    </xdr:from>
    <xdr:to>
      <xdr:col>50</xdr:col>
      <xdr:colOff>165100</xdr:colOff>
      <xdr:row>58</xdr:row>
      <xdr:rowOff>108524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99651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9283</xdr:rowOff>
    </xdr:from>
    <xdr:to>
      <xdr:col>46</xdr:col>
      <xdr:colOff>38100</xdr:colOff>
      <xdr:row>58</xdr:row>
      <xdr:rowOff>110883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102010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4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16123</xdr:rowOff>
    </xdr:from>
    <xdr:to>
      <xdr:col>41</xdr:col>
      <xdr:colOff>101600</xdr:colOff>
      <xdr:row>58</xdr:row>
      <xdr:rowOff>117723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108850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20165</xdr:rowOff>
    </xdr:from>
    <xdr:to>
      <xdr:col>36</xdr:col>
      <xdr:colOff>165100</xdr:colOff>
      <xdr:row>58</xdr:row>
      <xdr:rowOff>121765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112892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5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82962</xdr:rowOff>
    </xdr:from>
    <xdr:to>
      <xdr:col>55</xdr:col>
      <xdr:colOff>0</xdr:colOff>
      <xdr:row>74</xdr:row>
      <xdr:rowOff>78504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598812"/>
          <a:ext cx="838200" cy="1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78504</xdr:rowOff>
    </xdr:from>
    <xdr:to>
      <xdr:col>50</xdr:col>
      <xdr:colOff>114300</xdr:colOff>
      <xdr:row>74</xdr:row>
      <xdr:rowOff>133117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765804"/>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122418</xdr:rowOff>
    </xdr:from>
    <xdr:to>
      <xdr:col>45</xdr:col>
      <xdr:colOff>177800</xdr:colOff>
      <xdr:row>74</xdr:row>
      <xdr:rowOff>133117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809718"/>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23023</xdr:rowOff>
    </xdr:from>
    <xdr:to>
      <xdr:col>41</xdr:col>
      <xdr:colOff>50800</xdr:colOff>
      <xdr:row>74</xdr:row>
      <xdr:rowOff>122418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710323"/>
          <a:ext cx="889000" cy="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32162</xdr:rowOff>
    </xdr:from>
    <xdr:to>
      <xdr:col>55</xdr:col>
      <xdr:colOff>50800</xdr:colOff>
      <xdr:row>73</xdr:row>
      <xdr:rowOff>133762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5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55039</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27704</xdr:rowOff>
    </xdr:from>
    <xdr:to>
      <xdr:col>50</xdr:col>
      <xdr:colOff>165100</xdr:colOff>
      <xdr:row>74</xdr:row>
      <xdr:rowOff>129304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7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145831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4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82317</xdr:rowOff>
    </xdr:from>
    <xdr:to>
      <xdr:col>46</xdr:col>
      <xdr:colOff>38100</xdr:colOff>
      <xdr:row>75</xdr:row>
      <xdr:rowOff>12467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28994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71618</xdr:rowOff>
    </xdr:from>
    <xdr:to>
      <xdr:col>41</xdr:col>
      <xdr:colOff>101600</xdr:colOff>
      <xdr:row>75</xdr:row>
      <xdr:rowOff>1768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7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18295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5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143673</xdr:rowOff>
    </xdr:from>
    <xdr:to>
      <xdr:col>36</xdr:col>
      <xdr:colOff>165100</xdr:colOff>
      <xdr:row>74</xdr:row>
      <xdr:rowOff>73823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6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90350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4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55114</xdr:rowOff>
    </xdr:from>
    <xdr:to>
      <xdr:col>55</xdr:col>
      <xdr:colOff>0</xdr:colOff>
      <xdr:row>98</xdr:row>
      <xdr:rowOff>55959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57214"/>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55959</xdr:rowOff>
    </xdr:from>
    <xdr:to>
      <xdr:col>50</xdr:col>
      <xdr:colOff>114300</xdr:colOff>
      <xdr:row>98</xdr:row>
      <xdr:rowOff>63210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58059"/>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27122</xdr:rowOff>
    </xdr:from>
    <xdr:to>
      <xdr:col>45</xdr:col>
      <xdr:colOff>177800</xdr:colOff>
      <xdr:row>98</xdr:row>
      <xdr:rowOff>63210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29222"/>
          <a:ext cx="8890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27122</xdr:rowOff>
    </xdr:from>
    <xdr:to>
      <xdr:col>41</xdr:col>
      <xdr:colOff>50800</xdr:colOff>
      <xdr:row>98</xdr:row>
      <xdr:rowOff>31226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29222"/>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4314</xdr:rowOff>
    </xdr:from>
    <xdr:to>
      <xdr:col>55</xdr:col>
      <xdr:colOff>50800</xdr:colOff>
      <xdr:row>98</xdr:row>
      <xdr:rowOff>105914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5159</xdr:rowOff>
    </xdr:from>
    <xdr:to>
      <xdr:col>50</xdr:col>
      <xdr:colOff>165100</xdr:colOff>
      <xdr:row>98</xdr:row>
      <xdr:rowOff>106759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97886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9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12410</xdr:rowOff>
    </xdr:from>
    <xdr:to>
      <xdr:col>46</xdr:col>
      <xdr:colOff>38100</xdr:colOff>
      <xdr:row>98</xdr:row>
      <xdr:rowOff>114010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105137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147772</xdr:rowOff>
    </xdr:from>
    <xdr:to>
      <xdr:col>41</xdr:col>
      <xdr:colOff>101600</xdr:colOff>
      <xdr:row>98</xdr:row>
      <xdr:rowOff>77922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94449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151876</xdr:rowOff>
    </xdr:from>
    <xdr:to>
      <xdr:col>36</xdr:col>
      <xdr:colOff>165100</xdr:colOff>
      <xdr:row>98</xdr:row>
      <xdr:rowOff>82026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98553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133619</xdr:rowOff>
    </xdr:from>
    <xdr:to>
      <xdr:col>85</xdr:col>
      <xdr:colOff>127000</xdr:colOff>
      <xdr:row>37</xdr:row>
      <xdr:rowOff>102027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05819"/>
          <a:ext cx="838200" cy="1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102027</xdr:rowOff>
    </xdr:from>
    <xdr:to>
      <xdr:col>81</xdr:col>
      <xdr:colOff>50800</xdr:colOff>
      <xdr:row>37</xdr:row>
      <xdr:rowOff>166584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45677"/>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120178</xdr:rowOff>
    </xdr:from>
    <xdr:to>
      <xdr:col>76</xdr:col>
      <xdr:colOff>114300</xdr:colOff>
      <xdr:row>37</xdr:row>
      <xdr:rowOff>166584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63828"/>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87762</xdr:rowOff>
    </xdr:from>
    <xdr:to>
      <xdr:col>71</xdr:col>
      <xdr:colOff>177800</xdr:colOff>
      <xdr:row>37</xdr:row>
      <xdr:rowOff>120178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259962"/>
          <a:ext cx="889000" cy="2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82819</xdr:rowOff>
    </xdr:from>
    <xdr:to>
      <xdr:col>85</xdr:col>
      <xdr:colOff>177800</xdr:colOff>
      <xdr:row>37</xdr:row>
      <xdr:rowOff>12969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105696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51227</xdr:rowOff>
    </xdr:from>
    <xdr:to>
      <xdr:col>81</xdr:col>
      <xdr:colOff>101600</xdr:colOff>
      <xdr:row>37</xdr:row>
      <xdr:rowOff>152827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143954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115783</xdr:rowOff>
    </xdr:from>
    <xdr:to>
      <xdr:col>76</xdr:col>
      <xdr:colOff>165100</xdr:colOff>
      <xdr:row>38</xdr:row>
      <xdr:rowOff>45934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59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37061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69378</xdr:rowOff>
    </xdr:from>
    <xdr:to>
      <xdr:col>72</xdr:col>
      <xdr:colOff>38100</xdr:colOff>
      <xdr:row>37</xdr:row>
      <xdr:rowOff>170977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162105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36962</xdr:rowOff>
    </xdr:from>
    <xdr:to>
      <xdr:col>67</xdr:col>
      <xdr:colOff>101600</xdr:colOff>
      <xdr:row>36</xdr:row>
      <xdr:rowOff>138562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2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155089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54694</xdr:rowOff>
    </xdr:from>
    <xdr:to>
      <xdr:col>85</xdr:col>
      <xdr:colOff>127000</xdr:colOff>
      <xdr:row>57</xdr:row>
      <xdr:rowOff>10884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55894"/>
          <a:ext cx="838200" cy="12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54694</xdr:rowOff>
    </xdr:from>
    <xdr:to>
      <xdr:col>81</xdr:col>
      <xdr:colOff>50800</xdr:colOff>
      <xdr:row>57</xdr:row>
      <xdr:rowOff>78207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55894"/>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78207</xdr:rowOff>
    </xdr:from>
    <xdr:to>
      <xdr:col>76</xdr:col>
      <xdr:colOff>114300</xdr:colOff>
      <xdr:row>57</xdr:row>
      <xdr:rowOff>146983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50857"/>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146983</xdr:rowOff>
    </xdr:from>
    <xdr:to>
      <xdr:col>71</xdr:col>
      <xdr:colOff>177800</xdr:colOff>
      <xdr:row>58</xdr:row>
      <xdr:rowOff>97180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19633"/>
          <a:ext cx="889000" cy="12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131534</xdr:rowOff>
    </xdr:from>
    <xdr:to>
      <xdr:col>85</xdr:col>
      <xdr:colOff>177800</xdr:colOff>
      <xdr:row>57</xdr:row>
      <xdr:rowOff>61684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109961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3894</xdr:rowOff>
    </xdr:from>
    <xdr:to>
      <xdr:col>81</xdr:col>
      <xdr:colOff>101600</xdr:colOff>
      <xdr:row>56</xdr:row>
      <xdr:rowOff>105494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122021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27407</xdr:rowOff>
    </xdr:from>
    <xdr:to>
      <xdr:col>76</xdr:col>
      <xdr:colOff>165100</xdr:colOff>
      <xdr:row>57</xdr:row>
      <xdr:rowOff>129007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120134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96183</xdr:rowOff>
    </xdr:from>
    <xdr:to>
      <xdr:col>72</xdr:col>
      <xdr:colOff>38100</xdr:colOff>
      <xdr:row>58</xdr:row>
      <xdr:rowOff>26333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17460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6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46380</xdr:rowOff>
    </xdr:from>
    <xdr:to>
      <xdr:col>67</xdr:col>
      <xdr:colOff>101600</xdr:colOff>
      <xdr:row>58</xdr:row>
      <xdr:rowOff>147980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139107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36739</xdr:rowOff>
    </xdr:from>
    <xdr:to>
      <xdr:col>85</xdr:col>
      <xdr:colOff>127000</xdr:colOff>
      <xdr:row>79</xdr:row>
      <xdr:rowOff>42644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1289"/>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36739</xdr:rowOff>
    </xdr:from>
    <xdr:to>
      <xdr:col>81</xdr:col>
      <xdr:colOff>50800</xdr:colOff>
      <xdr:row>79</xdr:row>
      <xdr:rowOff>38247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1289"/>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38247</xdr:rowOff>
    </xdr:from>
    <xdr:to>
      <xdr:col>76</xdr:col>
      <xdr:colOff>114300</xdr:colOff>
      <xdr:row>79</xdr:row>
      <xdr:rowOff>42796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2797"/>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42796</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7346"/>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163294</xdr:rowOff>
    </xdr:from>
    <xdr:to>
      <xdr:col>85</xdr:col>
      <xdr:colOff>177800</xdr:colOff>
      <xdr:row>79</xdr:row>
      <xdr:rowOff>93444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157389</xdr:rowOff>
    </xdr:from>
    <xdr:to>
      <xdr:col>81</xdr:col>
      <xdr:colOff>101600</xdr:colOff>
      <xdr:row>79</xdr:row>
      <xdr:rowOff>87539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158897</xdr:rowOff>
    </xdr:from>
    <xdr:to>
      <xdr:col>76</xdr:col>
      <xdr:colOff>165100</xdr:colOff>
      <xdr:row>79</xdr:row>
      <xdr:rowOff>89047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80174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163446</xdr:rowOff>
    </xdr:from>
    <xdr:to>
      <xdr:col>72</xdr:col>
      <xdr:colOff>38100</xdr:colOff>
      <xdr:row>79</xdr:row>
      <xdr:rowOff>93596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84723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1321</xdr:rowOff>
    </xdr:from>
    <xdr:to>
      <xdr:col>85</xdr:col>
      <xdr:colOff>127000</xdr:colOff>
      <xdr:row>94</xdr:row>
      <xdr:rowOff>18790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117621"/>
          <a:ext cx="8382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143548</xdr:rowOff>
    </xdr:from>
    <xdr:to>
      <xdr:col>81</xdr:col>
      <xdr:colOff>50800</xdr:colOff>
      <xdr:row>94</xdr:row>
      <xdr:rowOff>1321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088398"/>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121983</xdr:rowOff>
    </xdr:from>
    <xdr:to>
      <xdr:col>76</xdr:col>
      <xdr:colOff>114300</xdr:colOff>
      <xdr:row>93</xdr:row>
      <xdr:rowOff>143548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06683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97162</xdr:rowOff>
    </xdr:from>
    <xdr:to>
      <xdr:col>71</xdr:col>
      <xdr:colOff>177800</xdr:colOff>
      <xdr:row>93</xdr:row>
      <xdr:rowOff>121983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042012"/>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139440</xdr:rowOff>
    </xdr:from>
    <xdr:to>
      <xdr:col>85</xdr:col>
      <xdr:colOff>177800</xdr:colOff>
      <xdr:row>94</xdr:row>
      <xdr:rowOff>69590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0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162317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9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121971</xdr:rowOff>
    </xdr:from>
    <xdr:to>
      <xdr:col>81</xdr:col>
      <xdr:colOff>101600</xdr:colOff>
      <xdr:row>94</xdr:row>
      <xdr:rowOff>52121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06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68648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58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92748</xdr:rowOff>
    </xdr:from>
    <xdr:to>
      <xdr:col>76</xdr:col>
      <xdr:colOff>165100</xdr:colOff>
      <xdr:row>94</xdr:row>
      <xdr:rowOff>22898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0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39425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8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71183</xdr:rowOff>
    </xdr:from>
    <xdr:to>
      <xdr:col>72</xdr:col>
      <xdr:colOff>38100</xdr:colOff>
      <xdr:row>94</xdr:row>
      <xdr:rowOff>1333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0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17860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7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46362</xdr:rowOff>
    </xdr:from>
    <xdr:to>
      <xdr:col>67</xdr:col>
      <xdr:colOff>101600</xdr:colOff>
      <xdr:row>93</xdr:row>
      <xdr:rowOff>147962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9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164489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7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住民一人当たりのコストのうち、総務費や商工費については、新型コロナウイルス感染症対応による特別定額給付金や各種補助・給付事業、各種経済対策事業等により前年度から大幅な増となった。一方で、総務費に次いで大きな構成比率を占める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る公立保育園の大規模改修が完了したこと、またコロナ禍で医療機関への受診者が少なかった等の影響により前年度から減少しているが、各種社会保障関連経費は今後も増加していくことが見込まれる。教育費については、令和元年度に実施した全小中学校への空調設備設置事業が完了したことに伴い対前年比で減となっているが、ＩＣＴ教育の推進や小中一貫教育の推進、老朽化した小中学校の更新や改修等により決算額が増加傾向にある。市として福祉、教育分野は重点的に取り組んでおり、今後も同様の傾向が続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年度からの財政構造改革の取組により平成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年度までは財政調整基金の取崩しをせず、実質収支も黒字を維持してきたが、平成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年度以降は財政運営が厳しくなっており、令和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崩す結果となった。今後も経常経費の増加による財政の硬直化や公共施設の老朽化対策等の財政需要の増大が懸念されることから、事業の抜本的な見直しや施設の長寿命化・集約化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年度以降、各会計とも赤字を計上することなく、健全な財政運営が行われている。一方で、平成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連結実質黒字額が減少しているのは、交付税需要額の増加により標準財政規模が大きくなっていること、また、一部事務組合への負担金の増加等により一般会計の財政運営が厳しくなっていることを反映している。一般会計においては、中長期を見据えた財政推計を作成し、業務の棚卸の結果を踏まえた事業の見直しを行うなどして、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32551132</v>
      </c>
      <c r="BO4" s="433"/>
      <c r="BP4" s="433"/>
      <c r="BQ4" s="433"/>
      <c r="BR4" s="433"/>
      <c r="BS4" s="433"/>
      <c r="BT4" s="433"/>
      <c r="BU4" s="434"/>
      <c r="BV4" s="432">
        <v>26593935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3.5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31587481</v>
      </c>
      <c r="BO5" s="470"/>
      <c r="BP5" s="470"/>
      <c r="BQ5" s="470"/>
      <c r="BR5" s="470"/>
      <c r="BS5" s="470"/>
      <c r="BT5" s="470"/>
      <c r="BU5" s="471"/>
      <c r="BV5" s="469">
        <v>25925912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92.8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963651</v>
      </c>
      <c r="BO6" s="470"/>
      <c r="BP6" s="470"/>
      <c r="BQ6" s="470"/>
      <c r="BR6" s="470"/>
      <c r="BS6" s="470"/>
      <c r="BT6" s="470"/>
      <c r="BU6" s="471"/>
      <c r="BV6" s="469">
        <v>668023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v>
      </c>
      <c r="CU6" s="507"/>
      <c r="CV6" s="507"/>
      <c r="CW6" s="507"/>
      <c r="CX6" s="507"/>
      <c r="CY6" s="507"/>
      <c r="CZ6" s="507"/>
      <c r="DA6" s="508"/>
      <c r="DB6" s="506">
        <v>98.9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85037</v>
      </c>
      <c r="BO7" s="470"/>
      <c r="BP7" s="470"/>
      <c r="BQ7" s="470"/>
      <c r="BR7" s="470"/>
      <c r="BS7" s="470"/>
      <c r="BT7" s="470"/>
      <c r="BU7" s="471"/>
      <c r="BV7" s="469">
        <v>109480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16997850</v>
      </c>
      <c r="CU7" s="470"/>
      <c r="CV7" s="470"/>
      <c r="CW7" s="470"/>
      <c r="CX7" s="470"/>
      <c r="CY7" s="470"/>
      <c r="CZ7" s="470"/>
      <c r="DA7" s="471"/>
      <c r="DB7" s="469">
        <v>16172116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878614</v>
      </c>
      <c r="BO8" s="470"/>
      <c r="BP8" s="470"/>
      <c r="BQ8" s="470"/>
      <c r="BR8" s="470"/>
      <c r="BS8" s="470"/>
      <c r="BT8" s="470"/>
      <c r="BU8" s="471"/>
      <c r="BV8" s="469">
        <v>558543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0.59</v>
      </c>
      <c r="CU8" s="510"/>
      <c r="CV8" s="510"/>
      <c r="CW8" s="510"/>
      <c r="CX8" s="510"/>
      <c r="CY8" s="510"/>
      <c r="CZ8" s="510"/>
      <c r="DA8" s="511"/>
      <c r="DB8" s="509">
        <v>0.61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56400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320071</v>
      </c>
      <c r="BO9" s="470"/>
      <c r="BP9" s="470"/>
      <c r="BQ9" s="470"/>
      <c r="BR9" s="470"/>
      <c r="BS9" s="470"/>
      <c r="BT9" s="470"/>
      <c r="BU9" s="471"/>
      <c r="BV9" s="469">
        <v>-213455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12.8</v>
      </c>
      <c r="CU9" s="467"/>
      <c r="CV9" s="467"/>
      <c r="CW9" s="467"/>
      <c r="CX9" s="467"/>
      <c r="CY9" s="467"/>
      <c r="CZ9" s="467"/>
      <c r="DA9" s="468"/>
      <c r="DB9" s="466">
        <v>13.8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55912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22623</v>
      </c>
      <c r="BO10" s="470"/>
      <c r="BP10" s="470"/>
      <c r="BQ10" s="470"/>
      <c r="BR10" s="470"/>
      <c r="BS10" s="470"/>
      <c r="BT10" s="470"/>
      <c r="BU10" s="471"/>
      <c r="BV10" s="469">
        <v>20836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55332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300000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54369</v>
      </c>
      <c r="S13" s="554"/>
      <c r="T13" s="554"/>
      <c r="U13" s="554"/>
      <c r="V13" s="555"/>
      <c r="W13" s="485" t="s">
        <v>139</v>
      </c>
      <c r="X13" s="486"/>
      <c r="Y13" s="486"/>
      <c r="Z13" s="486"/>
      <c r="AA13" s="486"/>
      <c r="AB13" s="476"/>
      <c r="AC13" s="520">
        <v>1943</v>
      </c>
      <c r="AD13" s="521"/>
      <c r="AE13" s="521"/>
      <c r="AF13" s="521"/>
      <c r="AG13" s="563"/>
      <c r="AH13" s="520">
        <v>2121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42694</v>
      </c>
      <c r="BO13" s="470"/>
      <c r="BP13" s="470"/>
      <c r="BQ13" s="470"/>
      <c r="BR13" s="470"/>
      <c r="BS13" s="470"/>
      <c r="BT13" s="470"/>
      <c r="BU13" s="471"/>
      <c r="BV13" s="469">
        <v>-492619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6.8</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55672</v>
      </c>
      <c r="S14" s="554"/>
      <c r="T14" s="554"/>
      <c r="U14" s="554"/>
      <c r="V14" s="555"/>
      <c r="W14" s="459"/>
      <c r="X14" s="460"/>
      <c r="Y14" s="460"/>
      <c r="Z14" s="460"/>
      <c r="AA14" s="460"/>
      <c r="AB14" s="449"/>
      <c r="AC14" s="556">
        <v>6.8</v>
      </c>
      <c r="AD14" s="557"/>
      <c r="AE14" s="557"/>
      <c r="AF14" s="557"/>
      <c r="AG14" s="558"/>
      <c r="AH14" s="556">
        <v>7.7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48.2</v>
      </c>
      <c r="CU14" s="568"/>
      <c r="CV14" s="568"/>
      <c r="CW14" s="568"/>
      <c r="CX14" s="568"/>
      <c r="CY14" s="568"/>
      <c r="CZ14" s="568"/>
      <c r="DA14" s="569"/>
      <c r="DB14" s="567">
        <v>60.1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54687</v>
      </c>
      <c r="S15" s="554"/>
      <c r="T15" s="554"/>
      <c r="U15" s="554"/>
      <c r="V15" s="555"/>
      <c r="W15" s="485" t="s">
        <v>147</v>
      </c>
      <c r="X15" s="486"/>
      <c r="Y15" s="486"/>
      <c r="Z15" s="486"/>
      <c r="AA15" s="486"/>
      <c r="AB15" s="476"/>
      <c r="AC15" s="520">
        <v>10316</v>
      </c>
      <c r="AD15" s="521"/>
      <c r="AE15" s="521"/>
      <c r="AF15" s="521"/>
      <c r="AG15" s="563"/>
      <c r="AH15" s="520">
        <v>10155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8007743</v>
      </c>
      <c r="BO15" s="433"/>
      <c r="BP15" s="433"/>
      <c r="BQ15" s="433"/>
      <c r="BR15" s="433"/>
      <c r="BS15" s="433"/>
      <c r="BT15" s="433"/>
      <c r="BU15" s="434"/>
      <c r="BV15" s="432">
        <v>7645372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36.299999999999997</v>
      </c>
      <c r="AD16" s="557"/>
      <c r="AE16" s="557"/>
      <c r="AF16" s="557"/>
      <c r="AG16" s="558"/>
      <c r="AH16" s="556">
        <v>37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13924601</v>
      </c>
      <c r="BO16" s="470"/>
      <c r="BP16" s="470"/>
      <c r="BQ16" s="470"/>
      <c r="BR16" s="470"/>
      <c r="BS16" s="470"/>
      <c r="BT16" s="470"/>
      <c r="BU16" s="471"/>
      <c r="BV16" s="469">
        <v>13086780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16141</v>
      </c>
      <c r="AD17" s="521"/>
      <c r="AE17" s="521"/>
      <c r="AF17" s="521"/>
      <c r="AG17" s="563"/>
      <c r="AH17" s="520">
        <v>15162</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10113240</v>
      </c>
      <c r="BO17" s="470"/>
      <c r="BP17" s="470"/>
      <c r="BQ17" s="470"/>
      <c r="BR17" s="470"/>
      <c r="BS17" s="470"/>
      <c r="BT17" s="470"/>
      <c r="BU17" s="471"/>
      <c r="BV17" s="469">
        <v>9722444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266.58999999999997</v>
      </c>
      <c r="M18" s="585"/>
      <c r="N18" s="585"/>
      <c r="O18" s="585"/>
      <c r="P18" s="585"/>
      <c r="Q18" s="585"/>
      <c r="R18" s="586"/>
      <c r="S18" s="586"/>
      <c r="T18" s="586"/>
      <c r="U18" s="586"/>
      <c r="V18" s="587"/>
      <c r="W18" s="487"/>
      <c r="X18" s="488"/>
      <c r="Y18" s="488"/>
      <c r="Z18" s="488"/>
      <c r="AA18" s="488"/>
      <c r="AB18" s="479"/>
      <c r="AC18" s="588">
        <v>56.8</v>
      </c>
      <c r="AD18" s="589"/>
      <c r="AE18" s="589"/>
      <c r="AF18" s="589"/>
      <c r="AG18" s="590"/>
      <c r="AH18" s="588">
        <v>55.3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15315845</v>
      </c>
      <c r="BO18" s="470"/>
      <c r="BP18" s="470"/>
      <c r="BQ18" s="470"/>
      <c r="BR18" s="470"/>
      <c r="BS18" s="470"/>
      <c r="BT18" s="470"/>
      <c r="BU18" s="471"/>
      <c r="BV18" s="469">
        <v>15297762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212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19823757</v>
      </c>
      <c r="BO19" s="470"/>
      <c r="BP19" s="470"/>
      <c r="BQ19" s="470"/>
      <c r="BR19" s="470"/>
      <c r="BS19" s="470"/>
      <c r="BT19" s="470"/>
      <c r="BU19" s="471"/>
      <c r="BV19" s="469">
        <v>18809228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23848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26283910</v>
      </c>
      <c r="BO23" s="470"/>
      <c r="BP23" s="470"/>
      <c r="BQ23" s="470"/>
      <c r="BR23" s="470"/>
      <c r="BS23" s="470"/>
      <c r="BT23" s="470"/>
      <c r="BU23" s="471"/>
      <c r="BV23" s="469">
        <v>26846517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9070</v>
      </c>
      <c r="R24" s="521"/>
      <c r="S24" s="521"/>
      <c r="T24" s="521"/>
      <c r="U24" s="521"/>
      <c r="V24" s="563"/>
      <c r="W24" s="622"/>
      <c r="X24" s="610"/>
      <c r="Y24" s="611"/>
      <c r="Z24" s="519" t="s">
        <v>171</v>
      </c>
      <c r="AA24" s="499"/>
      <c r="AB24" s="499"/>
      <c r="AC24" s="499"/>
      <c r="AD24" s="499"/>
      <c r="AE24" s="499"/>
      <c r="AF24" s="499"/>
      <c r="AG24" s="500"/>
      <c r="AH24" s="520">
        <v>470</v>
      </c>
      <c r="AI24" s="521"/>
      <c r="AJ24" s="521"/>
      <c r="AK24" s="521"/>
      <c r="AL24" s="563"/>
      <c r="AM24" s="520">
        <v>1427860</v>
      </c>
      <c r="AN24" s="521"/>
      <c r="AO24" s="521"/>
      <c r="AP24" s="521"/>
      <c r="AQ24" s="521"/>
      <c r="AR24" s="563"/>
      <c r="AS24" s="520">
        <v>3038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17221032</v>
      </c>
      <c r="BO24" s="470"/>
      <c r="BP24" s="470"/>
      <c r="BQ24" s="470"/>
      <c r="BR24" s="470"/>
      <c r="BS24" s="470"/>
      <c r="BT24" s="470"/>
      <c r="BU24" s="471"/>
      <c r="BV24" s="469">
        <v>17281243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7360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137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630816</v>
      </c>
      <c r="BO25" s="433"/>
      <c r="BP25" s="433"/>
      <c r="BQ25" s="433"/>
      <c r="BR25" s="433"/>
      <c r="BS25" s="433"/>
      <c r="BT25" s="433"/>
      <c r="BU25" s="434"/>
      <c r="BV25" s="432">
        <v>1170154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6629</v>
      </c>
      <c r="R26" s="521"/>
      <c r="S26" s="521"/>
      <c r="T26" s="521"/>
      <c r="U26" s="521"/>
      <c r="V26" s="563"/>
      <c r="W26" s="622"/>
      <c r="X26" s="610"/>
      <c r="Y26" s="611"/>
      <c r="Z26" s="519" t="s">
        <v>178</v>
      </c>
      <c r="AA26" s="632"/>
      <c r="AB26" s="632"/>
      <c r="AC26" s="632"/>
      <c r="AD26" s="632"/>
      <c r="AE26" s="632"/>
      <c r="AF26" s="632"/>
      <c r="AG26" s="633"/>
      <c r="AH26" s="520" t="s">
        <v>175</v>
      </c>
      <c r="AI26" s="521"/>
      <c r="AJ26" s="521"/>
      <c r="AK26" s="521"/>
      <c r="AL26" s="563"/>
      <c r="AM26" s="520" t="s">
        <v>137</v>
      </c>
      <c r="AN26" s="521"/>
      <c r="AO26" s="521"/>
      <c r="AP26" s="521"/>
      <c r="AQ26" s="521"/>
      <c r="AR26" s="563"/>
      <c r="AS26" s="520" t="s">
        <v>137</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4350</v>
      </c>
      <c r="R27" s="521"/>
      <c r="S27" s="521"/>
      <c r="T27" s="521"/>
      <c r="U27" s="521"/>
      <c r="V27" s="563"/>
      <c r="W27" s="622"/>
      <c r="X27" s="610"/>
      <c r="Y27" s="611"/>
      <c r="Z27" s="519" t="s">
        <v>181</v>
      </c>
      <c r="AA27" s="499"/>
      <c r="AB27" s="499"/>
      <c r="AC27" s="499"/>
      <c r="AD27" s="499"/>
      <c r="AE27" s="499"/>
      <c r="AF27" s="499"/>
      <c r="AG27" s="500"/>
      <c r="AH27" s="520" t="s">
        <v>182</v>
      </c>
      <c r="AI27" s="521"/>
      <c r="AJ27" s="521"/>
      <c r="AK27" s="521"/>
      <c r="AL27" s="563"/>
      <c r="AM27" s="520" t="s">
        <v>175</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470000</v>
      </c>
      <c r="BO27" s="646"/>
      <c r="BP27" s="646"/>
      <c r="BQ27" s="646"/>
      <c r="BR27" s="646"/>
      <c r="BS27" s="646"/>
      <c r="BT27" s="646"/>
      <c r="BU27" s="647"/>
      <c r="BV27" s="645">
        <v>600000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3640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175</v>
      </c>
      <c r="AN28" s="521"/>
      <c r="AO28" s="521"/>
      <c r="AP28" s="521"/>
      <c r="AQ28" s="521"/>
      <c r="AR28" s="563"/>
      <c r="AS28" s="520" t="s">
        <v>137</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1821072</v>
      </c>
      <c r="BO28" s="433"/>
      <c r="BP28" s="433"/>
      <c r="BQ28" s="433"/>
      <c r="BR28" s="433"/>
      <c r="BS28" s="433"/>
      <c r="BT28" s="433"/>
      <c r="BU28" s="434"/>
      <c r="BV28" s="432">
        <v>2098449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16</v>
      </c>
      <c r="M29" s="521"/>
      <c r="N29" s="521"/>
      <c r="O29" s="521"/>
      <c r="P29" s="563"/>
      <c r="Q29" s="520">
        <v>3320</v>
      </c>
      <c r="R29" s="521"/>
      <c r="S29" s="521"/>
      <c r="T29" s="521"/>
      <c r="U29" s="521"/>
      <c r="V29" s="563"/>
      <c r="W29" s="623"/>
      <c r="X29" s="624"/>
      <c r="Y29" s="625"/>
      <c r="Z29" s="519" t="s">
        <v>188</v>
      </c>
      <c r="AA29" s="499"/>
      <c r="AB29" s="499"/>
      <c r="AC29" s="499"/>
      <c r="AD29" s="499"/>
      <c r="AE29" s="499"/>
      <c r="AF29" s="499"/>
      <c r="AG29" s="500"/>
      <c r="AH29" s="520">
        <v>470</v>
      </c>
      <c r="AI29" s="521"/>
      <c r="AJ29" s="521"/>
      <c r="AK29" s="521"/>
      <c r="AL29" s="563"/>
      <c r="AM29" s="520">
        <v>1427860</v>
      </c>
      <c r="AN29" s="521"/>
      <c r="AO29" s="521"/>
      <c r="AP29" s="521"/>
      <c r="AQ29" s="521"/>
      <c r="AR29" s="563"/>
      <c r="AS29" s="520">
        <v>3038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1140614</v>
      </c>
      <c r="BO29" s="470"/>
      <c r="BP29" s="470"/>
      <c r="BQ29" s="470"/>
      <c r="BR29" s="470"/>
      <c r="BS29" s="470"/>
      <c r="BT29" s="470"/>
      <c r="BU29" s="471"/>
      <c r="BV29" s="469">
        <v>1128448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814986</v>
      </c>
      <c r="BO30" s="646"/>
      <c r="BP30" s="646"/>
      <c r="BQ30" s="646"/>
      <c r="BR30" s="646"/>
      <c r="BS30" s="646"/>
      <c r="BT30" s="646"/>
      <c r="BU30" s="647"/>
      <c r="BV30" s="645">
        <v>847600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諏訪広域連合（一般会計）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茅野市総合サービス株式会社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 xml:space="preserve"> （救護施設八ヶ岳寮特別会計）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株式会社地域文化創造</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f t="shared" si="0"/>
        <v>6</v>
      </c>
      <c r="AN36" s="658"/>
      <c r="AO36" s="659" t="str">
        <f>IF('各会計、関係団体の財政状況及び健全化判断比率'!B32="","",'各会計、関係団体の財政状況及び健全化判断比率'!B32)</f>
        <v>国民健康保険診療所特別会計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 xml:space="preserve"> （介護保険特別会計）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株式会社ベルビア</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 xml:space="preserve"> （諏訪広域消防特別会計）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一般社団法人茅野観光まちづくり推進機構</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 xml:space="preserve"> （ふるさと市町村圏基金事業特別会計）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諏訪南行政事務組合（一般会計）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 xml:space="preserve"> （ごみ処理事業特別会計）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白樺湖下水道組合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諏訪中央病院組合（病院事業会計）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 xml:space="preserve"> （介護老人保健施設特別会計）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77Ih01P9up3mqXSnWEaPiS/q2Y9jTy5ZHH8+eZZxmXV6DzU6GDGdPg2cA76bdJilFp4nibH+HNcql4c318HvGg==" saltValue="BbjXuh4DXJbm3ZLI0OLW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23.8</v>
      </c>
      <c r="G34" s="33">
        <v>22.73</v>
      </c>
      <c r="H34" s="33">
        <v>21.17</v>
      </c>
      <c r="I34" s="33">
        <v>21.11</v>
      </c>
      <c r="J34" s="34">
        <v>20.04</v>
      </c>
      <c r="K34" s="22"/>
      <c r="L34" s="22"/>
      <c r="M34" s="22"/>
      <c r="N34" s="22"/>
      <c r="O34" s="22"/>
      <c r="P34" s="22"/>
    </row>
    <row r="35" spans="1:16" ht="39" customHeight="1" x14ac:dyDescent="0.15">
      <c r="A35" s="22"/>
      <c r="B35" s="35"/>
      <c r="C35" s="1244" t="s">
        <v>566</v>
      </c>
      <c r="D35" s="1245"/>
      <c r="E35" s="1246"/>
      <c r="F35" s="36">
        <v>8.9499999999999993</v>
      </c>
      <c r="G35" s="37">
        <v>8.6199999999999992</v>
      </c>
      <c r="H35" s="37">
        <v>7.75</v>
      </c>
      <c r="I35" s="37">
        <v>6.86</v>
      </c>
      <c r="J35" s="38">
        <v>5.8</v>
      </c>
      <c r="K35" s="22"/>
      <c r="L35" s="22"/>
      <c r="M35" s="22"/>
      <c r="N35" s="22"/>
      <c r="O35" s="22"/>
      <c r="P35" s="22"/>
    </row>
    <row r="36" spans="1:16" ht="39" customHeight="1" x14ac:dyDescent="0.15">
      <c r="A36" s="22"/>
      <c r="B36" s="35"/>
      <c r="C36" s="1244" t="s">
        <v>567</v>
      </c>
      <c r="D36" s="1245"/>
      <c r="E36" s="1246"/>
      <c r="F36" s="36">
        <v>7.21</v>
      </c>
      <c r="G36" s="37">
        <v>6.66</v>
      </c>
      <c r="H36" s="37">
        <v>4.8099999999999996</v>
      </c>
      <c r="I36" s="37">
        <v>3.45</v>
      </c>
      <c r="J36" s="38">
        <v>5.16</v>
      </c>
      <c r="K36" s="22"/>
      <c r="L36" s="22"/>
      <c r="M36" s="22"/>
      <c r="N36" s="22"/>
      <c r="O36" s="22"/>
      <c r="P36" s="22"/>
    </row>
    <row r="37" spans="1:16" ht="39" customHeight="1" x14ac:dyDescent="0.15">
      <c r="A37" s="22"/>
      <c r="B37" s="35"/>
      <c r="C37" s="1244" t="s">
        <v>568</v>
      </c>
      <c r="D37" s="1245"/>
      <c r="E37" s="1246"/>
      <c r="F37" s="36">
        <v>1.59</v>
      </c>
      <c r="G37" s="37">
        <v>1.66</v>
      </c>
      <c r="H37" s="37">
        <v>1.27</v>
      </c>
      <c r="I37" s="37">
        <v>0.77</v>
      </c>
      <c r="J37" s="38">
        <v>1.07</v>
      </c>
      <c r="K37" s="22"/>
      <c r="L37" s="22"/>
      <c r="M37" s="22"/>
      <c r="N37" s="22"/>
      <c r="O37" s="22"/>
      <c r="P37" s="22"/>
    </row>
    <row r="38" spans="1:16" ht="39" customHeight="1" x14ac:dyDescent="0.15">
      <c r="A38" s="22"/>
      <c r="B38" s="35"/>
      <c r="C38" s="1244" t="s">
        <v>569</v>
      </c>
      <c r="D38" s="1245"/>
      <c r="E38" s="1246"/>
      <c r="F38" s="36">
        <v>1.1000000000000001</v>
      </c>
      <c r="G38" s="37">
        <v>1.1599999999999999</v>
      </c>
      <c r="H38" s="37">
        <v>1.1399999999999999</v>
      </c>
      <c r="I38" s="37">
        <v>1.06</v>
      </c>
      <c r="J38" s="38">
        <v>0.99</v>
      </c>
      <c r="K38" s="22"/>
      <c r="L38" s="22"/>
      <c r="M38" s="22"/>
      <c r="N38" s="22"/>
      <c r="O38" s="22"/>
      <c r="P38" s="22"/>
    </row>
    <row r="39" spans="1:16" ht="39" customHeight="1" x14ac:dyDescent="0.15">
      <c r="A39" s="22"/>
      <c r="B39" s="35"/>
      <c r="C39" s="1244" t="s">
        <v>570</v>
      </c>
      <c r="D39" s="1245"/>
      <c r="E39" s="1246"/>
      <c r="F39" s="36">
        <v>0.18</v>
      </c>
      <c r="G39" s="37">
        <v>0.18</v>
      </c>
      <c r="H39" s="37">
        <v>0.19</v>
      </c>
      <c r="I39" s="37">
        <v>0.18</v>
      </c>
      <c r="J39" s="38">
        <v>0.17</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572</v>
      </c>
      <c r="D43" s="1248"/>
      <c r="E43" s="1249"/>
      <c r="F43" s="41">
        <v>0.02</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2qEGB07RSZeBwDd6v+/vcAbsdfXyrJ+17abArPqqoik6DvScxepXCzi9mn52XqsbEJbp/kNEehvlq/PB1PI6A==" saltValue="oE+B6hRZ/c5GKZEoDWTI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2874</v>
      </c>
      <c r="L45" s="60">
        <v>2801</v>
      </c>
      <c r="M45" s="60">
        <v>2733</v>
      </c>
      <c r="N45" s="60">
        <v>2630</v>
      </c>
      <c r="O45" s="61">
        <v>2564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900</v>
      </c>
      <c r="L48" s="64">
        <v>820</v>
      </c>
      <c r="M48" s="64">
        <v>720</v>
      </c>
      <c r="N48" s="64">
        <v>755</v>
      </c>
      <c r="O48" s="65">
        <v>731</v>
      </c>
      <c r="P48" s="48"/>
      <c r="Q48" s="48"/>
      <c r="R48" s="48"/>
      <c r="S48" s="48"/>
      <c r="T48" s="48"/>
      <c r="U48" s="48"/>
    </row>
    <row r="49" spans="1:21" ht="30.75" customHeight="1" x14ac:dyDescent="0.15">
      <c r="A49" s="48"/>
      <c r="B49" s="1254"/>
      <c r="C49" s="1255"/>
      <c r="D49" s="62"/>
      <c r="E49" s="1260" t="s">
        <v>16</v>
      </c>
      <c r="F49" s="1260"/>
      <c r="G49" s="1260"/>
      <c r="H49" s="1260"/>
      <c r="I49" s="1260"/>
      <c r="J49" s="1261"/>
      <c r="K49" s="63">
        <v>314</v>
      </c>
      <c r="L49" s="64">
        <v>295</v>
      </c>
      <c r="M49" s="64">
        <v>327</v>
      </c>
      <c r="N49" s="64">
        <v>359</v>
      </c>
      <c r="O49" s="65">
        <v>398</v>
      </c>
      <c r="P49" s="48"/>
      <c r="Q49" s="48"/>
      <c r="R49" s="48"/>
      <c r="S49" s="48"/>
      <c r="T49" s="48"/>
      <c r="U49" s="48"/>
    </row>
    <row r="50" spans="1:21" ht="30.75" customHeight="1" x14ac:dyDescent="0.15">
      <c r="A50" s="48"/>
      <c r="B50" s="1254"/>
      <c r="C50" s="1255"/>
      <c r="D50" s="62"/>
      <c r="E50" s="1260" t="s">
        <v>17</v>
      </c>
      <c r="F50" s="1260"/>
      <c r="G50" s="1260"/>
      <c r="H50" s="1260"/>
      <c r="I50" s="1260"/>
      <c r="J50" s="1261"/>
      <c r="K50" s="63">
        <v>9</v>
      </c>
      <c r="L50" s="64">
        <v>9</v>
      </c>
      <c r="M50" s="64">
        <v>9</v>
      </c>
      <c r="N50" s="64">
        <v>9</v>
      </c>
      <c r="O50" s="65">
        <v>9</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1</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3058</v>
      </c>
      <c r="L52" s="64">
        <v>2917</v>
      </c>
      <c r="M52" s="64">
        <v>2865</v>
      </c>
      <c r="N52" s="64">
        <v>2800</v>
      </c>
      <c r="O52" s="65">
        <v>2661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1039</v>
      </c>
      <c r="L53" s="69">
        <v>1008</v>
      </c>
      <c r="M53" s="69">
        <v>924</v>
      </c>
      <c r="N53" s="69">
        <v>954</v>
      </c>
      <c r="O53" s="70">
        <v>1042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611</v>
      </c>
      <c r="L57" s="84" t="s">
        <v>612</v>
      </c>
      <c r="M57" s="84" t="s">
        <v>612</v>
      </c>
      <c r="N57" s="84" t="s">
        <v>612</v>
      </c>
      <c r="O57" s="85" t="s">
        <v>612</v>
      </c>
    </row>
    <row r="58" spans="1:21" ht="31.5" customHeight="1" thickBot="1" x14ac:dyDescent="0.2">
      <c r="B58" s="1270"/>
      <c r="C58" s="1271"/>
      <c r="D58" s="1275" t="s">
        <v>27</v>
      </c>
      <c r="E58" s="1276"/>
      <c r="F58" s="1276"/>
      <c r="G58" s="1276"/>
      <c r="H58" s="1276"/>
      <c r="I58" s="1276"/>
      <c r="J58" s="1277"/>
      <c r="K58" s="86" t="s">
        <v>613</v>
      </c>
      <c r="L58" s="87" t="s">
        <v>612</v>
      </c>
      <c r="M58" s="87" t="s">
        <v>612</v>
      </c>
      <c r="N58" s="87" t="s">
        <v>614</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OOmA2n/Ct3QEjX4xFTlpZUyfOSkHmdqo70pYUyGdf/IyDQy9wfPXu/cQLpnNCHxJMP3dSFFvfcgKf9NFUJYqg==" saltValue="lUJ5mG5ppLzw19SoxJeb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27610</v>
      </c>
      <c r="J41" s="104">
        <v>26695</v>
      </c>
      <c r="K41" s="104">
        <v>26485</v>
      </c>
      <c r="L41" s="104">
        <v>26847</v>
      </c>
      <c r="M41" s="105">
        <v>26284</v>
      </c>
    </row>
    <row r="42" spans="2:13" ht="27.75" customHeight="1" x14ac:dyDescent="0.15">
      <c r="B42" s="1280"/>
      <c r="C42" s="1281"/>
      <c r="D42" s="106"/>
      <c r="E42" s="1286" t="s">
        <v>32</v>
      </c>
      <c r="F42" s="1286"/>
      <c r="G42" s="1286"/>
      <c r="H42" s="1287"/>
      <c r="I42" s="107">
        <v>76</v>
      </c>
      <c r="J42" s="108">
        <v>67</v>
      </c>
      <c r="K42" s="108">
        <v>59</v>
      </c>
      <c r="L42" s="108">
        <v>51</v>
      </c>
      <c r="M42" s="109">
        <v>42</v>
      </c>
    </row>
    <row r="43" spans="2:13" ht="27.75" customHeight="1" x14ac:dyDescent="0.15">
      <c r="B43" s="1280"/>
      <c r="C43" s="1281"/>
      <c r="D43" s="106"/>
      <c r="E43" s="1286" t="s">
        <v>33</v>
      </c>
      <c r="F43" s="1286"/>
      <c r="G43" s="1286"/>
      <c r="H43" s="1287"/>
      <c r="I43" s="107">
        <v>9911</v>
      </c>
      <c r="J43" s="108">
        <v>8723</v>
      </c>
      <c r="K43" s="108">
        <v>7636</v>
      </c>
      <c r="L43" s="108">
        <v>6910</v>
      </c>
      <c r="M43" s="109">
        <v>6382</v>
      </c>
    </row>
    <row r="44" spans="2:13" ht="27.75" customHeight="1" x14ac:dyDescent="0.15">
      <c r="B44" s="1280"/>
      <c r="C44" s="1281"/>
      <c r="D44" s="106"/>
      <c r="E44" s="1286" t="s">
        <v>34</v>
      </c>
      <c r="F44" s="1286"/>
      <c r="G44" s="1286"/>
      <c r="H44" s="1287"/>
      <c r="I44" s="107">
        <v>5843</v>
      </c>
      <c r="J44" s="108">
        <v>5397</v>
      </c>
      <c r="K44" s="108">
        <v>4859</v>
      </c>
      <c r="L44" s="108">
        <v>4391</v>
      </c>
      <c r="M44" s="109">
        <v>4416</v>
      </c>
    </row>
    <row r="45" spans="2:13" ht="27.75" customHeight="1" x14ac:dyDescent="0.15">
      <c r="B45" s="1280"/>
      <c r="C45" s="1281"/>
      <c r="D45" s="106"/>
      <c r="E45" s="1286" t="s">
        <v>35</v>
      </c>
      <c r="F45" s="1286"/>
      <c r="G45" s="1286"/>
      <c r="H45" s="1287"/>
      <c r="I45" s="107">
        <v>3260</v>
      </c>
      <c r="J45" s="108">
        <v>3652</v>
      </c>
      <c r="K45" s="108">
        <v>3512</v>
      </c>
      <c r="L45" s="108">
        <v>3461</v>
      </c>
      <c r="M45" s="109">
        <v>3460</v>
      </c>
    </row>
    <row r="46" spans="2:13" ht="27.75" customHeight="1" x14ac:dyDescent="0.15">
      <c r="B46" s="1280"/>
      <c r="C46" s="1281"/>
      <c r="D46" s="110"/>
      <c r="E46" s="1286" t="s">
        <v>36</v>
      </c>
      <c r="F46" s="1286"/>
      <c r="G46" s="1286"/>
      <c r="H46" s="1287"/>
      <c r="I46" s="107" t="s">
        <v>517</v>
      </c>
      <c r="J46" s="108" t="s">
        <v>517</v>
      </c>
      <c r="K46" s="108" t="s">
        <v>517</v>
      </c>
      <c r="L46" s="108" t="s">
        <v>517</v>
      </c>
      <c r="M46" s="109" t="s">
        <v>517</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4602</v>
      </c>
      <c r="J50" s="108">
        <v>4580</v>
      </c>
      <c r="K50" s="108">
        <v>4817</v>
      </c>
      <c r="L50" s="108">
        <v>4577</v>
      </c>
      <c r="M50" s="109">
        <v>4275</v>
      </c>
    </row>
    <row r="51" spans="2:13" ht="27.75" customHeight="1" x14ac:dyDescent="0.15">
      <c r="B51" s="1280"/>
      <c r="C51" s="1281"/>
      <c r="D51" s="106"/>
      <c r="E51" s="1286" t="s">
        <v>42</v>
      </c>
      <c r="F51" s="1286"/>
      <c r="G51" s="1286"/>
      <c r="H51" s="1287"/>
      <c r="I51" s="107">
        <v>4482</v>
      </c>
      <c r="J51" s="108">
        <v>4241</v>
      </c>
      <c r="K51" s="108">
        <v>4101</v>
      </c>
      <c r="L51" s="108">
        <v>3933</v>
      </c>
      <c r="M51" s="109">
        <v>3881</v>
      </c>
    </row>
    <row r="52" spans="2:13" ht="27.75" customHeight="1" x14ac:dyDescent="0.15">
      <c r="B52" s="1282"/>
      <c r="C52" s="1283"/>
      <c r="D52" s="106"/>
      <c r="E52" s="1286" t="s">
        <v>43</v>
      </c>
      <c r="F52" s="1286"/>
      <c r="G52" s="1286"/>
      <c r="H52" s="1287"/>
      <c r="I52" s="107">
        <v>26112</v>
      </c>
      <c r="J52" s="108">
        <v>25150</v>
      </c>
      <c r="K52" s="108">
        <v>25052</v>
      </c>
      <c r="L52" s="108">
        <v>24792</v>
      </c>
      <c r="M52" s="109">
        <v>25260</v>
      </c>
    </row>
    <row r="53" spans="2:13" ht="27.75" customHeight="1" thickBot="1" x14ac:dyDescent="0.2">
      <c r="B53" s="1293" t="s">
        <v>44</v>
      </c>
      <c r="C53" s="1294"/>
      <c r="D53" s="113"/>
      <c r="E53" s="1295" t="s">
        <v>45</v>
      </c>
      <c r="F53" s="1295"/>
      <c r="G53" s="1295"/>
      <c r="H53" s="1296"/>
      <c r="I53" s="114">
        <v>11504</v>
      </c>
      <c r="J53" s="115">
        <v>10564</v>
      </c>
      <c r="K53" s="115">
        <v>8582</v>
      </c>
      <c r="L53" s="115">
        <v>8357</v>
      </c>
      <c r="M53" s="116">
        <v>7168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89MfGQQ+xmKovB3oHUeoZvkhdCf1745rWKT7X6Kj5BMBHTO0JGqbzFR6m8Zqz55ykOy3RNLgC4++PkEX35HAg==" saltValue="h8BO8Kw508ukhhApGH9N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2378</v>
      </c>
      <c r="G55" s="128">
        <v>2098</v>
      </c>
      <c r="H55" s="129">
        <v>1821</v>
      </c>
    </row>
    <row r="56" spans="2:8" ht="52.5" customHeight="1" x14ac:dyDescent="0.15">
      <c r="B56" s="130"/>
      <c r="C56" s="1307" t="s">
        <v>49</v>
      </c>
      <c r="D56" s="1307"/>
      <c r="E56" s="1308"/>
      <c r="F56" s="131">
        <v>1119</v>
      </c>
      <c r="G56" s="131">
        <v>1128</v>
      </c>
      <c r="H56" s="132">
        <v>1141</v>
      </c>
    </row>
    <row r="57" spans="2:8" ht="53.25" customHeight="1" x14ac:dyDescent="0.15">
      <c r="B57" s="130"/>
      <c r="C57" s="1309" t="s">
        <v>50</v>
      </c>
      <c r="D57" s="1309"/>
      <c r="E57" s="1310"/>
      <c r="F57" s="133">
        <v>870</v>
      </c>
      <c r="G57" s="133">
        <v>848</v>
      </c>
      <c r="H57" s="134">
        <v>815</v>
      </c>
    </row>
    <row r="58" spans="2:8" ht="45.75" customHeight="1" x14ac:dyDescent="0.15">
      <c r="B58" s="135"/>
      <c r="C58" s="1297" t="s">
        <v>579</v>
      </c>
      <c r="D58" s="1298"/>
      <c r="E58" s="1299"/>
      <c r="F58" s="136">
        <v>352</v>
      </c>
      <c r="G58" s="136">
        <v>355</v>
      </c>
      <c r="H58" s="137">
        <v>358</v>
      </c>
    </row>
    <row r="59" spans="2:8" ht="45.75" customHeight="1" x14ac:dyDescent="0.15">
      <c r="B59" s="135"/>
      <c r="C59" s="1297" t="s">
        <v>580</v>
      </c>
      <c r="D59" s="1298"/>
      <c r="E59" s="1299"/>
      <c r="F59" s="136">
        <v>165</v>
      </c>
      <c r="G59" s="136">
        <v>167</v>
      </c>
      <c r="H59" s="137">
        <v>169</v>
      </c>
    </row>
    <row r="60" spans="2:8" ht="45.75" customHeight="1" x14ac:dyDescent="0.15">
      <c r="B60" s="135"/>
      <c r="C60" s="1297" t="s">
        <v>581</v>
      </c>
      <c r="D60" s="1298"/>
      <c r="E60" s="1299"/>
      <c r="F60" s="136">
        <v>109</v>
      </c>
      <c r="G60" s="136">
        <v>109</v>
      </c>
      <c r="H60" s="137">
        <v>110</v>
      </c>
    </row>
    <row r="61" spans="2:8" ht="45.75" customHeight="1" x14ac:dyDescent="0.15">
      <c r="B61" s="135"/>
      <c r="C61" s="1297" t="s">
        <v>582</v>
      </c>
      <c r="D61" s="1298"/>
      <c r="E61" s="1299"/>
      <c r="F61" s="136">
        <v>134</v>
      </c>
      <c r="G61" s="136">
        <v>113</v>
      </c>
      <c r="H61" s="137">
        <v>69</v>
      </c>
    </row>
    <row r="62" spans="2:8" ht="45.75" customHeight="1" thickBot="1" x14ac:dyDescent="0.2">
      <c r="B62" s="138"/>
      <c r="C62" s="1300" t="s">
        <v>583</v>
      </c>
      <c r="D62" s="1301"/>
      <c r="E62" s="1302"/>
      <c r="F62" s="139">
        <v>55</v>
      </c>
      <c r="G62" s="139">
        <v>57</v>
      </c>
      <c r="H62" s="140">
        <v>60</v>
      </c>
    </row>
    <row r="63" spans="2:8" ht="52.5" customHeight="1" thickBot="1" x14ac:dyDescent="0.2">
      <c r="B63" s="141"/>
      <c r="C63" s="1303" t="s">
        <v>51</v>
      </c>
      <c r="D63" s="1303"/>
      <c r="E63" s="1304"/>
      <c r="F63" s="142">
        <v>4366</v>
      </c>
      <c r="G63" s="142">
        <v>4074</v>
      </c>
      <c r="H63" s="143">
        <v>3777</v>
      </c>
    </row>
    <row r="64" spans="2:8" ht="15" customHeight="1" x14ac:dyDescent="0.15"/>
  </sheetData>
  <sheetProtection algorithmName="SHA-512" hashValue="hwx7Kvl84D7ggVv0E+OTPiNoPiDbVjT1+KoQRPXRKoLFU4+aux9mpiQZGJUuL94ED5kDARDpEKj7feBXahR11Q==" saltValue="ZjVsu2Ot8wPRqjetLQq/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625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619</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89"/>
      <c r="G51" s="1327"/>
      <c r="H51" s="1327"/>
      <c r="I51" s="1329"/>
      <c r="J51" s="1329"/>
      <c r="K51" s="1328"/>
      <c r="L51" s="1328"/>
      <c r="M51" s="1328"/>
      <c r="N51" s="1328"/>
      <c r="AM51" s="396"/>
      <c r="AN51" s="1325" t="s">
        <v>618</v>
      </c>
      <c r="AO51" s="1325"/>
      <c r="AP51" s="1325"/>
      <c r="AQ51" s="1325"/>
      <c r="AR51" s="1325"/>
      <c r="AS51" s="1325"/>
      <c r="AT51" s="1325"/>
      <c r="AU51" s="1325"/>
      <c r="AV51" s="1325"/>
      <c r="AW51" s="1325"/>
      <c r="AX51" s="1325"/>
      <c r="AY51" s="1325"/>
      <c r="AZ51" s="1325"/>
      <c r="BA51" s="1325"/>
      <c r="BB51" s="1325" t="s">
        <v>616</v>
      </c>
      <c r="BC51" s="1325"/>
      <c r="BD51" s="1325"/>
      <c r="BE51" s="1325"/>
      <c r="BF51" s="1325"/>
      <c r="BG51" s="1325"/>
      <c r="BH51" s="1325"/>
      <c r="BI51" s="1325"/>
      <c r="BJ51" s="1325"/>
      <c r="BK51" s="1325"/>
      <c r="BL51" s="1325"/>
      <c r="BM51" s="1325"/>
      <c r="BN51" s="1325"/>
      <c r="BO51" s="1325"/>
      <c r="BP51" s="1326">
        <v>96.8</v>
      </c>
      <c r="BQ51" s="1326"/>
      <c r="BR51" s="1326"/>
      <c r="BS51" s="1326"/>
      <c r="BT51" s="1326"/>
      <c r="BU51" s="1326"/>
      <c r="BV51" s="1326"/>
      <c r="BW51" s="1326"/>
      <c r="BX51" s="1326">
        <v>87.8</v>
      </c>
      <c r="BY51" s="1326"/>
      <c r="BZ51" s="1326"/>
      <c r="CA51" s="1326"/>
      <c r="CB51" s="1326"/>
      <c r="CC51" s="1326"/>
      <c r="CD51" s="1326"/>
      <c r="CE51" s="1326"/>
      <c r="CF51" s="1326">
        <v>62.7</v>
      </c>
      <c r="CG51" s="1326"/>
      <c r="CH51" s="1326"/>
      <c r="CI51" s="1326"/>
      <c r="CJ51" s="1326"/>
      <c r="CK51" s="1326"/>
      <c r="CL51" s="1326"/>
      <c r="CM51" s="1326"/>
      <c r="CN51" s="1326">
        <v>60.1</v>
      </c>
      <c r="CO51" s="1326"/>
      <c r="CP51" s="1326"/>
      <c r="CQ51" s="1326"/>
      <c r="CR51" s="1326"/>
      <c r="CS51" s="1326"/>
      <c r="CT51" s="1326"/>
      <c r="CU51" s="1326"/>
      <c r="CV51" s="1326">
        <v>48.2</v>
      </c>
      <c r="CW51" s="1326"/>
      <c r="CX51" s="1326"/>
      <c r="CY51" s="1326"/>
      <c r="CZ51" s="1326"/>
      <c r="DA51" s="1326"/>
      <c r="DB51" s="1326"/>
      <c r="DC51" s="1326"/>
    </row>
    <row r="52" spans="1:109" ht="13.5" x14ac:dyDescent="0.1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622</v>
      </c>
      <c r="BC53" s="1325"/>
      <c r="BD53" s="1325"/>
      <c r="BE53" s="1325"/>
      <c r="BF53" s="1325"/>
      <c r="BG53" s="1325"/>
      <c r="BH53" s="1325"/>
      <c r="BI53" s="1325"/>
      <c r="BJ53" s="1325"/>
      <c r="BK53" s="1325"/>
      <c r="BL53" s="1325"/>
      <c r="BM53" s="1325"/>
      <c r="BN53" s="1325"/>
      <c r="BO53" s="1325"/>
      <c r="BP53" s="1326">
        <v>49</v>
      </c>
      <c r="BQ53" s="1326"/>
      <c r="BR53" s="1326"/>
      <c r="BS53" s="1326"/>
      <c r="BT53" s="1326"/>
      <c r="BU53" s="1326"/>
      <c r="BV53" s="1326"/>
      <c r="BW53" s="1326"/>
      <c r="BX53" s="1326">
        <v>50.7</v>
      </c>
      <c r="BY53" s="1326"/>
      <c r="BZ53" s="1326"/>
      <c r="CA53" s="1326"/>
      <c r="CB53" s="1326"/>
      <c r="CC53" s="1326"/>
      <c r="CD53" s="1326"/>
      <c r="CE53" s="1326"/>
      <c r="CF53" s="1326">
        <v>52.4</v>
      </c>
      <c r="CG53" s="1326"/>
      <c r="CH53" s="1326"/>
      <c r="CI53" s="1326"/>
      <c r="CJ53" s="1326"/>
      <c r="CK53" s="1326"/>
      <c r="CL53" s="1326"/>
      <c r="CM53" s="1326"/>
      <c r="CN53" s="1326">
        <v>53.7</v>
      </c>
      <c r="CO53" s="1326"/>
      <c r="CP53" s="1326"/>
      <c r="CQ53" s="1326"/>
      <c r="CR53" s="1326"/>
      <c r="CS53" s="1326"/>
      <c r="CT53" s="1326"/>
      <c r="CU53" s="1326"/>
      <c r="CV53" s="1326">
        <v>55.5</v>
      </c>
      <c r="CW53" s="1326"/>
      <c r="CX53" s="1326"/>
      <c r="CY53" s="1326"/>
      <c r="CZ53" s="1326"/>
      <c r="DA53" s="1326"/>
      <c r="DB53" s="1326"/>
      <c r="DC53" s="1326"/>
    </row>
    <row r="54" spans="1:109" ht="13.5" x14ac:dyDescent="0.1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8"/>
      <c r="L55" s="1328"/>
      <c r="M55" s="1328"/>
      <c r="N55" s="1328"/>
      <c r="AN55" s="1324" t="s">
        <v>617</v>
      </c>
      <c r="AO55" s="1324"/>
      <c r="AP55" s="1324"/>
      <c r="AQ55" s="1324"/>
      <c r="AR55" s="1324"/>
      <c r="AS55" s="1324"/>
      <c r="AT55" s="1324"/>
      <c r="AU55" s="1324"/>
      <c r="AV55" s="1324"/>
      <c r="AW55" s="1324"/>
      <c r="AX55" s="1324"/>
      <c r="AY55" s="1324"/>
      <c r="AZ55" s="1324"/>
      <c r="BA55" s="1324"/>
      <c r="BB55" s="1325" t="s">
        <v>616</v>
      </c>
      <c r="BC55" s="1325"/>
      <c r="BD55" s="1325"/>
      <c r="BE55" s="1325"/>
      <c r="BF55" s="1325"/>
      <c r="BG55" s="1325"/>
      <c r="BH55" s="1325"/>
      <c r="BI55" s="1325"/>
      <c r="BJ55" s="1325"/>
      <c r="BK55" s="1325"/>
      <c r="BL55" s="1325"/>
      <c r="BM55" s="1325"/>
      <c r="BN55" s="1325"/>
      <c r="BO55" s="1325"/>
      <c r="BP55" s="1326">
        <v>33.1</v>
      </c>
      <c r="BQ55" s="1326"/>
      <c r="BR55" s="1326"/>
      <c r="BS55" s="1326"/>
      <c r="BT55" s="1326"/>
      <c r="BU55" s="1326"/>
      <c r="BV55" s="1326"/>
      <c r="BW55" s="1326"/>
      <c r="BX55" s="1326">
        <v>31.3</v>
      </c>
      <c r="BY55" s="1326"/>
      <c r="BZ55" s="1326"/>
      <c r="CA55" s="1326"/>
      <c r="CB55" s="1326"/>
      <c r="CC55" s="1326"/>
      <c r="CD55" s="1326"/>
      <c r="CE55" s="1326"/>
      <c r="CF55" s="1326">
        <v>25.3</v>
      </c>
      <c r="CG55" s="1326"/>
      <c r="CH55" s="1326"/>
      <c r="CI55" s="1326"/>
      <c r="CJ55" s="1326"/>
      <c r="CK55" s="1326"/>
      <c r="CL55" s="1326"/>
      <c r="CM55" s="1326"/>
      <c r="CN55" s="1326">
        <v>25.5</v>
      </c>
      <c r="CO55" s="1326"/>
      <c r="CP55" s="1326"/>
      <c r="CQ55" s="1326"/>
      <c r="CR55" s="1326"/>
      <c r="CS55" s="1326"/>
      <c r="CT55" s="1326"/>
      <c r="CU55" s="1326"/>
      <c r="CV55" s="1326">
        <v>25.1</v>
      </c>
      <c r="CW55" s="1326"/>
      <c r="CX55" s="1326"/>
      <c r="CY55" s="1326"/>
      <c r="CZ55" s="1326"/>
      <c r="DA55" s="1326"/>
      <c r="DB55" s="1326"/>
      <c r="DC55" s="1326"/>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622</v>
      </c>
      <c r="BC57" s="1325"/>
      <c r="BD57" s="1325"/>
      <c r="BE57" s="1325"/>
      <c r="BF57" s="1325"/>
      <c r="BG57" s="1325"/>
      <c r="BH57" s="1325"/>
      <c r="BI57" s="1325"/>
      <c r="BJ57" s="1325"/>
      <c r="BK57" s="1325"/>
      <c r="BL57" s="1325"/>
      <c r="BM57" s="1325"/>
      <c r="BN57" s="1325"/>
      <c r="BO57" s="1325"/>
      <c r="BP57" s="1326">
        <v>57.2</v>
      </c>
      <c r="BQ57" s="1326"/>
      <c r="BR57" s="1326"/>
      <c r="BS57" s="1326"/>
      <c r="BT57" s="1326"/>
      <c r="BU57" s="1326"/>
      <c r="BV57" s="1326"/>
      <c r="BW57" s="1326"/>
      <c r="BX57" s="1326">
        <v>58.5</v>
      </c>
      <c r="BY57" s="1326"/>
      <c r="BZ57" s="1326"/>
      <c r="CA57" s="1326"/>
      <c r="CB57" s="1326"/>
      <c r="CC57" s="1326"/>
      <c r="CD57" s="1326"/>
      <c r="CE57" s="1326"/>
      <c r="CF57" s="1326">
        <v>59.8</v>
      </c>
      <c r="CG57" s="1326"/>
      <c r="CH57" s="1326"/>
      <c r="CI57" s="1326"/>
      <c r="CJ57" s="1326"/>
      <c r="CK57" s="1326"/>
      <c r="CL57" s="1326"/>
      <c r="CM57" s="1326"/>
      <c r="CN57" s="1326">
        <v>61.1</v>
      </c>
      <c r="CO57" s="1326"/>
      <c r="CP57" s="1326"/>
      <c r="CQ57" s="1326"/>
      <c r="CR57" s="1326"/>
      <c r="CS57" s="1326"/>
      <c r="CT57" s="1326"/>
      <c r="CU57" s="1326"/>
      <c r="CV57" s="1326">
        <v>61</v>
      </c>
      <c r="CW57" s="1326"/>
      <c r="CX57" s="1326"/>
      <c r="CY57" s="1326"/>
      <c r="CZ57" s="1326"/>
      <c r="DA57" s="1326"/>
      <c r="DB57" s="1326"/>
      <c r="DC57" s="1326"/>
      <c r="DD57" s="415"/>
      <c r="DE57" s="410"/>
    </row>
    <row r="58" spans="1:109" s="404" customFormat="1" ht="13.5" x14ac:dyDescent="0.1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621</v>
      </c>
    </row>
    <row r="64" spans="1:109" ht="13.5" x14ac:dyDescent="0.15">
      <c r="B64" s="389"/>
      <c r="G64" s="405"/>
      <c r="I64" s="407"/>
      <c r="J64" s="407"/>
      <c r="K64" s="407"/>
      <c r="L64" s="407"/>
      <c r="M64" s="407"/>
      <c r="N64" s="406"/>
      <c r="AM64" s="405"/>
      <c r="AN64" s="405" t="s">
        <v>620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626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619</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ht="13.5" x14ac:dyDescent="0.15">
      <c r="B73" s="389"/>
      <c r="G73" s="1327"/>
      <c r="H73" s="1327"/>
      <c r="I73" s="1327"/>
      <c r="J73" s="1327"/>
      <c r="K73" s="1331"/>
      <c r="L73" s="1331"/>
      <c r="M73" s="1331"/>
      <c r="N73" s="1331"/>
      <c r="AM73" s="396"/>
      <c r="AN73" s="1325" t="s">
        <v>618</v>
      </c>
      <c r="AO73" s="1325"/>
      <c r="AP73" s="1325"/>
      <c r="AQ73" s="1325"/>
      <c r="AR73" s="1325"/>
      <c r="AS73" s="1325"/>
      <c r="AT73" s="1325"/>
      <c r="AU73" s="1325"/>
      <c r="AV73" s="1325"/>
      <c r="AW73" s="1325"/>
      <c r="AX73" s="1325"/>
      <c r="AY73" s="1325"/>
      <c r="AZ73" s="1325"/>
      <c r="BA73" s="1325"/>
      <c r="BB73" s="1325" t="s">
        <v>616</v>
      </c>
      <c r="BC73" s="1325"/>
      <c r="BD73" s="1325"/>
      <c r="BE73" s="1325"/>
      <c r="BF73" s="1325"/>
      <c r="BG73" s="1325"/>
      <c r="BH73" s="1325"/>
      <c r="BI73" s="1325"/>
      <c r="BJ73" s="1325"/>
      <c r="BK73" s="1325"/>
      <c r="BL73" s="1325"/>
      <c r="BM73" s="1325"/>
      <c r="BN73" s="1325"/>
      <c r="BO73" s="1325"/>
      <c r="BP73" s="1326">
        <v>96.8</v>
      </c>
      <c r="BQ73" s="1326"/>
      <c r="BR73" s="1326"/>
      <c r="BS73" s="1326"/>
      <c r="BT73" s="1326"/>
      <c r="BU73" s="1326"/>
      <c r="BV73" s="1326"/>
      <c r="BW73" s="1326"/>
      <c r="BX73" s="1326">
        <v>87.8</v>
      </c>
      <c r="BY73" s="1326"/>
      <c r="BZ73" s="1326"/>
      <c r="CA73" s="1326"/>
      <c r="CB73" s="1326"/>
      <c r="CC73" s="1326"/>
      <c r="CD73" s="1326"/>
      <c r="CE73" s="1326"/>
      <c r="CF73" s="1326">
        <v>62.7</v>
      </c>
      <c r="CG73" s="1326"/>
      <c r="CH73" s="1326"/>
      <c r="CI73" s="1326"/>
      <c r="CJ73" s="1326"/>
      <c r="CK73" s="1326"/>
      <c r="CL73" s="1326"/>
      <c r="CM73" s="1326"/>
      <c r="CN73" s="1326">
        <v>60.1</v>
      </c>
      <c r="CO73" s="1326"/>
      <c r="CP73" s="1326"/>
      <c r="CQ73" s="1326"/>
      <c r="CR73" s="1326"/>
      <c r="CS73" s="1326"/>
      <c r="CT73" s="1326"/>
      <c r="CU73" s="1326"/>
      <c r="CV73" s="1326">
        <v>48.2</v>
      </c>
      <c r="CW73" s="1326"/>
      <c r="CX73" s="1326"/>
      <c r="CY73" s="1326"/>
      <c r="CZ73" s="1326"/>
      <c r="DA73" s="1326"/>
      <c r="DB73" s="1326"/>
      <c r="DC73" s="1326"/>
    </row>
    <row r="74" spans="2:107" ht="13.5" x14ac:dyDescent="0.1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615</v>
      </c>
      <c r="BC75" s="1325"/>
      <c r="BD75" s="1325"/>
      <c r="BE75" s="1325"/>
      <c r="BF75" s="1325"/>
      <c r="BG75" s="1325"/>
      <c r="BH75" s="1325"/>
      <c r="BI75" s="1325"/>
      <c r="BJ75" s="1325"/>
      <c r="BK75" s="1325"/>
      <c r="BL75" s="1325"/>
      <c r="BM75" s="1325"/>
      <c r="BN75" s="1325"/>
      <c r="BO75" s="1325"/>
      <c r="BP75" s="1326">
        <v>9.3000000000000007</v>
      </c>
      <c r="BQ75" s="1326"/>
      <c r="BR75" s="1326"/>
      <c r="BS75" s="1326"/>
      <c r="BT75" s="1326"/>
      <c r="BU75" s="1326"/>
      <c r="BV75" s="1326"/>
      <c r="BW75" s="1326"/>
      <c r="BX75" s="1326">
        <v>8.8000000000000007</v>
      </c>
      <c r="BY75" s="1326"/>
      <c r="BZ75" s="1326"/>
      <c r="CA75" s="1326"/>
      <c r="CB75" s="1326"/>
      <c r="CC75" s="1326"/>
      <c r="CD75" s="1326"/>
      <c r="CE75" s="1326"/>
      <c r="CF75" s="1326">
        <v>7.9</v>
      </c>
      <c r="CG75" s="1326"/>
      <c r="CH75" s="1326"/>
      <c r="CI75" s="1326"/>
      <c r="CJ75" s="1326"/>
      <c r="CK75" s="1326"/>
      <c r="CL75" s="1326"/>
      <c r="CM75" s="1326"/>
      <c r="CN75" s="1326">
        <v>7.3</v>
      </c>
      <c r="CO75" s="1326"/>
      <c r="CP75" s="1326"/>
      <c r="CQ75" s="1326"/>
      <c r="CR75" s="1326"/>
      <c r="CS75" s="1326"/>
      <c r="CT75" s="1326"/>
      <c r="CU75" s="1326"/>
      <c r="CV75" s="1326">
        <v>6.8</v>
      </c>
      <c r="CW75" s="1326"/>
      <c r="CX75" s="1326"/>
      <c r="CY75" s="1326"/>
      <c r="CZ75" s="1326"/>
      <c r="DA75" s="1326"/>
      <c r="DB75" s="1326"/>
      <c r="DC75" s="1326"/>
    </row>
    <row r="76" spans="2:107" ht="13.5" x14ac:dyDescent="0.1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617</v>
      </c>
      <c r="AO77" s="1324"/>
      <c r="AP77" s="1324"/>
      <c r="AQ77" s="1324"/>
      <c r="AR77" s="1324"/>
      <c r="AS77" s="1324"/>
      <c r="AT77" s="1324"/>
      <c r="AU77" s="1324"/>
      <c r="AV77" s="1324"/>
      <c r="AW77" s="1324"/>
      <c r="AX77" s="1324"/>
      <c r="AY77" s="1324"/>
      <c r="AZ77" s="1324"/>
      <c r="BA77" s="1324"/>
      <c r="BB77" s="1325" t="s">
        <v>616</v>
      </c>
      <c r="BC77" s="1325"/>
      <c r="BD77" s="1325"/>
      <c r="BE77" s="1325"/>
      <c r="BF77" s="1325"/>
      <c r="BG77" s="1325"/>
      <c r="BH77" s="1325"/>
      <c r="BI77" s="1325"/>
      <c r="BJ77" s="1325"/>
      <c r="BK77" s="1325"/>
      <c r="BL77" s="1325"/>
      <c r="BM77" s="1325"/>
      <c r="BN77" s="1325"/>
      <c r="BO77" s="1325"/>
      <c r="BP77" s="1326">
        <v>33.1</v>
      </c>
      <c r="BQ77" s="1326"/>
      <c r="BR77" s="1326"/>
      <c r="BS77" s="1326"/>
      <c r="BT77" s="1326"/>
      <c r="BU77" s="1326"/>
      <c r="BV77" s="1326"/>
      <c r="BW77" s="1326"/>
      <c r="BX77" s="1326">
        <v>31.3</v>
      </c>
      <c r="BY77" s="1326"/>
      <c r="BZ77" s="1326"/>
      <c r="CA77" s="1326"/>
      <c r="CB77" s="1326"/>
      <c r="CC77" s="1326"/>
      <c r="CD77" s="1326"/>
      <c r="CE77" s="1326"/>
      <c r="CF77" s="1326">
        <v>25.3</v>
      </c>
      <c r="CG77" s="1326"/>
      <c r="CH77" s="1326"/>
      <c r="CI77" s="1326"/>
      <c r="CJ77" s="1326"/>
      <c r="CK77" s="1326"/>
      <c r="CL77" s="1326"/>
      <c r="CM77" s="1326"/>
      <c r="CN77" s="1326">
        <v>25.5</v>
      </c>
      <c r="CO77" s="1326"/>
      <c r="CP77" s="1326"/>
      <c r="CQ77" s="1326"/>
      <c r="CR77" s="1326"/>
      <c r="CS77" s="1326"/>
      <c r="CT77" s="1326"/>
      <c r="CU77" s="1326"/>
      <c r="CV77" s="1326">
        <v>25.1</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615</v>
      </c>
      <c r="BC79" s="1325"/>
      <c r="BD79" s="1325"/>
      <c r="BE79" s="1325"/>
      <c r="BF79" s="1325"/>
      <c r="BG79" s="1325"/>
      <c r="BH79" s="1325"/>
      <c r="BI79" s="1325"/>
      <c r="BJ79" s="1325"/>
      <c r="BK79" s="1325"/>
      <c r="BL79" s="1325"/>
      <c r="BM79" s="1325"/>
      <c r="BN79" s="1325"/>
      <c r="BO79" s="1325"/>
      <c r="BP79" s="1326">
        <v>7.5</v>
      </c>
      <c r="BQ79" s="1326"/>
      <c r="BR79" s="1326"/>
      <c r="BS79" s="1326"/>
      <c r="BT79" s="1326"/>
      <c r="BU79" s="1326"/>
      <c r="BV79" s="1326"/>
      <c r="BW79" s="1326"/>
      <c r="BX79" s="1326">
        <v>7.2</v>
      </c>
      <c r="BY79" s="1326"/>
      <c r="BZ79" s="1326"/>
      <c r="CA79" s="1326"/>
      <c r="CB79" s="1326"/>
      <c r="CC79" s="1326"/>
      <c r="CD79" s="1326"/>
      <c r="CE79" s="1326"/>
      <c r="CF79" s="1326">
        <v>6.9</v>
      </c>
      <c r="CG79" s="1326"/>
      <c r="CH79" s="1326"/>
      <c r="CI79" s="1326"/>
      <c r="CJ79" s="1326"/>
      <c r="CK79" s="1326"/>
      <c r="CL79" s="1326"/>
      <c r="CM79" s="1326"/>
      <c r="CN79" s="1326">
        <v>6.6</v>
      </c>
      <c r="CO79" s="1326"/>
      <c r="CP79" s="1326"/>
      <c r="CQ79" s="1326"/>
      <c r="CR79" s="1326"/>
      <c r="CS79" s="1326"/>
      <c r="CT79" s="1326"/>
      <c r="CU79" s="1326"/>
      <c r="CV79" s="1326">
        <v>6.4</v>
      </c>
      <c r="CW79" s="1326"/>
      <c r="CX79" s="1326"/>
      <c r="CY79" s="1326"/>
      <c r="CZ79" s="1326"/>
      <c r="DA79" s="1326"/>
      <c r="DB79" s="1326"/>
      <c r="DC79" s="1326"/>
    </row>
    <row r="80" spans="2:107" ht="13.5" x14ac:dyDescent="0.1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iG/6nrAMhlog3v5Q7ifMzvTHAGXOLrjKYx55SUBt4CXuVSL6EoAWMA4r9wRwk6zFQMYbimel/BmbsXaUW/JGg==" saltValue="0q7y30c2ufWxp04DcUnA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258" scale="8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LjiJ39eSwaM6kWbRRKJa2W8Gez2Bffa0XRpw0IvzqR3tl57fRSofxsKmNvZCKcFk+6Fruj32KNOOJqW7hN8+gg==" saltValue="q24s9Qkoww80aXH14Tv9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ON2tGWoXp40yZAuqQb8KQDA+mCuuAE3jTpEzv4Kg6t4WNgMnezSIC+Y9rKEeKyoOTXadKuX36dARGQf5LpbdMA==" saltValue="99t1Hcb/bcUbuUOcYcC7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45153</v>
      </c>
      <c r="E3" s="162"/>
      <c r="F3" s="163">
        <v>57295</v>
      </c>
      <c r="G3" s="164"/>
      <c r="H3" s="165"/>
    </row>
    <row r="4" spans="1:8" x14ac:dyDescent="0.15">
      <c r="A4" s="166"/>
      <c r="B4" s="167"/>
      <c r="C4" s="168"/>
      <c r="D4" s="169">
        <v>33835</v>
      </c>
      <c r="E4" s="170"/>
      <c r="F4" s="171">
        <v>32771</v>
      </c>
      <c r="G4" s="172"/>
      <c r="H4" s="173"/>
    </row>
    <row r="5" spans="1:8" x14ac:dyDescent="0.15">
      <c r="A5" s="154" t="s">
        <v>550</v>
      </c>
      <c r="B5" s="159"/>
      <c r="C5" s="160"/>
      <c r="D5" s="161">
        <v>40635</v>
      </c>
      <c r="E5" s="162"/>
      <c r="F5" s="163">
        <v>54110</v>
      </c>
      <c r="G5" s="164"/>
      <c r="H5" s="165"/>
    </row>
    <row r="6" spans="1:8" x14ac:dyDescent="0.15">
      <c r="A6" s="166"/>
      <c r="B6" s="167"/>
      <c r="C6" s="168"/>
      <c r="D6" s="169">
        <v>22396</v>
      </c>
      <c r="E6" s="170"/>
      <c r="F6" s="171">
        <v>30620</v>
      </c>
      <c r="G6" s="172"/>
      <c r="H6" s="173"/>
    </row>
    <row r="7" spans="1:8" x14ac:dyDescent="0.15">
      <c r="A7" s="154" t="s">
        <v>551</v>
      </c>
      <c r="B7" s="159"/>
      <c r="C7" s="160"/>
      <c r="D7" s="161">
        <v>45324</v>
      </c>
      <c r="E7" s="162"/>
      <c r="F7" s="163">
        <v>54684</v>
      </c>
      <c r="G7" s="164"/>
      <c r="H7" s="165"/>
    </row>
    <row r="8" spans="1:8" x14ac:dyDescent="0.15">
      <c r="A8" s="166"/>
      <c r="B8" s="167"/>
      <c r="C8" s="168"/>
      <c r="D8" s="169">
        <v>36166</v>
      </c>
      <c r="E8" s="170"/>
      <c r="F8" s="171">
        <v>32829</v>
      </c>
      <c r="G8" s="172"/>
      <c r="H8" s="173"/>
    </row>
    <row r="9" spans="1:8" x14ac:dyDescent="0.15">
      <c r="A9" s="154" t="s">
        <v>552</v>
      </c>
      <c r="B9" s="159"/>
      <c r="C9" s="160"/>
      <c r="D9" s="161">
        <v>63676</v>
      </c>
      <c r="E9" s="162"/>
      <c r="F9" s="163">
        <v>62383</v>
      </c>
      <c r="G9" s="164"/>
      <c r="H9" s="165"/>
    </row>
    <row r="10" spans="1:8" x14ac:dyDescent="0.15">
      <c r="A10" s="166"/>
      <c r="B10" s="167"/>
      <c r="C10" s="168"/>
      <c r="D10" s="169">
        <v>36603</v>
      </c>
      <c r="E10" s="170"/>
      <c r="F10" s="171">
        <v>35325</v>
      </c>
      <c r="G10" s="172"/>
      <c r="H10" s="173"/>
    </row>
    <row r="11" spans="1:8" x14ac:dyDescent="0.15">
      <c r="A11" s="154" t="s">
        <v>553</v>
      </c>
      <c r="B11" s="159"/>
      <c r="C11" s="160"/>
      <c r="D11" s="161">
        <v>43156</v>
      </c>
      <c r="E11" s="162"/>
      <c r="F11" s="163">
        <v>63812</v>
      </c>
      <c r="G11" s="164"/>
      <c r="H11" s="165"/>
    </row>
    <row r="12" spans="1:8" x14ac:dyDescent="0.15">
      <c r="A12" s="166"/>
      <c r="B12" s="167"/>
      <c r="C12" s="174"/>
      <c r="D12" s="169">
        <v>27530</v>
      </c>
      <c r="E12" s="170"/>
      <c r="F12" s="171">
        <v>33848</v>
      </c>
      <c r="G12" s="172"/>
      <c r="H12" s="173"/>
    </row>
    <row r="13" spans="1:8" x14ac:dyDescent="0.15">
      <c r="A13" s="154"/>
      <c r="B13" s="159"/>
      <c r="C13" s="175"/>
      <c r="D13" s="176">
        <v>47589</v>
      </c>
      <c r="E13" s="177"/>
      <c r="F13" s="178">
        <v>58457</v>
      </c>
      <c r="G13" s="179"/>
      <c r="H13" s="165"/>
    </row>
    <row r="14" spans="1:8" x14ac:dyDescent="0.15">
      <c r="A14" s="166"/>
      <c r="B14" s="167"/>
      <c r="C14" s="168"/>
      <c r="D14" s="169">
        <v>31306</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7.24</v>
      </c>
      <c r="C19" s="180">
        <f>ROUND(VALUE(SUBSTITUTE(実質収支比率等に係る経年分析!G$48,"▲","-")),2)</f>
        <v>6.67</v>
      </c>
      <c r="D19" s="180">
        <f>ROUND(VALUE(SUBSTITUTE(実質収支比率等に係る経年分析!H$48,"▲","-")),2)</f>
        <v>4.82</v>
      </c>
      <c r="E19" s="180">
        <f>ROUND(VALUE(SUBSTITUTE(実質収支比率等に係る経年分析!I$48,"▲","-")),2)</f>
        <v>3.45</v>
      </c>
      <c r="F19" s="180">
        <f>ROUND(VALUE(SUBSTITUTE(実質収支比率等に係る経年分析!J$48,"▲","-")),2)</f>
        <v>5.17</v>
      </c>
    </row>
    <row r="20" spans="1:11" x14ac:dyDescent="0.15">
      <c r="A20" s="180" t="s">
        <v>55</v>
      </c>
      <c r="B20" s="180">
        <f>ROUND(VALUE(SUBSTITUTE(実質収支比率等に係る経年分析!F$47,"▲","-")),2)</f>
        <v>14.87</v>
      </c>
      <c r="C20" s="180">
        <f>ROUND(VALUE(SUBSTITUTE(実質収支比率等に係る経年分析!G$47,"▲","-")),2)</f>
        <v>14.99</v>
      </c>
      <c r="D20" s="180">
        <f>ROUND(VALUE(SUBSTITUTE(実質収支比率等に係る経年分析!H$47,"▲","-")),2)</f>
        <v>14.83</v>
      </c>
      <c r="E20" s="180">
        <f>ROUND(VALUE(SUBSTITUTE(実質収支比率等に係る経年分析!I$47,"▲","-")),2)</f>
        <v>12.98</v>
      </c>
      <c r="F20" s="180">
        <f>ROUND(VALUE(SUBSTITUTE(実質収支比率等に係る経年分析!J$47,"▲","-")),2)</f>
        <v>10.71</v>
      </c>
    </row>
    <row r="21" spans="1:11" x14ac:dyDescent="0.15">
      <c r="A21" s="180" t="s">
        <v>56</v>
      </c>
      <c r="B21" s="180">
        <f>IF(ISNUMBER(VALUE(SUBSTITUTE(実質収支比率等に係る経年分析!F$49,"▲","-"))),ROUND(VALUE(SUBSTITUTE(実質収支比率等に係る経年分析!F$49,"▲","-")),2),NA())</f>
        <v>0.42</v>
      </c>
      <c r="C21" s="180">
        <f>IF(ISNUMBER(VALUE(SUBSTITUTE(実質収支比率等に係る経年分析!G$49,"▲","-"))),ROUND(VALUE(SUBSTITUTE(実質収支比率等に係る経年分析!G$49,"▲","-")),2),NA())</f>
        <v>-0.46</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-3.05</v>
      </c>
      <c r="F21" s="180">
        <f>IF(ISNUMBER(VALUE(SUBSTITUTE(実質収支比率等に係る経年分析!J$49,"▲","-"))),ROUND(VALUE(SUBSTITUTE(実質収支比率等に係る経年分析!J$49,"▲","-")),2),NA())</f>
        <v>0.25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国民健康保険診療所特別会計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1.1399999999999999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4.8099999999999996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8.9499999999999993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3058</v>
      </c>
      <c r="E42" s="182"/>
      <c r="F42" s="182"/>
      <c r="G42" s="182">
        <f>'実質公債費比率（分子）の構造'!L$52</f>
        <v>2917</v>
      </c>
      <c r="H42" s="182"/>
      <c r="I42" s="182"/>
      <c r="J42" s="182">
        <f>'実質公債費比率（分子）の構造'!M$52</f>
        <v>2865</v>
      </c>
      <c r="K42" s="182"/>
      <c r="L42" s="182"/>
      <c r="M42" s="182">
        <f>'実質公債費比率（分子）の構造'!N$52</f>
        <v>2800</v>
      </c>
      <c r="N42" s="182"/>
      <c r="O42" s="182"/>
      <c r="P42" s="182">
        <f>'実質公債費比率（分子）の構造'!O$52</f>
        <v>2661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9</v>
      </c>
      <c r="O44" s="182"/>
      <c r="P44" s="182"/>
    </row>
    <row r="45" spans="1:16" x14ac:dyDescent="0.15">
      <c r="A45" s="182" t="s">
        <v>66</v>
      </c>
      <c r="B45" s="182">
        <f>'実質公債費比率（分子）の構造'!K$49</f>
        <v>314</v>
      </c>
      <c r="C45" s="182"/>
      <c r="D45" s="182"/>
      <c r="E45" s="182">
        <f>'実質公債費比率（分子）の構造'!L$49</f>
        <v>295</v>
      </c>
      <c r="F45" s="182"/>
      <c r="G45" s="182"/>
      <c r="H45" s="182">
        <f>'実質公債費比率（分子）の構造'!M$49</f>
        <v>327</v>
      </c>
      <c r="I45" s="182"/>
      <c r="J45" s="182"/>
      <c r="K45" s="182">
        <f>'実質公債費比率（分子）の構造'!N$49</f>
        <v>359</v>
      </c>
      <c r="L45" s="182"/>
      <c r="M45" s="182"/>
      <c r="N45" s="182">
        <f>'実質公債費比率（分子）の構造'!O$49</f>
        <v>398</v>
      </c>
      <c r="O45" s="182"/>
      <c r="P45" s="182"/>
    </row>
    <row r="46" spans="1:16" x14ac:dyDescent="0.15">
      <c r="A46" s="182" t="s">
        <v>67</v>
      </c>
      <c r="B46" s="182">
        <f>'実質公債費比率（分子）の構造'!K$48</f>
        <v>900</v>
      </c>
      <c r="C46" s="182"/>
      <c r="D46" s="182"/>
      <c r="E46" s="182">
        <f>'実質公債費比率（分子）の構造'!L$48</f>
        <v>820</v>
      </c>
      <c r="F46" s="182"/>
      <c r="G46" s="182"/>
      <c r="H46" s="182">
        <f>'実質公債費比率（分子）の構造'!M$48</f>
        <v>720</v>
      </c>
      <c r="I46" s="182"/>
      <c r="J46" s="182"/>
      <c r="K46" s="182">
        <f>'実質公債費比率（分子）の構造'!N$48</f>
        <v>755</v>
      </c>
      <c r="L46" s="182"/>
      <c r="M46" s="182"/>
      <c r="N46" s="182">
        <f>'実質公債費比率（分子）の構造'!O$48</f>
        <v>731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2874</v>
      </c>
      <c r="C49" s="182"/>
      <c r="D49" s="182"/>
      <c r="E49" s="182">
        <f>'実質公債費比率（分子）の構造'!L$45</f>
        <v>2801</v>
      </c>
      <c r="F49" s="182"/>
      <c r="G49" s="182"/>
      <c r="H49" s="182">
        <f>'実質公債費比率（分子）の構造'!M$45</f>
        <v>2733</v>
      </c>
      <c r="I49" s="182"/>
      <c r="J49" s="182"/>
      <c r="K49" s="182">
        <f>'実質公債費比率（分子）の構造'!N$45</f>
        <v>2630</v>
      </c>
      <c r="L49" s="182"/>
      <c r="M49" s="182"/>
      <c r="N49" s="182">
        <f>'実質公債費比率（分子）の構造'!O$45</f>
        <v>2564</v>
      </c>
      <c r="O49" s="182"/>
      <c r="P49" s="182"/>
    </row>
    <row r="50" spans="1:16" x14ac:dyDescent="0.15">
      <c r="A50" s="182" t="s">
        <v>71</v>
      </c>
      <c r="B50" s="182" t="e">
        <f>NA()</f>
        <v>#N/A</v>
      </c>
      <c r="C50" s="182">
        <f>IF(ISNUMBER('実質公債費比率（分子）の構造'!K$53),'実質公債費比率（分子）の構造'!K$53,NA())</f>
        <v>1039</v>
      </c>
      <c r="D50" s="182" t="e">
        <f>NA()</f>
        <v>#N/A</v>
      </c>
      <c r="E50" s="182" t="e">
        <f>NA()</f>
        <v>#N/A</v>
      </c>
      <c r="F50" s="182">
        <f>IF(ISNUMBER('実質公債費比率（分子）の構造'!L$53),'実質公債費比率（分子）の構造'!L$53,NA())</f>
        <v>1008</v>
      </c>
      <c r="G50" s="182" t="e">
        <f>NA()</f>
        <v>#N/A</v>
      </c>
      <c r="H50" s="182" t="e">
        <f>NA()</f>
        <v>#N/A</v>
      </c>
      <c r="I50" s="182">
        <f>IF(ISNUMBER('実質公債費比率（分子）の構造'!M$53),'実質公債費比率（分子）の構造'!M$53,NA())</f>
        <v>924</v>
      </c>
      <c r="J50" s="182" t="e">
        <f>NA()</f>
        <v>#N/A</v>
      </c>
      <c r="K50" s="182" t="e">
        <f>NA()</f>
        <v>#N/A</v>
      </c>
      <c r="L50" s="182">
        <f>IF(ISNUMBER('実質公債費比率（分子）の構造'!N$53),'実質公債費比率（分子）の構造'!N$53,NA())</f>
        <v>954</v>
      </c>
      <c r="M50" s="182" t="e">
        <f>NA()</f>
        <v>#N/A</v>
      </c>
      <c r="N50" s="182" t="e">
        <f>NA()</f>
        <v>#N/A</v>
      </c>
      <c r="O50" s="182">
        <f>IF(ISNUMBER('実質公債費比率（分子）の構造'!O$53),'実質公債費比率（分子）の構造'!O$53,NA())</f>
        <v>1042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26112</v>
      </c>
      <c r="E56" s="181"/>
      <c r="F56" s="181"/>
      <c r="G56" s="181">
        <f>'将来負担比率（分子）の構造'!J$52</f>
        <v>25150</v>
      </c>
      <c r="H56" s="181"/>
      <c r="I56" s="181"/>
      <c r="J56" s="181">
        <f>'将来負担比率（分子）の構造'!K$52</f>
        <v>25052</v>
      </c>
      <c r="K56" s="181"/>
      <c r="L56" s="181"/>
      <c r="M56" s="181">
        <f>'将来負担比率（分子）の構造'!L$52</f>
        <v>24792</v>
      </c>
      <c r="N56" s="181"/>
      <c r="O56" s="181"/>
      <c r="P56" s="181">
        <f>'将来負担比率（分子）の構造'!M$52</f>
        <v>25260</v>
      </c>
    </row>
    <row r="57" spans="1:16" x14ac:dyDescent="0.15">
      <c r="A57" s="181" t="s">
        <v>42</v>
      </c>
      <c r="B57" s="181"/>
      <c r="C57" s="181"/>
      <c r="D57" s="181">
        <f>'将来負担比率（分子）の構造'!I$51</f>
        <v>4482</v>
      </c>
      <c r="E57" s="181"/>
      <c r="F57" s="181"/>
      <c r="G57" s="181">
        <f>'将来負担比率（分子）の構造'!J$51</f>
        <v>4241</v>
      </c>
      <c r="H57" s="181"/>
      <c r="I57" s="181"/>
      <c r="J57" s="181">
        <f>'将来負担比率（分子）の構造'!K$51</f>
        <v>4101</v>
      </c>
      <c r="K57" s="181"/>
      <c r="L57" s="181"/>
      <c r="M57" s="181">
        <f>'将来負担比率（分子）の構造'!L$51</f>
        <v>3933</v>
      </c>
      <c r="N57" s="181"/>
      <c r="O57" s="181"/>
      <c r="P57" s="181">
        <f>'将来負担比率（分子）の構造'!M$51</f>
        <v>3881</v>
      </c>
    </row>
    <row r="58" spans="1:16" x14ac:dyDescent="0.15">
      <c r="A58" s="181" t="s">
        <v>41</v>
      </c>
      <c r="B58" s="181"/>
      <c r="C58" s="181"/>
      <c r="D58" s="181">
        <f>'将来負担比率（分子）の構造'!I$50</f>
        <v>4602</v>
      </c>
      <c r="E58" s="181"/>
      <c r="F58" s="181"/>
      <c r="G58" s="181">
        <f>'将来負担比率（分子）の構造'!J$50</f>
        <v>4580</v>
      </c>
      <c r="H58" s="181"/>
      <c r="I58" s="181"/>
      <c r="J58" s="181">
        <f>'将来負担比率（分子）の構造'!K$50</f>
        <v>4817</v>
      </c>
      <c r="K58" s="181"/>
      <c r="L58" s="181"/>
      <c r="M58" s="181">
        <f>'将来負担比率（分子）の構造'!L$50</f>
        <v>4577</v>
      </c>
      <c r="N58" s="181"/>
      <c r="O58" s="181"/>
      <c r="P58" s="181">
        <f>'将来負担比率（分子）の構造'!M$50</f>
        <v>4275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3260</v>
      </c>
      <c r="C62" s="181"/>
      <c r="D62" s="181"/>
      <c r="E62" s="181">
        <f>'将来負担比率（分子）の構造'!J$45</f>
        <v>3652</v>
      </c>
      <c r="F62" s="181"/>
      <c r="G62" s="181"/>
      <c r="H62" s="181">
        <f>'将来負担比率（分子）の構造'!K$45</f>
        <v>3512</v>
      </c>
      <c r="I62" s="181"/>
      <c r="J62" s="181"/>
      <c r="K62" s="181">
        <f>'将来負担比率（分子）の構造'!L$45</f>
        <v>3461</v>
      </c>
      <c r="L62" s="181"/>
      <c r="M62" s="181"/>
      <c r="N62" s="181">
        <f>'将来負担比率（分子）の構造'!M$45</f>
        <v>3460</v>
      </c>
      <c r="O62" s="181"/>
      <c r="P62" s="181"/>
    </row>
    <row r="63" spans="1:16" x14ac:dyDescent="0.15">
      <c r="A63" s="181" t="s">
        <v>34</v>
      </c>
      <c r="B63" s="181">
        <f>'将来負担比率（分子）の構造'!I$44</f>
        <v>5843</v>
      </c>
      <c r="C63" s="181"/>
      <c r="D63" s="181"/>
      <c r="E63" s="181">
        <f>'将来負担比率（分子）の構造'!J$44</f>
        <v>5397</v>
      </c>
      <c r="F63" s="181"/>
      <c r="G63" s="181"/>
      <c r="H63" s="181">
        <f>'将来負担比率（分子）の構造'!K$44</f>
        <v>4859</v>
      </c>
      <c r="I63" s="181"/>
      <c r="J63" s="181"/>
      <c r="K63" s="181">
        <f>'将来負担比率（分子）の構造'!L$44</f>
        <v>4391</v>
      </c>
      <c r="L63" s="181"/>
      <c r="M63" s="181"/>
      <c r="N63" s="181">
        <f>'将来負担比率（分子）の構造'!M$44</f>
        <v>4416</v>
      </c>
      <c r="O63" s="181"/>
      <c r="P63" s="181"/>
    </row>
    <row r="64" spans="1:16" x14ac:dyDescent="0.15">
      <c r="A64" s="181" t="s">
        <v>33</v>
      </c>
      <c r="B64" s="181">
        <f>'将来負担比率（分子）の構造'!I$43</f>
        <v>9911</v>
      </c>
      <c r="C64" s="181"/>
      <c r="D64" s="181"/>
      <c r="E64" s="181">
        <f>'将来負担比率（分子）の構造'!J$43</f>
        <v>8723</v>
      </c>
      <c r="F64" s="181"/>
      <c r="G64" s="181"/>
      <c r="H64" s="181">
        <f>'将来負担比率（分子）の構造'!K$43</f>
        <v>7636</v>
      </c>
      <c r="I64" s="181"/>
      <c r="J64" s="181"/>
      <c r="K64" s="181">
        <f>'将来負担比率（分子）の構造'!L$43</f>
        <v>6910</v>
      </c>
      <c r="L64" s="181"/>
      <c r="M64" s="181"/>
      <c r="N64" s="181">
        <f>'将来負担比率（分子）の構造'!M$43</f>
        <v>6382</v>
      </c>
      <c r="O64" s="181"/>
      <c r="P64" s="181"/>
    </row>
    <row r="65" spans="1:16" x14ac:dyDescent="0.15">
      <c r="A65" s="181" t="s">
        <v>32</v>
      </c>
      <c r="B65" s="181">
        <f>'将来負担比率（分子）の構造'!I$42</f>
        <v>76</v>
      </c>
      <c r="C65" s="181"/>
      <c r="D65" s="181"/>
      <c r="E65" s="181">
        <f>'将来負担比率（分子）の構造'!J$42</f>
        <v>67</v>
      </c>
      <c r="F65" s="181"/>
      <c r="G65" s="181"/>
      <c r="H65" s="181">
        <f>'将来負担比率（分子）の構造'!K$42</f>
        <v>59</v>
      </c>
      <c r="I65" s="181"/>
      <c r="J65" s="181"/>
      <c r="K65" s="181">
        <f>'将来負担比率（分子）の構造'!L$42</f>
        <v>51</v>
      </c>
      <c r="L65" s="181"/>
      <c r="M65" s="181"/>
      <c r="N65" s="181">
        <f>'将来負担比率（分子）の構造'!M$42</f>
        <v>42</v>
      </c>
      <c r="O65" s="181"/>
      <c r="P65" s="181"/>
    </row>
    <row r="66" spans="1:16" x14ac:dyDescent="0.15">
      <c r="A66" s="181" t="s">
        <v>31</v>
      </c>
      <c r="B66" s="181">
        <f>'将来負担比率（分子）の構造'!I$41</f>
        <v>27610</v>
      </c>
      <c r="C66" s="181"/>
      <c r="D66" s="181"/>
      <c r="E66" s="181">
        <f>'将来負担比率（分子）の構造'!J$41</f>
        <v>26695</v>
      </c>
      <c r="F66" s="181"/>
      <c r="G66" s="181"/>
      <c r="H66" s="181">
        <f>'将来負担比率（分子）の構造'!K$41</f>
        <v>26485</v>
      </c>
      <c r="I66" s="181"/>
      <c r="J66" s="181"/>
      <c r="K66" s="181">
        <f>'将来負担比率（分子）の構造'!L$41</f>
        <v>26847</v>
      </c>
      <c r="L66" s="181"/>
      <c r="M66" s="181"/>
      <c r="N66" s="181">
        <f>'将来負担比率（分子）の構造'!M$41</f>
        <v>26284</v>
      </c>
      <c r="O66" s="181"/>
      <c r="P66" s="181"/>
    </row>
    <row r="67" spans="1:16" x14ac:dyDescent="0.15">
      <c r="A67" s="181" t="s">
        <v>75</v>
      </c>
      <c r="B67" s="181" t="e">
        <f>NA()</f>
        <v>#N/A</v>
      </c>
      <c r="C67" s="181">
        <f>IF(ISNUMBER('将来負担比率（分子）の構造'!I$53), IF('将来負担比率（分子）の構造'!I$53 &lt; 0, 0, '将来負担比率（分子）の構造'!I$53), NA())</f>
        <v>11504</v>
      </c>
      <c r="D67" s="181" t="e">
        <f>NA()</f>
        <v>#N/A</v>
      </c>
      <c r="E67" s="181" t="e">
        <f>NA()</f>
        <v>#N/A</v>
      </c>
      <c r="F67" s="181">
        <f>IF(ISNUMBER('将来負担比率（分子）の構造'!J$53), IF('将来負担比率（分子）の構造'!J$53 &lt; 0, 0, '将来負担比率（分子）の構造'!J$53), NA())</f>
        <v>10564</v>
      </c>
      <c r="G67" s="181" t="e">
        <f>NA()</f>
        <v>#N/A</v>
      </c>
      <c r="H67" s="181" t="e">
        <f>NA()</f>
        <v>#N/A</v>
      </c>
      <c r="I67" s="181">
        <f>IF(ISNUMBER('将来負担比率（分子）の構造'!K$53), IF('将来負担比率（分子）の構造'!K$53 &lt; 0, 0, '将来負担比率（分子）の構造'!K$53), NA())</f>
        <v>8582</v>
      </c>
      <c r="J67" s="181" t="e">
        <f>NA()</f>
        <v>#N/A</v>
      </c>
      <c r="K67" s="181" t="e">
        <f>NA()</f>
        <v>#N/A</v>
      </c>
      <c r="L67" s="181">
        <f>IF(ISNUMBER('将来負担比率（分子）の構造'!L$53), IF('将来負担比率（分子）の構造'!L$53 &lt; 0, 0, '将来負担比率（分子）の構造'!L$53), NA())</f>
        <v>8357</v>
      </c>
      <c r="M67" s="181" t="e">
        <f>NA()</f>
        <v>#N/A</v>
      </c>
      <c r="N67" s="181" t="e">
        <f>NA()</f>
        <v>#N/A</v>
      </c>
      <c r="O67" s="181">
        <f>IF(ISNUMBER('将来負担比率（分子）の構造'!M$53), IF('将来負担比率（分子）の構造'!M$53 &lt; 0, 0, '将来負担比率（分子）の構造'!M$53), NA())</f>
        <v>7168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2378</v>
      </c>
      <c r="C72" s="185">
        <f>基金残高に係る経年分析!G55</f>
        <v>2098</v>
      </c>
      <c r="D72" s="185">
        <f>基金残高に係る経年分析!H55</f>
        <v>1821</v>
      </c>
    </row>
    <row r="73" spans="1:16" x14ac:dyDescent="0.15">
      <c r="A73" s="184" t="s">
        <v>78</v>
      </c>
      <c r="B73" s="185">
        <f>基金残高に係る経年分析!F56</f>
        <v>1119</v>
      </c>
      <c r="C73" s="185">
        <f>基金残高に係る経年分析!G56</f>
        <v>1128</v>
      </c>
      <c r="D73" s="185">
        <f>基金残高に係る経年分析!H56</f>
        <v>1141</v>
      </c>
    </row>
    <row r="74" spans="1:16" x14ac:dyDescent="0.15">
      <c r="A74" s="184" t="s">
        <v>79</v>
      </c>
      <c r="B74" s="185">
        <f>基金残高に係る経年分析!F57</f>
        <v>870</v>
      </c>
      <c r="C74" s="185">
        <f>基金残高に係る経年分析!G57</f>
        <v>848</v>
      </c>
      <c r="D74" s="185">
        <f>基金残高に係る経年分析!H57</f>
        <v>815</v>
      </c>
    </row>
  </sheetData>
  <sheetProtection algorithmName="SHA-512" hashValue="YQcHNezMsTChnmn2cR+D1E4zGIW5DWRWzTCvn9sFyIDBbDFb1y3iMk8dAIC7cHe768Gep2au7DLFmjM9hDF6nw==" saltValue="3+46bl0CRS9uTOEDGsCG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8555161</v>
      </c>
      <c r="S5" s="675"/>
      <c r="T5" s="675"/>
      <c r="U5" s="675"/>
      <c r="V5" s="675"/>
      <c r="W5" s="675"/>
      <c r="X5" s="675"/>
      <c r="Y5" s="676"/>
      <c r="Z5" s="677">
        <v>26.3</v>
      </c>
      <c r="AA5" s="677"/>
      <c r="AB5" s="677"/>
      <c r="AC5" s="677"/>
      <c r="AD5" s="678">
        <v>8059496</v>
      </c>
      <c r="AE5" s="678"/>
      <c r="AF5" s="678"/>
      <c r="AG5" s="678"/>
      <c r="AH5" s="678"/>
      <c r="AI5" s="678"/>
      <c r="AJ5" s="678"/>
      <c r="AK5" s="678"/>
      <c r="AL5" s="679">
        <v>50.5</v>
      </c>
      <c r="AM5" s="680"/>
      <c r="AN5" s="680"/>
      <c r="AO5" s="681"/>
      <c r="AP5" s="671" t="s">
        <v>229</v>
      </c>
      <c r="AQ5" s="672"/>
      <c r="AR5" s="672"/>
      <c r="AS5" s="672"/>
      <c r="AT5" s="672"/>
      <c r="AU5" s="672"/>
      <c r="AV5" s="672"/>
      <c r="AW5" s="672"/>
      <c r="AX5" s="672"/>
      <c r="AY5" s="672"/>
      <c r="AZ5" s="672"/>
      <c r="BA5" s="672"/>
      <c r="BB5" s="672"/>
      <c r="BC5" s="672"/>
      <c r="BD5" s="672"/>
      <c r="BE5" s="672"/>
      <c r="BF5" s="673"/>
      <c r="BG5" s="685">
        <v>8014738</v>
      </c>
      <c r="BH5" s="686"/>
      <c r="BI5" s="686"/>
      <c r="BJ5" s="686"/>
      <c r="BK5" s="686"/>
      <c r="BL5" s="686"/>
      <c r="BM5" s="686"/>
      <c r="BN5" s="687"/>
      <c r="BO5" s="688">
        <v>93.7</v>
      </c>
      <c r="BP5" s="688"/>
      <c r="BQ5" s="688"/>
      <c r="BR5" s="688"/>
      <c r="BS5" s="689" t="s">
        <v>137</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369162</v>
      </c>
      <c r="S6" s="686"/>
      <c r="T6" s="686"/>
      <c r="U6" s="686"/>
      <c r="V6" s="686"/>
      <c r="W6" s="686"/>
      <c r="X6" s="686"/>
      <c r="Y6" s="687"/>
      <c r="Z6" s="688">
        <v>1.1000000000000001</v>
      </c>
      <c r="AA6" s="688"/>
      <c r="AB6" s="688"/>
      <c r="AC6" s="688"/>
      <c r="AD6" s="689">
        <v>369162</v>
      </c>
      <c r="AE6" s="689"/>
      <c r="AF6" s="689"/>
      <c r="AG6" s="689"/>
      <c r="AH6" s="689"/>
      <c r="AI6" s="689"/>
      <c r="AJ6" s="689"/>
      <c r="AK6" s="689"/>
      <c r="AL6" s="690">
        <v>2.2999999999999998</v>
      </c>
      <c r="AM6" s="691"/>
      <c r="AN6" s="691"/>
      <c r="AO6" s="692"/>
      <c r="AP6" s="682" t="s">
        <v>234</v>
      </c>
      <c r="AQ6" s="683"/>
      <c r="AR6" s="683"/>
      <c r="AS6" s="683"/>
      <c r="AT6" s="683"/>
      <c r="AU6" s="683"/>
      <c r="AV6" s="683"/>
      <c r="AW6" s="683"/>
      <c r="AX6" s="683"/>
      <c r="AY6" s="683"/>
      <c r="AZ6" s="683"/>
      <c r="BA6" s="683"/>
      <c r="BB6" s="683"/>
      <c r="BC6" s="683"/>
      <c r="BD6" s="683"/>
      <c r="BE6" s="683"/>
      <c r="BF6" s="684"/>
      <c r="BG6" s="685">
        <v>8014738</v>
      </c>
      <c r="BH6" s="686"/>
      <c r="BI6" s="686"/>
      <c r="BJ6" s="686"/>
      <c r="BK6" s="686"/>
      <c r="BL6" s="686"/>
      <c r="BM6" s="686"/>
      <c r="BN6" s="687"/>
      <c r="BO6" s="688">
        <v>93.7</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173610</v>
      </c>
      <c r="CS6" s="686"/>
      <c r="CT6" s="686"/>
      <c r="CU6" s="686"/>
      <c r="CV6" s="686"/>
      <c r="CW6" s="686"/>
      <c r="CX6" s="686"/>
      <c r="CY6" s="687"/>
      <c r="CZ6" s="679">
        <v>0.5</v>
      </c>
      <c r="DA6" s="680"/>
      <c r="DB6" s="680"/>
      <c r="DC6" s="699"/>
      <c r="DD6" s="694" t="s">
        <v>235</v>
      </c>
      <c r="DE6" s="686"/>
      <c r="DF6" s="686"/>
      <c r="DG6" s="686"/>
      <c r="DH6" s="686"/>
      <c r="DI6" s="686"/>
      <c r="DJ6" s="686"/>
      <c r="DK6" s="686"/>
      <c r="DL6" s="686"/>
      <c r="DM6" s="686"/>
      <c r="DN6" s="686"/>
      <c r="DO6" s="686"/>
      <c r="DP6" s="687"/>
      <c r="DQ6" s="694">
        <v>173610</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6380</v>
      </c>
      <c r="S7" s="686"/>
      <c r="T7" s="686"/>
      <c r="U7" s="686"/>
      <c r="V7" s="686"/>
      <c r="W7" s="686"/>
      <c r="X7" s="686"/>
      <c r="Y7" s="687"/>
      <c r="Z7" s="688">
        <v>0</v>
      </c>
      <c r="AA7" s="688"/>
      <c r="AB7" s="688"/>
      <c r="AC7" s="688"/>
      <c r="AD7" s="689">
        <v>6380</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3379218</v>
      </c>
      <c r="BH7" s="686"/>
      <c r="BI7" s="686"/>
      <c r="BJ7" s="686"/>
      <c r="BK7" s="686"/>
      <c r="BL7" s="686"/>
      <c r="BM7" s="686"/>
      <c r="BN7" s="687"/>
      <c r="BO7" s="688">
        <v>39.5</v>
      </c>
      <c r="BP7" s="688"/>
      <c r="BQ7" s="688"/>
      <c r="BR7" s="688"/>
      <c r="BS7" s="689" t="s">
        <v>235</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10169100</v>
      </c>
      <c r="CS7" s="686"/>
      <c r="CT7" s="686"/>
      <c r="CU7" s="686"/>
      <c r="CV7" s="686"/>
      <c r="CW7" s="686"/>
      <c r="CX7" s="686"/>
      <c r="CY7" s="687"/>
      <c r="CZ7" s="688">
        <v>32.200000000000003</v>
      </c>
      <c r="DA7" s="688"/>
      <c r="DB7" s="688"/>
      <c r="DC7" s="688"/>
      <c r="DD7" s="694">
        <v>237323</v>
      </c>
      <c r="DE7" s="686"/>
      <c r="DF7" s="686"/>
      <c r="DG7" s="686"/>
      <c r="DH7" s="686"/>
      <c r="DI7" s="686"/>
      <c r="DJ7" s="686"/>
      <c r="DK7" s="686"/>
      <c r="DL7" s="686"/>
      <c r="DM7" s="686"/>
      <c r="DN7" s="686"/>
      <c r="DO7" s="686"/>
      <c r="DP7" s="687"/>
      <c r="DQ7" s="694">
        <v>4054013</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28117</v>
      </c>
      <c r="S8" s="686"/>
      <c r="T8" s="686"/>
      <c r="U8" s="686"/>
      <c r="V8" s="686"/>
      <c r="W8" s="686"/>
      <c r="X8" s="686"/>
      <c r="Y8" s="687"/>
      <c r="Z8" s="688">
        <v>0.1</v>
      </c>
      <c r="AA8" s="688"/>
      <c r="AB8" s="688"/>
      <c r="AC8" s="688"/>
      <c r="AD8" s="689">
        <v>28117</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131810</v>
      </c>
      <c r="BH8" s="686"/>
      <c r="BI8" s="686"/>
      <c r="BJ8" s="686"/>
      <c r="BK8" s="686"/>
      <c r="BL8" s="686"/>
      <c r="BM8" s="686"/>
      <c r="BN8" s="687"/>
      <c r="BO8" s="688">
        <v>1.5</v>
      </c>
      <c r="BP8" s="688"/>
      <c r="BQ8" s="688"/>
      <c r="BR8" s="688"/>
      <c r="BS8" s="694" t="s">
        <v>235</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8160111</v>
      </c>
      <c r="CS8" s="686"/>
      <c r="CT8" s="686"/>
      <c r="CU8" s="686"/>
      <c r="CV8" s="686"/>
      <c r="CW8" s="686"/>
      <c r="CX8" s="686"/>
      <c r="CY8" s="687"/>
      <c r="CZ8" s="688">
        <v>25.8</v>
      </c>
      <c r="DA8" s="688"/>
      <c r="DB8" s="688"/>
      <c r="DC8" s="688"/>
      <c r="DD8" s="694">
        <v>204353</v>
      </c>
      <c r="DE8" s="686"/>
      <c r="DF8" s="686"/>
      <c r="DG8" s="686"/>
      <c r="DH8" s="686"/>
      <c r="DI8" s="686"/>
      <c r="DJ8" s="686"/>
      <c r="DK8" s="686"/>
      <c r="DL8" s="686"/>
      <c r="DM8" s="686"/>
      <c r="DN8" s="686"/>
      <c r="DO8" s="686"/>
      <c r="DP8" s="687"/>
      <c r="DQ8" s="694">
        <v>4802139</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32445</v>
      </c>
      <c r="S9" s="686"/>
      <c r="T9" s="686"/>
      <c r="U9" s="686"/>
      <c r="V9" s="686"/>
      <c r="W9" s="686"/>
      <c r="X9" s="686"/>
      <c r="Y9" s="687"/>
      <c r="Z9" s="688">
        <v>0.1</v>
      </c>
      <c r="AA9" s="688"/>
      <c r="AB9" s="688"/>
      <c r="AC9" s="688"/>
      <c r="AD9" s="689">
        <v>32445</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2754397</v>
      </c>
      <c r="BH9" s="686"/>
      <c r="BI9" s="686"/>
      <c r="BJ9" s="686"/>
      <c r="BK9" s="686"/>
      <c r="BL9" s="686"/>
      <c r="BM9" s="686"/>
      <c r="BN9" s="687"/>
      <c r="BO9" s="688">
        <v>32.200000000000003</v>
      </c>
      <c r="BP9" s="688"/>
      <c r="BQ9" s="688"/>
      <c r="BR9" s="688"/>
      <c r="BS9" s="694" t="s">
        <v>235</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1858181</v>
      </c>
      <c r="CS9" s="686"/>
      <c r="CT9" s="686"/>
      <c r="CU9" s="686"/>
      <c r="CV9" s="686"/>
      <c r="CW9" s="686"/>
      <c r="CX9" s="686"/>
      <c r="CY9" s="687"/>
      <c r="CZ9" s="688">
        <v>5.9</v>
      </c>
      <c r="DA9" s="688"/>
      <c r="DB9" s="688"/>
      <c r="DC9" s="688"/>
      <c r="DD9" s="694">
        <v>56594</v>
      </c>
      <c r="DE9" s="686"/>
      <c r="DF9" s="686"/>
      <c r="DG9" s="686"/>
      <c r="DH9" s="686"/>
      <c r="DI9" s="686"/>
      <c r="DJ9" s="686"/>
      <c r="DK9" s="686"/>
      <c r="DL9" s="686"/>
      <c r="DM9" s="686"/>
      <c r="DN9" s="686"/>
      <c r="DO9" s="686"/>
      <c r="DP9" s="687"/>
      <c r="DQ9" s="694">
        <v>1672295</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235</v>
      </c>
      <c r="AA10" s="688"/>
      <c r="AB10" s="688"/>
      <c r="AC10" s="688"/>
      <c r="AD10" s="689" t="s">
        <v>137</v>
      </c>
      <c r="AE10" s="689"/>
      <c r="AF10" s="689"/>
      <c r="AG10" s="689"/>
      <c r="AH10" s="689"/>
      <c r="AI10" s="689"/>
      <c r="AJ10" s="689"/>
      <c r="AK10" s="689"/>
      <c r="AL10" s="690" t="s">
        <v>175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269208</v>
      </c>
      <c r="BH10" s="686"/>
      <c r="BI10" s="686"/>
      <c r="BJ10" s="686"/>
      <c r="BK10" s="686"/>
      <c r="BL10" s="686"/>
      <c r="BM10" s="686"/>
      <c r="BN10" s="687"/>
      <c r="BO10" s="688">
        <v>3.1</v>
      </c>
      <c r="BP10" s="688"/>
      <c r="BQ10" s="688"/>
      <c r="BR10" s="688"/>
      <c r="BS10" s="694" t="s">
        <v>235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100998</v>
      </c>
      <c r="CS10" s="686"/>
      <c r="CT10" s="686"/>
      <c r="CU10" s="686"/>
      <c r="CV10" s="686"/>
      <c r="CW10" s="686"/>
      <c r="CX10" s="686"/>
      <c r="CY10" s="687"/>
      <c r="CZ10" s="688">
        <v>0.3</v>
      </c>
      <c r="DA10" s="688"/>
      <c r="DB10" s="688"/>
      <c r="DC10" s="688"/>
      <c r="DD10" s="694" t="s">
        <v>235</v>
      </c>
      <c r="DE10" s="686"/>
      <c r="DF10" s="686"/>
      <c r="DG10" s="686"/>
      <c r="DH10" s="686"/>
      <c r="DI10" s="686"/>
      <c r="DJ10" s="686"/>
      <c r="DK10" s="686"/>
      <c r="DL10" s="686"/>
      <c r="DM10" s="686"/>
      <c r="DN10" s="686"/>
      <c r="DO10" s="686"/>
      <c r="DP10" s="687"/>
      <c r="DQ10" s="694">
        <v>26485</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1283616</v>
      </c>
      <c r="S11" s="686"/>
      <c r="T11" s="686"/>
      <c r="U11" s="686"/>
      <c r="V11" s="686"/>
      <c r="W11" s="686"/>
      <c r="X11" s="686"/>
      <c r="Y11" s="687"/>
      <c r="Z11" s="690">
        <v>3.9</v>
      </c>
      <c r="AA11" s="691"/>
      <c r="AB11" s="691"/>
      <c r="AC11" s="703"/>
      <c r="AD11" s="694">
        <v>1283616</v>
      </c>
      <c r="AE11" s="686"/>
      <c r="AF11" s="686"/>
      <c r="AG11" s="686"/>
      <c r="AH11" s="686"/>
      <c r="AI11" s="686"/>
      <c r="AJ11" s="686"/>
      <c r="AK11" s="687"/>
      <c r="AL11" s="690">
        <v>8</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223803</v>
      </c>
      <c r="BH11" s="686"/>
      <c r="BI11" s="686"/>
      <c r="BJ11" s="686"/>
      <c r="BK11" s="686"/>
      <c r="BL11" s="686"/>
      <c r="BM11" s="686"/>
      <c r="BN11" s="687"/>
      <c r="BO11" s="688">
        <v>2.6</v>
      </c>
      <c r="BP11" s="688"/>
      <c r="BQ11" s="688"/>
      <c r="BR11" s="688"/>
      <c r="BS11" s="694" t="s">
        <v>235</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458067</v>
      </c>
      <c r="CS11" s="686"/>
      <c r="CT11" s="686"/>
      <c r="CU11" s="686"/>
      <c r="CV11" s="686"/>
      <c r="CW11" s="686"/>
      <c r="CX11" s="686"/>
      <c r="CY11" s="687"/>
      <c r="CZ11" s="688">
        <v>1.5</v>
      </c>
      <c r="DA11" s="688"/>
      <c r="DB11" s="688"/>
      <c r="DC11" s="688"/>
      <c r="DD11" s="694">
        <v>225081</v>
      </c>
      <c r="DE11" s="686"/>
      <c r="DF11" s="686"/>
      <c r="DG11" s="686"/>
      <c r="DH11" s="686"/>
      <c r="DI11" s="686"/>
      <c r="DJ11" s="686"/>
      <c r="DK11" s="686"/>
      <c r="DL11" s="686"/>
      <c r="DM11" s="686"/>
      <c r="DN11" s="686"/>
      <c r="DO11" s="686"/>
      <c r="DP11" s="687"/>
      <c r="DQ11" s="694">
        <v>266227</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41645</v>
      </c>
      <c r="S12" s="686"/>
      <c r="T12" s="686"/>
      <c r="U12" s="686"/>
      <c r="V12" s="686"/>
      <c r="W12" s="686"/>
      <c r="X12" s="686"/>
      <c r="Y12" s="687"/>
      <c r="Z12" s="688">
        <v>0.1</v>
      </c>
      <c r="AA12" s="688"/>
      <c r="AB12" s="688"/>
      <c r="AC12" s="688"/>
      <c r="AD12" s="689">
        <v>41645</v>
      </c>
      <c r="AE12" s="689"/>
      <c r="AF12" s="689"/>
      <c r="AG12" s="689"/>
      <c r="AH12" s="689"/>
      <c r="AI12" s="689"/>
      <c r="AJ12" s="689"/>
      <c r="AK12" s="689"/>
      <c r="AL12" s="690">
        <v>0.3</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4104926</v>
      </c>
      <c r="BH12" s="686"/>
      <c r="BI12" s="686"/>
      <c r="BJ12" s="686"/>
      <c r="BK12" s="686"/>
      <c r="BL12" s="686"/>
      <c r="BM12" s="686"/>
      <c r="BN12" s="687"/>
      <c r="BO12" s="688">
        <v>48</v>
      </c>
      <c r="BP12" s="688"/>
      <c r="BQ12" s="688"/>
      <c r="BR12" s="688"/>
      <c r="BS12" s="694" t="s">
        <v>137</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2212307</v>
      </c>
      <c r="CS12" s="686"/>
      <c r="CT12" s="686"/>
      <c r="CU12" s="686"/>
      <c r="CV12" s="686"/>
      <c r="CW12" s="686"/>
      <c r="CX12" s="686"/>
      <c r="CY12" s="687"/>
      <c r="CZ12" s="688">
        <v>7</v>
      </c>
      <c r="DA12" s="688"/>
      <c r="DB12" s="688"/>
      <c r="DC12" s="688"/>
      <c r="DD12" s="694">
        <v>169404</v>
      </c>
      <c r="DE12" s="686"/>
      <c r="DF12" s="686"/>
      <c r="DG12" s="686"/>
      <c r="DH12" s="686"/>
      <c r="DI12" s="686"/>
      <c r="DJ12" s="686"/>
      <c r="DK12" s="686"/>
      <c r="DL12" s="686"/>
      <c r="DM12" s="686"/>
      <c r="DN12" s="686"/>
      <c r="DO12" s="686"/>
      <c r="DP12" s="687"/>
      <c r="DQ12" s="694">
        <v>864729</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137</v>
      </c>
      <c r="AE13" s="689"/>
      <c r="AF13" s="689"/>
      <c r="AG13" s="689"/>
      <c r="AH13" s="689"/>
      <c r="AI13" s="689"/>
      <c r="AJ13" s="689"/>
      <c r="AK13" s="689"/>
      <c r="AL13" s="690" t="s">
        <v>137</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4080991</v>
      </c>
      <c r="BH13" s="686"/>
      <c r="BI13" s="686"/>
      <c r="BJ13" s="686"/>
      <c r="BK13" s="686"/>
      <c r="BL13" s="686"/>
      <c r="BM13" s="686"/>
      <c r="BN13" s="687"/>
      <c r="BO13" s="688">
        <v>47.7</v>
      </c>
      <c r="BP13" s="688"/>
      <c r="BQ13" s="688"/>
      <c r="BR13" s="688"/>
      <c r="BS13" s="694" t="s">
        <v>137</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2335071</v>
      </c>
      <c r="CS13" s="686"/>
      <c r="CT13" s="686"/>
      <c r="CU13" s="686"/>
      <c r="CV13" s="686"/>
      <c r="CW13" s="686"/>
      <c r="CX13" s="686"/>
      <c r="CY13" s="687"/>
      <c r="CZ13" s="688">
        <v>7.4</v>
      </c>
      <c r="DA13" s="688"/>
      <c r="DB13" s="688"/>
      <c r="DC13" s="688"/>
      <c r="DD13" s="694">
        <v>939749</v>
      </c>
      <c r="DE13" s="686"/>
      <c r="DF13" s="686"/>
      <c r="DG13" s="686"/>
      <c r="DH13" s="686"/>
      <c r="DI13" s="686"/>
      <c r="DJ13" s="686"/>
      <c r="DK13" s="686"/>
      <c r="DL13" s="686"/>
      <c r="DM13" s="686"/>
      <c r="DN13" s="686"/>
      <c r="DO13" s="686"/>
      <c r="DP13" s="687"/>
      <c r="DQ13" s="694">
        <v>1502303</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137</v>
      </c>
      <c r="AA14" s="688"/>
      <c r="AB14" s="688"/>
      <c r="AC14" s="688"/>
      <c r="AD14" s="689" t="s">
        <v>175</v>
      </c>
      <c r="AE14" s="689"/>
      <c r="AF14" s="689"/>
      <c r="AG14" s="689"/>
      <c r="AH14" s="689"/>
      <c r="AI14" s="689"/>
      <c r="AJ14" s="689"/>
      <c r="AK14" s="689"/>
      <c r="AL14" s="690" t="s">
        <v>137</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216880</v>
      </c>
      <c r="BH14" s="686"/>
      <c r="BI14" s="686"/>
      <c r="BJ14" s="686"/>
      <c r="BK14" s="686"/>
      <c r="BL14" s="686"/>
      <c r="BM14" s="686"/>
      <c r="BN14" s="687"/>
      <c r="BO14" s="688">
        <v>2.5</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975685</v>
      </c>
      <c r="CS14" s="686"/>
      <c r="CT14" s="686"/>
      <c r="CU14" s="686"/>
      <c r="CV14" s="686"/>
      <c r="CW14" s="686"/>
      <c r="CX14" s="686"/>
      <c r="CY14" s="687"/>
      <c r="CZ14" s="688">
        <v>3.1</v>
      </c>
      <c r="DA14" s="688"/>
      <c r="DB14" s="688"/>
      <c r="DC14" s="688"/>
      <c r="DD14" s="694">
        <v>93583</v>
      </c>
      <c r="DE14" s="686"/>
      <c r="DF14" s="686"/>
      <c r="DG14" s="686"/>
      <c r="DH14" s="686"/>
      <c r="DI14" s="686"/>
      <c r="DJ14" s="686"/>
      <c r="DK14" s="686"/>
      <c r="DL14" s="686"/>
      <c r="DM14" s="686"/>
      <c r="DN14" s="686"/>
      <c r="DO14" s="686"/>
      <c r="DP14" s="687"/>
      <c r="DQ14" s="694">
        <v>887314</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235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313714</v>
      </c>
      <c r="BH15" s="686"/>
      <c r="BI15" s="686"/>
      <c r="BJ15" s="686"/>
      <c r="BK15" s="686"/>
      <c r="BL15" s="686"/>
      <c r="BM15" s="686"/>
      <c r="BN15" s="687"/>
      <c r="BO15" s="688">
        <v>3.7</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2566782</v>
      </c>
      <c r="CS15" s="686"/>
      <c r="CT15" s="686"/>
      <c r="CU15" s="686"/>
      <c r="CV15" s="686"/>
      <c r="CW15" s="686"/>
      <c r="CX15" s="686"/>
      <c r="CY15" s="687"/>
      <c r="CZ15" s="688">
        <v>8.1</v>
      </c>
      <c r="DA15" s="688"/>
      <c r="DB15" s="688"/>
      <c r="DC15" s="688"/>
      <c r="DD15" s="694">
        <v>461816</v>
      </c>
      <c r="DE15" s="686"/>
      <c r="DF15" s="686"/>
      <c r="DG15" s="686"/>
      <c r="DH15" s="686"/>
      <c r="DI15" s="686"/>
      <c r="DJ15" s="686"/>
      <c r="DK15" s="686"/>
      <c r="DL15" s="686"/>
      <c r="DM15" s="686"/>
      <c r="DN15" s="686"/>
      <c r="DO15" s="686"/>
      <c r="DP15" s="687"/>
      <c r="DQ15" s="694">
        <v>2066482</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24469</v>
      </c>
      <c r="S16" s="686"/>
      <c r="T16" s="686"/>
      <c r="U16" s="686"/>
      <c r="V16" s="686"/>
      <c r="W16" s="686"/>
      <c r="X16" s="686"/>
      <c r="Y16" s="687"/>
      <c r="Z16" s="688">
        <v>0.1</v>
      </c>
      <c r="AA16" s="688"/>
      <c r="AB16" s="688"/>
      <c r="AC16" s="688"/>
      <c r="AD16" s="689">
        <v>24469</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13101</v>
      </c>
      <c r="CS16" s="686"/>
      <c r="CT16" s="686"/>
      <c r="CU16" s="686"/>
      <c r="CV16" s="686"/>
      <c r="CW16" s="686"/>
      <c r="CX16" s="686"/>
      <c r="CY16" s="687"/>
      <c r="CZ16" s="688">
        <v>0</v>
      </c>
      <c r="DA16" s="688"/>
      <c r="DB16" s="688"/>
      <c r="DC16" s="688"/>
      <c r="DD16" s="694" t="s">
        <v>235</v>
      </c>
      <c r="DE16" s="686"/>
      <c r="DF16" s="686"/>
      <c r="DG16" s="686"/>
      <c r="DH16" s="686"/>
      <c r="DI16" s="686"/>
      <c r="DJ16" s="686"/>
      <c r="DK16" s="686"/>
      <c r="DL16" s="686"/>
      <c r="DM16" s="686"/>
      <c r="DN16" s="686"/>
      <c r="DO16" s="686"/>
      <c r="DP16" s="687"/>
      <c r="DQ16" s="694">
        <v>6523</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41338</v>
      </c>
      <c r="S17" s="686"/>
      <c r="T17" s="686"/>
      <c r="U17" s="686"/>
      <c r="V17" s="686"/>
      <c r="W17" s="686"/>
      <c r="X17" s="686"/>
      <c r="Y17" s="687"/>
      <c r="Z17" s="688">
        <v>0.1</v>
      </c>
      <c r="AA17" s="688"/>
      <c r="AB17" s="688"/>
      <c r="AC17" s="688"/>
      <c r="AD17" s="689">
        <v>41338</v>
      </c>
      <c r="AE17" s="689"/>
      <c r="AF17" s="689"/>
      <c r="AG17" s="689"/>
      <c r="AH17" s="689"/>
      <c r="AI17" s="689"/>
      <c r="AJ17" s="689"/>
      <c r="AK17" s="689"/>
      <c r="AL17" s="690">
        <v>0.3</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137</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2564468</v>
      </c>
      <c r="CS17" s="686"/>
      <c r="CT17" s="686"/>
      <c r="CU17" s="686"/>
      <c r="CV17" s="686"/>
      <c r="CW17" s="686"/>
      <c r="CX17" s="686"/>
      <c r="CY17" s="687"/>
      <c r="CZ17" s="688">
        <v>8.1</v>
      </c>
      <c r="DA17" s="688"/>
      <c r="DB17" s="688"/>
      <c r="DC17" s="688"/>
      <c r="DD17" s="694" t="s">
        <v>235</v>
      </c>
      <c r="DE17" s="686"/>
      <c r="DF17" s="686"/>
      <c r="DG17" s="686"/>
      <c r="DH17" s="686"/>
      <c r="DI17" s="686"/>
      <c r="DJ17" s="686"/>
      <c r="DK17" s="686"/>
      <c r="DL17" s="686"/>
      <c r="DM17" s="686"/>
      <c r="DN17" s="686"/>
      <c r="DO17" s="686"/>
      <c r="DP17" s="687"/>
      <c r="DQ17" s="694">
        <v>2537986</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67653</v>
      </c>
      <c r="S18" s="686"/>
      <c r="T18" s="686"/>
      <c r="U18" s="686"/>
      <c r="V18" s="686"/>
      <c r="W18" s="686"/>
      <c r="X18" s="686"/>
      <c r="Y18" s="687"/>
      <c r="Z18" s="688">
        <v>0.2</v>
      </c>
      <c r="AA18" s="688"/>
      <c r="AB18" s="688"/>
      <c r="AC18" s="688"/>
      <c r="AD18" s="689">
        <v>67653</v>
      </c>
      <c r="AE18" s="689"/>
      <c r="AF18" s="689"/>
      <c r="AG18" s="689"/>
      <c r="AH18" s="689"/>
      <c r="AI18" s="689"/>
      <c r="AJ18" s="689"/>
      <c r="AK18" s="689"/>
      <c r="AL18" s="690">
        <v>0.4</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235</v>
      </c>
      <c r="BP18" s="688"/>
      <c r="BQ18" s="688"/>
      <c r="BR18" s="688"/>
      <c r="BS18" s="694" t="s">
        <v>137</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48077</v>
      </c>
      <c r="S19" s="686"/>
      <c r="T19" s="686"/>
      <c r="U19" s="686"/>
      <c r="V19" s="686"/>
      <c r="W19" s="686"/>
      <c r="X19" s="686"/>
      <c r="Y19" s="687"/>
      <c r="Z19" s="688">
        <v>0.1</v>
      </c>
      <c r="AA19" s="688"/>
      <c r="AB19" s="688"/>
      <c r="AC19" s="688"/>
      <c r="AD19" s="689">
        <v>48077</v>
      </c>
      <c r="AE19" s="689"/>
      <c r="AF19" s="689"/>
      <c r="AG19" s="689"/>
      <c r="AH19" s="689"/>
      <c r="AI19" s="689"/>
      <c r="AJ19" s="689"/>
      <c r="AK19" s="689"/>
      <c r="AL19" s="690">
        <v>0.3</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540423</v>
      </c>
      <c r="BH19" s="686"/>
      <c r="BI19" s="686"/>
      <c r="BJ19" s="686"/>
      <c r="BK19" s="686"/>
      <c r="BL19" s="686"/>
      <c r="BM19" s="686"/>
      <c r="BN19" s="687"/>
      <c r="BO19" s="688">
        <v>6.3</v>
      </c>
      <c r="BP19" s="688"/>
      <c r="BQ19" s="688"/>
      <c r="BR19" s="688"/>
      <c r="BS19" s="694" t="s">
        <v>137</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137</v>
      </c>
      <c r="DA19" s="688"/>
      <c r="DB19" s="688"/>
      <c r="DC19" s="688"/>
      <c r="DD19" s="694" t="s">
        <v>235</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12064</v>
      </c>
      <c r="S20" s="686"/>
      <c r="T20" s="686"/>
      <c r="U20" s="686"/>
      <c r="V20" s="686"/>
      <c r="W20" s="686"/>
      <c r="X20" s="686"/>
      <c r="Y20" s="687"/>
      <c r="Z20" s="688">
        <v>0</v>
      </c>
      <c r="AA20" s="688"/>
      <c r="AB20" s="688"/>
      <c r="AC20" s="688"/>
      <c r="AD20" s="689">
        <v>12064</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540423</v>
      </c>
      <c r="BH20" s="686"/>
      <c r="BI20" s="686"/>
      <c r="BJ20" s="686"/>
      <c r="BK20" s="686"/>
      <c r="BL20" s="686"/>
      <c r="BM20" s="686"/>
      <c r="BN20" s="687"/>
      <c r="BO20" s="688">
        <v>6.3</v>
      </c>
      <c r="BP20" s="688"/>
      <c r="BQ20" s="688"/>
      <c r="BR20" s="688"/>
      <c r="BS20" s="694" t="s">
        <v>137</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31587481</v>
      </c>
      <c r="CS20" s="686"/>
      <c r="CT20" s="686"/>
      <c r="CU20" s="686"/>
      <c r="CV20" s="686"/>
      <c r="CW20" s="686"/>
      <c r="CX20" s="686"/>
      <c r="CY20" s="687"/>
      <c r="CZ20" s="688">
        <v>100</v>
      </c>
      <c r="DA20" s="688"/>
      <c r="DB20" s="688"/>
      <c r="DC20" s="688"/>
      <c r="DD20" s="694">
        <v>2387903</v>
      </c>
      <c r="DE20" s="686"/>
      <c r="DF20" s="686"/>
      <c r="DG20" s="686"/>
      <c r="DH20" s="686"/>
      <c r="DI20" s="686"/>
      <c r="DJ20" s="686"/>
      <c r="DK20" s="686"/>
      <c r="DL20" s="686"/>
      <c r="DM20" s="686"/>
      <c r="DN20" s="686"/>
      <c r="DO20" s="686"/>
      <c r="DP20" s="687"/>
      <c r="DQ20" s="694">
        <v>18860106</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7512</v>
      </c>
      <c r="S21" s="686"/>
      <c r="T21" s="686"/>
      <c r="U21" s="686"/>
      <c r="V21" s="686"/>
      <c r="W21" s="686"/>
      <c r="X21" s="686"/>
      <c r="Y21" s="687"/>
      <c r="Z21" s="688">
        <v>0</v>
      </c>
      <c r="AA21" s="688"/>
      <c r="AB21" s="688"/>
      <c r="AC21" s="688"/>
      <c r="AD21" s="689">
        <v>7512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44758</v>
      </c>
      <c r="BH21" s="686"/>
      <c r="BI21" s="686"/>
      <c r="BJ21" s="686"/>
      <c r="BK21" s="686"/>
      <c r="BL21" s="686"/>
      <c r="BM21" s="686"/>
      <c r="BN21" s="687"/>
      <c r="BO21" s="688">
        <v>0.5</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6331603</v>
      </c>
      <c r="S22" s="686"/>
      <c r="T22" s="686"/>
      <c r="U22" s="686"/>
      <c r="V22" s="686"/>
      <c r="W22" s="686"/>
      <c r="X22" s="686"/>
      <c r="Y22" s="687"/>
      <c r="Z22" s="688">
        <v>19.5</v>
      </c>
      <c r="AA22" s="688"/>
      <c r="AB22" s="688"/>
      <c r="AC22" s="688"/>
      <c r="AD22" s="689">
        <v>5902012</v>
      </c>
      <c r="AE22" s="689"/>
      <c r="AF22" s="689"/>
      <c r="AG22" s="689"/>
      <c r="AH22" s="689"/>
      <c r="AI22" s="689"/>
      <c r="AJ22" s="689"/>
      <c r="AK22" s="689"/>
      <c r="AL22" s="690">
        <v>37</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235</v>
      </c>
      <c r="BP22" s="688"/>
      <c r="BQ22" s="688"/>
      <c r="BR22" s="688"/>
      <c r="BS22" s="694" t="s">
        <v>137</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5902012</v>
      </c>
      <c r="S23" s="686"/>
      <c r="T23" s="686"/>
      <c r="U23" s="686"/>
      <c r="V23" s="686"/>
      <c r="W23" s="686"/>
      <c r="X23" s="686"/>
      <c r="Y23" s="687"/>
      <c r="Z23" s="688">
        <v>18.100000000000001</v>
      </c>
      <c r="AA23" s="688"/>
      <c r="AB23" s="688"/>
      <c r="AC23" s="688"/>
      <c r="AD23" s="689">
        <v>5902012</v>
      </c>
      <c r="AE23" s="689"/>
      <c r="AF23" s="689"/>
      <c r="AG23" s="689"/>
      <c r="AH23" s="689"/>
      <c r="AI23" s="689"/>
      <c r="AJ23" s="689"/>
      <c r="AK23" s="689"/>
      <c r="AL23" s="690">
        <v>37</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495665</v>
      </c>
      <c r="BH23" s="686"/>
      <c r="BI23" s="686"/>
      <c r="BJ23" s="686"/>
      <c r="BK23" s="686"/>
      <c r="BL23" s="686"/>
      <c r="BM23" s="686"/>
      <c r="BN23" s="687"/>
      <c r="BO23" s="688">
        <v>5.8</v>
      </c>
      <c r="BP23" s="688"/>
      <c r="BQ23" s="688"/>
      <c r="BR23" s="688"/>
      <c r="BS23" s="694" t="s">
        <v>137</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429400</v>
      </c>
      <c r="S24" s="686"/>
      <c r="T24" s="686"/>
      <c r="U24" s="686"/>
      <c r="V24" s="686"/>
      <c r="W24" s="686"/>
      <c r="X24" s="686"/>
      <c r="Y24" s="687"/>
      <c r="Z24" s="688">
        <v>1.3</v>
      </c>
      <c r="AA24" s="688"/>
      <c r="AB24" s="688"/>
      <c r="AC24" s="688"/>
      <c r="AD24" s="689" t="s">
        <v>235</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235</v>
      </c>
      <c r="BP24" s="688"/>
      <c r="BQ24" s="688"/>
      <c r="BR24" s="688"/>
      <c r="BS24" s="694" t="s">
        <v>137</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10903037</v>
      </c>
      <c r="CS24" s="675"/>
      <c r="CT24" s="675"/>
      <c r="CU24" s="675"/>
      <c r="CV24" s="675"/>
      <c r="CW24" s="675"/>
      <c r="CX24" s="675"/>
      <c r="CY24" s="676"/>
      <c r="CZ24" s="679">
        <v>34.5</v>
      </c>
      <c r="DA24" s="680"/>
      <c r="DB24" s="680"/>
      <c r="DC24" s="699"/>
      <c r="DD24" s="724">
        <v>7804393</v>
      </c>
      <c r="DE24" s="675"/>
      <c r="DF24" s="675"/>
      <c r="DG24" s="675"/>
      <c r="DH24" s="675"/>
      <c r="DI24" s="675"/>
      <c r="DJ24" s="675"/>
      <c r="DK24" s="676"/>
      <c r="DL24" s="724">
        <v>7550529</v>
      </c>
      <c r="DM24" s="675"/>
      <c r="DN24" s="675"/>
      <c r="DO24" s="675"/>
      <c r="DP24" s="675"/>
      <c r="DQ24" s="675"/>
      <c r="DR24" s="675"/>
      <c r="DS24" s="675"/>
      <c r="DT24" s="675"/>
      <c r="DU24" s="675"/>
      <c r="DV24" s="676"/>
      <c r="DW24" s="679">
        <v>44.6</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191</v>
      </c>
      <c r="S25" s="686"/>
      <c r="T25" s="686"/>
      <c r="U25" s="686"/>
      <c r="V25" s="686"/>
      <c r="W25" s="686"/>
      <c r="X25" s="686"/>
      <c r="Y25" s="687"/>
      <c r="Z25" s="688">
        <v>0</v>
      </c>
      <c r="AA25" s="688"/>
      <c r="AB25" s="688"/>
      <c r="AC25" s="688"/>
      <c r="AD25" s="689" t="s">
        <v>137</v>
      </c>
      <c r="AE25" s="689"/>
      <c r="AF25" s="689"/>
      <c r="AG25" s="689"/>
      <c r="AH25" s="689"/>
      <c r="AI25" s="689"/>
      <c r="AJ25" s="689"/>
      <c r="AK25" s="689"/>
      <c r="AL25" s="690" t="s">
        <v>235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137</v>
      </c>
      <c r="BP25" s="688"/>
      <c r="BQ25" s="688"/>
      <c r="BR25" s="688"/>
      <c r="BS25" s="694" t="s">
        <v>235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4397928</v>
      </c>
      <c r="CS25" s="721"/>
      <c r="CT25" s="721"/>
      <c r="CU25" s="721"/>
      <c r="CV25" s="721"/>
      <c r="CW25" s="721"/>
      <c r="CX25" s="721"/>
      <c r="CY25" s="722"/>
      <c r="CZ25" s="690">
        <v>13.9</v>
      </c>
      <c r="DA25" s="719"/>
      <c r="DB25" s="719"/>
      <c r="DC25" s="723"/>
      <c r="DD25" s="694">
        <v>3754974</v>
      </c>
      <c r="DE25" s="721"/>
      <c r="DF25" s="721"/>
      <c r="DG25" s="721"/>
      <c r="DH25" s="721"/>
      <c r="DI25" s="721"/>
      <c r="DJ25" s="721"/>
      <c r="DK25" s="722"/>
      <c r="DL25" s="694">
        <v>3529828</v>
      </c>
      <c r="DM25" s="721"/>
      <c r="DN25" s="721"/>
      <c r="DO25" s="721"/>
      <c r="DP25" s="721"/>
      <c r="DQ25" s="721"/>
      <c r="DR25" s="721"/>
      <c r="DS25" s="721"/>
      <c r="DT25" s="721"/>
      <c r="DU25" s="721"/>
      <c r="DV25" s="722"/>
      <c r="DW25" s="690">
        <v>20.8</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16781589</v>
      </c>
      <c r="S26" s="686"/>
      <c r="T26" s="686"/>
      <c r="U26" s="686"/>
      <c r="V26" s="686"/>
      <c r="W26" s="686"/>
      <c r="X26" s="686"/>
      <c r="Y26" s="687"/>
      <c r="Z26" s="688">
        <v>51.6</v>
      </c>
      <c r="AA26" s="688"/>
      <c r="AB26" s="688"/>
      <c r="AC26" s="688"/>
      <c r="AD26" s="689">
        <v>15856333</v>
      </c>
      <c r="AE26" s="689"/>
      <c r="AF26" s="689"/>
      <c r="AG26" s="689"/>
      <c r="AH26" s="689"/>
      <c r="AI26" s="689"/>
      <c r="AJ26" s="689"/>
      <c r="AK26" s="689"/>
      <c r="AL26" s="690">
        <v>99.4</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235</v>
      </c>
      <c r="BP26" s="688"/>
      <c r="BQ26" s="688"/>
      <c r="BR26" s="688"/>
      <c r="BS26" s="694" t="s">
        <v>137</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2501427</v>
      </c>
      <c r="CS26" s="686"/>
      <c r="CT26" s="686"/>
      <c r="CU26" s="686"/>
      <c r="CV26" s="686"/>
      <c r="CW26" s="686"/>
      <c r="CX26" s="686"/>
      <c r="CY26" s="687"/>
      <c r="CZ26" s="690">
        <v>7.9</v>
      </c>
      <c r="DA26" s="719"/>
      <c r="DB26" s="719"/>
      <c r="DC26" s="723"/>
      <c r="DD26" s="694">
        <v>2052392</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10254</v>
      </c>
      <c r="S27" s="686"/>
      <c r="T27" s="686"/>
      <c r="U27" s="686"/>
      <c r="V27" s="686"/>
      <c r="W27" s="686"/>
      <c r="X27" s="686"/>
      <c r="Y27" s="687"/>
      <c r="Z27" s="688">
        <v>0</v>
      </c>
      <c r="AA27" s="688"/>
      <c r="AB27" s="688"/>
      <c r="AC27" s="688"/>
      <c r="AD27" s="689">
        <v>10254</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8555161</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3940641</v>
      </c>
      <c r="CS27" s="721"/>
      <c r="CT27" s="721"/>
      <c r="CU27" s="721"/>
      <c r="CV27" s="721"/>
      <c r="CW27" s="721"/>
      <c r="CX27" s="721"/>
      <c r="CY27" s="722"/>
      <c r="CZ27" s="690">
        <v>12.5</v>
      </c>
      <c r="DA27" s="719"/>
      <c r="DB27" s="719"/>
      <c r="DC27" s="723"/>
      <c r="DD27" s="694">
        <v>1511433</v>
      </c>
      <c r="DE27" s="721"/>
      <c r="DF27" s="721"/>
      <c r="DG27" s="721"/>
      <c r="DH27" s="721"/>
      <c r="DI27" s="721"/>
      <c r="DJ27" s="721"/>
      <c r="DK27" s="722"/>
      <c r="DL27" s="694">
        <v>1482715</v>
      </c>
      <c r="DM27" s="721"/>
      <c r="DN27" s="721"/>
      <c r="DO27" s="721"/>
      <c r="DP27" s="721"/>
      <c r="DQ27" s="721"/>
      <c r="DR27" s="721"/>
      <c r="DS27" s="721"/>
      <c r="DT27" s="721"/>
      <c r="DU27" s="721"/>
      <c r="DV27" s="722"/>
      <c r="DW27" s="690">
        <v>8.8000000000000007</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303311</v>
      </c>
      <c r="S28" s="686"/>
      <c r="T28" s="686"/>
      <c r="U28" s="686"/>
      <c r="V28" s="686"/>
      <c r="W28" s="686"/>
      <c r="X28" s="686"/>
      <c r="Y28" s="687"/>
      <c r="Z28" s="688">
        <v>0.9</v>
      </c>
      <c r="AA28" s="688"/>
      <c r="AB28" s="688"/>
      <c r="AC28" s="688"/>
      <c r="AD28" s="689">
        <v>40876</v>
      </c>
      <c r="AE28" s="689"/>
      <c r="AF28" s="689"/>
      <c r="AG28" s="689"/>
      <c r="AH28" s="689"/>
      <c r="AI28" s="689"/>
      <c r="AJ28" s="689"/>
      <c r="AK28" s="689"/>
      <c r="AL28" s="690">
        <v>0.3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2564468</v>
      </c>
      <c r="CS28" s="686"/>
      <c r="CT28" s="686"/>
      <c r="CU28" s="686"/>
      <c r="CV28" s="686"/>
      <c r="CW28" s="686"/>
      <c r="CX28" s="686"/>
      <c r="CY28" s="687"/>
      <c r="CZ28" s="690">
        <v>8.1</v>
      </c>
      <c r="DA28" s="719"/>
      <c r="DB28" s="719"/>
      <c r="DC28" s="723"/>
      <c r="DD28" s="694">
        <v>2537986</v>
      </c>
      <c r="DE28" s="686"/>
      <c r="DF28" s="686"/>
      <c r="DG28" s="686"/>
      <c r="DH28" s="686"/>
      <c r="DI28" s="686"/>
      <c r="DJ28" s="686"/>
      <c r="DK28" s="687"/>
      <c r="DL28" s="694">
        <v>2537986</v>
      </c>
      <c r="DM28" s="686"/>
      <c r="DN28" s="686"/>
      <c r="DO28" s="686"/>
      <c r="DP28" s="686"/>
      <c r="DQ28" s="686"/>
      <c r="DR28" s="686"/>
      <c r="DS28" s="686"/>
      <c r="DT28" s="686"/>
      <c r="DU28" s="686"/>
      <c r="DV28" s="687"/>
      <c r="DW28" s="690">
        <v>15</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282323</v>
      </c>
      <c r="S29" s="686"/>
      <c r="T29" s="686"/>
      <c r="U29" s="686"/>
      <c r="V29" s="686"/>
      <c r="W29" s="686"/>
      <c r="X29" s="686"/>
      <c r="Y29" s="687"/>
      <c r="Z29" s="688">
        <v>0.9</v>
      </c>
      <c r="AA29" s="688"/>
      <c r="AB29" s="688"/>
      <c r="AC29" s="688"/>
      <c r="AD29" s="689">
        <v>27106</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2563588</v>
      </c>
      <c r="CS29" s="721"/>
      <c r="CT29" s="721"/>
      <c r="CU29" s="721"/>
      <c r="CV29" s="721"/>
      <c r="CW29" s="721"/>
      <c r="CX29" s="721"/>
      <c r="CY29" s="722"/>
      <c r="CZ29" s="690">
        <v>8.1</v>
      </c>
      <c r="DA29" s="719"/>
      <c r="DB29" s="719"/>
      <c r="DC29" s="723"/>
      <c r="DD29" s="694">
        <v>2537106</v>
      </c>
      <c r="DE29" s="721"/>
      <c r="DF29" s="721"/>
      <c r="DG29" s="721"/>
      <c r="DH29" s="721"/>
      <c r="DI29" s="721"/>
      <c r="DJ29" s="721"/>
      <c r="DK29" s="722"/>
      <c r="DL29" s="694">
        <v>2537106</v>
      </c>
      <c r="DM29" s="721"/>
      <c r="DN29" s="721"/>
      <c r="DO29" s="721"/>
      <c r="DP29" s="721"/>
      <c r="DQ29" s="721"/>
      <c r="DR29" s="721"/>
      <c r="DS29" s="721"/>
      <c r="DT29" s="721"/>
      <c r="DU29" s="721"/>
      <c r="DV29" s="722"/>
      <c r="DW29" s="690">
        <v>15</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29831</v>
      </c>
      <c r="S30" s="686"/>
      <c r="T30" s="686"/>
      <c r="U30" s="686"/>
      <c r="V30" s="686"/>
      <c r="W30" s="686"/>
      <c r="X30" s="686"/>
      <c r="Y30" s="687"/>
      <c r="Z30" s="688">
        <v>0.1</v>
      </c>
      <c r="AA30" s="688"/>
      <c r="AB30" s="688"/>
      <c r="AC30" s="688"/>
      <c r="AD30" s="689">
        <v>29</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2508407</v>
      </c>
      <c r="CS30" s="686"/>
      <c r="CT30" s="686"/>
      <c r="CU30" s="686"/>
      <c r="CV30" s="686"/>
      <c r="CW30" s="686"/>
      <c r="CX30" s="686"/>
      <c r="CY30" s="687"/>
      <c r="CZ30" s="690">
        <v>7.9</v>
      </c>
      <c r="DA30" s="719"/>
      <c r="DB30" s="719"/>
      <c r="DC30" s="723"/>
      <c r="DD30" s="694">
        <v>2481925</v>
      </c>
      <c r="DE30" s="686"/>
      <c r="DF30" s="686"/>
      <c r="DG30" s="686"/>
      <c r="DH30" s="686"/>
      <c r="DI30" s="686"/>
      <c r="DJ30" s="686"/>
      <c r="DK30" s="687"/>
      <c r="DL30" s="694">
        <v>2481925</v>
      </c>
      <c r="DM30" s="686"/>
      <c r="DN30" s="686"/>
      <c r="DO30" s="686"/>
      <c r="DP30" s="686"/>
      <c r="DQ30" s="686"/>
      <c r="DR30" s="686"/>
      <c r="DS30" s="686"/>
      <c r="DT30" s="686"/>
      <c r="DU30" s="686"/>
      <c r="DV30" s="687"/>
      <c r="DW30" s="690">
        <v>14.7</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8774840</v>
      </c>
      <c r="S31" s="686"/>
      <c r="T31" s="686"/>
      <c r="U31" s="686"/>
      <c r="V31" s="686"/>
      <c r="W31" s="686"/>
      <c r="X31" s="686"/>
      <c r="Y31" s="687"/>
      <c r="Z31" s="688">
        <v>27</v>
      </c>
      <c r="AA31" s="688"/>
      <c r="AB31" s="688"/>
      <c r="AC31" s="688"/>
      <c r="AD31" s="689" t="s">
        <v>235</v>
      </c>
      <c r="AE31" s="689"/>
      <c r="AF31" s="689"/>
      <c r="AG31" s="689"/>
      <c r="AH31" s="689"/>
      <c r="AI31" s="689"/>
      <c r="AJ31" s="689"/>
      <c r="AK31" s="689"/>
      <c r="AL31" s="690" t="s">
        <v>235</v>
      </c>
      <c r="AM31" s="691"/>
      <c r="AN31" s="691"/>
      <c r="AO31" s="692"/>
      <c r="AP31" s="742" t="s">
        <v>313</v>
      </c>
      <c r="AQ31" s="743"/>
      <c r="AR31" s="743"/>
      <c r="AS31" s="743"/>
      <c r="AT31" s="748" t="s">
        <v>314</v>
      </c>
      <c r="AU31" s="231"/>
      <c r="AV31" s="231"/>
      <c r="AW31" s="231"/>
      <c r="AX31" s="671" t="s">
        <v>188</v>
      </c>
      <c r="AY31" s="672"/>
      <c r="AZ31" s="672"/>
      <c r="BA31" s="672"/>
      <c r="BB31" s="672"/>
      <c r="BC31" s="672"/>
      <c r="BD31" s="672"/>
      <c r="BE31" s="672"/>
      <c r="BF31" s="673"/>
      <c r="BG31" s="753">
        <v>97.9</v>
      </c>
      <c r="BH31" s="740"/>
      <c r="BI31" s="740"/>
      <c r="BJ31" s="740"/>
      <c r="BK31" s="740"/>
      <c r="BL31" s="740"/>
      <c r="BM31" s="680">
        <v>95</v>
      </c>
      <c r="BN31" s="740"/>
      <c r="BO31" s="740"/>
      <c r="BP31" s="740"/>
      <c r="BQ31" s="741"/>
      <c r="BR31" s="753">
        <v>99.2</v>
      </c>
      <c r="BS31" s="740"/>
      <c r="BT31" s="740"/>
      <c r="BU31" s="740"/>
      <c r="BV31" s="740"/>
      <c r="BW31" s="740"/>
      <c r="BX31" s="680">
        <v>95.9</v>
      </c>
      <c r="BY31" s="740"/>
      <c r="BZ31" s="740"/>
      <c r="CA31" s="740"/>
      <c r="CB31" s="741"/>
      <c r="CD31" s="727"/>
      <c r="CE31" s="728"/>
      <c r="CF31" s="700" t="s">
        <v>315</v>
      </c>
      <c r="CG31" s="701"/>
      <c r="CH31" s="701"/>
      <c r="CI31" s="701"/>
      <c r="CJ31" s="701"/>
      <c r="CK31" s="701"/>
      <c r="CL31" s="701"/>
      <c r="CM31" s="701"/>
      <c r="CN31" s="701"/>
      <c r="CO31" s="701"/>
      <c r="CP31" s="701"/>
      <c r="CQ31" s="702"/>
      <c r="CR31" s="685">
        <v>55181</v>
      </c>
      <c r="CS31" s="721"/>
      <c r="CT31" s="721"/>
      <c r="CU31" s="721"/>
      <c r="CV31" s="721"/>
      <c r="CW31" s="721"/>
      <c r="CX31" s="721"/>
      <c r="CY31" s="722"/>
      <c r="CZ31" s="690">
        <v>0.2</v>
      </c>
      <c r="DA31" s="719"/>
      <c r="DB31" s="719"/>
      <c r="DC31" s="723"/>
      <c r="DD31" s="694">
        <v>55181</v>
      </c>
      <c r="DE31" s="721"/>
      <c r="DF31" s="721"/>
      <c r="DG31" s="721"/>
      <c r="DH31" s="721"/>
      <c r="DI31" s="721"/>
      <c r="DJ31" s="721"/>
      <c r="DK31" s="722"/>
      <c r="DL31" s="694">
        <v>55181</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235</v>
      </c>
      <c r="AA32" s="688"/>
      <c r="AB32" s="688"/>
      <c r="AC32" s="688"/>
      <c r="AD32" s="689" t="s">
        <v>137</v>
      </c>
      <c r="AE32" s="689"/>
      <c r="AF32" s="689"/>
      <c r="AG32" s="689"/>
      <c r="AH32" s="689"/>
      <c r="AI32" s="689"/>
      <c r="AJ32" s="689"/>
      <c r="AK32" s="689"/>
      <c r="AL32" s="690" t="s">
        <v>137</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99.2</v>
      </c>
      <c r="BH32" s="721"/>
      <c r="BI32" s="721"/>
      <c r="BJ32" s="721"/>
      <c r="BK32" s="721"/>
      <c r="BL32" s="721"/>
      <c r="BM32" s="691">
        <v>98.4</v>
      </c>
      <c r="BN32" s="751"/>
      <c r="BO32" s="751"/>
      <c r="BP32" s="751"/>
      <c r="BQ32" s="752"/>
      <c r="BR32" s="754">
        <v>99.5</v>
      </c>
      <c r="BS32" s="721"/>
      <c r="BT32" s="721"/>
      <c r="BU32" s="721"/>
      <c r="BV32" s="721"/>
      <c r="BW32" s="721"/>
      <c r="BX32" s="691">
        <v>98.4</v>
      </c>
      <c r="BY32" s="751"/>
      <c r="BZ32" s="751"/>
      <c r="CA32" s="751"/>
      <c r="CB32" s="752"/>
      <c r="CD32" s="729"/>
      <c r="CE32" s="730"/>
      <c r="CF32" s="700" t="s">
        <v>319</v>
      </c>
      <c r="CG32" s="701"/>
      <c r="CH32" s="701"/>
      <c r="CI32" s="701"/>
      <c r="CJ32" s="701"/>
      <c r="CK32" s="701"/>
      <c r="CL32" s="701"/>
      <c r="CM32" s="701"/>
      <c r="CN32" s="701"/>
      <c r="CO32" s="701"/>
      <c r="CP32" s="701"/>
      <c r="CQ32" s="702"/>
      <c r="CR32" s="685">
        <v>880</v>
      </c>
      <c r="CS32" s="686"/>
      <c r="CT32" s="686"/>
      <c r="CU32" s="686"/>
      <c r="CV32" s="686"/>
      <c r="CW32" s="686"/>
      <c r="CX32" s="686"/>
      <c r="CY32" s="687"/>
      <c r="CZ32" s="690">
        <v>0</v>
      </c>
      <c r="DA32" s="719"/>
      <c r="DB32" s="719"/>
      <c r="DC32" s="723"/>
      <c r="DD32" s="694">
        <v>880</v>
      </c>
      <c r="DE32" s="686"/>
      <c r="DF32" s="686"/>
      <c r="DG32" s="686"/>
      <c r="DH32" s="686"/>
      <c r="DI32" s="686"/>
      <c r="DJ32" s="686"/>
      <c r="DK32" s="687"/>
      <c r="DL32" s="694">
        <v>880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1353512</v>
      </c>
      <c r="S33" s="686"/>
      <c r="T33" s="686"/>
      <c r="U33" s="686"/>
      <c r="V33" s="686"/>
      <c r="W33" s="686"/>
      <c r="X33" s="686"/>
      <c r="Y33" s="687"/>
      <c r="Z33" s="688">
        <v>4.2</v>
      </c>
      <c r="AA33" s="688"/>
      <c r="AB33" s="688"/>
      <c r="AC33" s="688"/>
      <c r="AD33" s="689" t="s">
        <v>137</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96.7</v>
      </c>
      <c r="BH33" s="756"/>
      <c r="BI33" s="756"/>
      <c r="BJ33" s="756"/>
      <c r="BK33" s="756"/>
      <c r="BL33" s="756"/>
      <c r="BM33" s="757">
        <v>92.2</v>
      </c>
      <c r="BN33" s="756"/>
      <c r="BO33" s="756"/>
      <c r="BP33" s="756"/>
      <c r="BQ33" s="758"/>
      <c r="BR33" s="755">
        <v>98.8</v>
      </c>
      <c r="BS33" s="756"/>
      <c r="BT33" s="756"/>
      <c r="BU33" s="756"/>
      <c r="BV33" s="756"/>
      <c r="BW33" s="756"/>
      <c r="BX33" s="757">
        <v>93.6</v>
      </c>
      <c r="BY33" s="756"/>
      <c r="BZ33" s="756"/>
      <c r="CA33" s="756"/>
      <c r="CB33" s="758"/>
      <c r="CD33" s="700" t="s">
        <v>322</v>
      </c>
      <c r="CE33" s="701"/>
      <c r="CF33" s="701"/>
      <c r="CG33" s="701"/>
      <c r="CH33" s="701"/>
      <c r="CI33" s="701"/>
      <c r="CJ33" s="701"/>
      <c r="CK33" s="701"/>
      <c r="CL33" s="701"/>
      <c r="CM33" s="701"/>
      <c r="CN33" s="701"/>
      <c r="CO33" s="701"/>
      <c r="CP33" s="701"/>
      <c r="CQ33" s="702"/>
      <c r="CR33" s="685">
        <v>18283440</v>
      </c>
      <c r="CS33" s="721"/>
      <c r="CT33" s="721"/>
      <c r="CU33" s="721"/>
      <c r="CV33" s="721"/>
      <c r="CW33" s="721"/>
      <c r="CX33" s="721"/>
      <c r="CY33" s="722"/>
      <c r="CZ33" s="690">
        <v>57.9</v>
      </c>
      <c r="DA33" s="719"/>
      <c r="DB33" s="719"/>
      <c r="DC33" s="723"/>
      <c r="DD33" s="694">
        <v>10359082</v>
      </c>
      <c r="DE33" s="721"/>
      <c r="DF33" s="721"/>
      <c r="DG33" s="721"/>
      <c r="DH33" s="721"/>
      <c r="DI33" s="721"/>
      <c r="DJ33" s="721"/>
      <c r="DK33" s="722"/>
      <c r="DL33" s="694">
        <v>7765316</v>
      </c>
      <c r="DM33" s="721"/>
      <c r="DN33" s="721"/>
      <c r="DO33" s="721"/>
      <c r="DP33" s="721"/>
      <c r="DQ33" s="721"/>
      <c r="DR33" s="721"/>
      <c r="DS33" s="721"/>
      <c r="DT33" s="721"/>
      <c r="DU33" s="721"/>
      <c r="DV33" s="722"/>
      <c r="DW33" s="690">
        <v>45.9</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247482</v>
      </c>
      <c r="S34" s="686"/>
      <c r="T34" s="686"/>
      <c r="U34" s="686"/>
      <c r="V34" s="686"/>
      <c r="W34" s="686"/>
      <c r="X34" s="686"/>
      <c r="Y34" s="687"/>
      <c r="Z34" s="688">
        <v>0.8</v>
      </c>
      <c r="AA34" s="688"/>
      <c r="AB34" s="688"/>
      <c r="AC34" s="688"/>
      <c r="AD34" s="689">
        <v>180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3307771</v>
      </c>
      <c r="CS34" s="686"/>
      <c r="CT34" s="686"/>
      <c r="CU34" s="686"/>
      <c r="CV34" s="686"/>
      <c r="CW34" s="686"/>
      <c r="CX34" s="686"/>
      <c r="CY34" s="687"/>
      <c r="CZ34" s="690">
        <v>10.5</v>
      </c>
      <c r="DA34" s="719"/>
      <c r="DB34" s="719"/>
      <c r="DC34" s="723"/>
      <c r="DD34" s="694">
        <v>2706922</v>
      </c>
      <c r="DE34" s="686"/>
      <c r="DF34" s="686"/>
      <c r="DG34" s="686"/>
      <c r="DH34" s="686"/>
      <c r="DI34" s="686"/>
      <c r="DJ34" s="686"/>
      <c r="DK34" s="687"/>
      <c r="DL34" s="694">
        <v>1969137</v>
      </c>
      <c r="DM34" s="686"/>
      <c r="DN34" s="686"/>
      <c r="DO34" s="686"/>
      <c r="DP34" s="686"/>
      <c r="DQ34" s="686"/>
      <c r="DR34" s="686"/>
      <c r="DS34" s="686"/>
      <c r="DT34" s="686"/>
      <c r="DU34" s="686"/>
      <c r="DV34" s="687"/>
      <c r="DW34" s="690">
        <v>11.6</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127562</v>
      </c>
      <c r="S35" s="686"/>
      <c r="T35" s="686"/>
      <c r="U35" s="686"/>
      <c r="V35" s="686"/>
      <c r="W35" s="686"/>
      <c r="X35" s="686"/>
      <c r="Y35" s="687"/>
      <c r="Z35" s="688">
        <v>0.4</v>
      </c>
      <c r="AA35" s="688"/>
      <c r="AB35" s="688"/>
      <c r="AC35" s="688"/>
      <c r="AD35" s="689" t="s">
        <v>235</v>
      </c>
      <c r="AE35" s="689"/>
      <c r="AF35" s="689"/>
      <c r="AG35" s="689"/>
      <c r="AH35" s="689"/>
      <c r="AI35" s="689"/>
      <c r="AJ35" s="689"/>
      <c r="AK35" s="689"/>
      <c r="AL35" s="690" t="s">
        <v>235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320945</v>
      </c>
      <c r="CS35" s="721"/>
      <c r="CT35" s="721"/>
      <c r="CU35" s="721"/>
      <c r="CV35" s="721"/>
      <c r="CW35" s="721"/>
      <c r="CX35" s="721"/>
      <c r="CY35" s="722"/>
      <c r="CZ35" s="690">
        <v>1</v>
      </c>
      <c r="DA35" s="719"/>
      <c r="DB35" s="719"/>
      <c r="DC35" s="723"/>
      <c r="DD35" s="694">
        <v>309042</v>
      </c>
      <c r="DE35" s="721"/>
      <c r="DF35" s="721"/>
      <c r="DG35" s="721"/>
      <c r="DH35" s="721"/>
      <c r="DI35" s="721"/>
      <c r="DJ35" s="721"/>
      <c r="DK35" s="722"/>
      <c r="DL35" s="694">
        <v>309042</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527395</v>
      </c>
      <c r="S36" s="686"/>
      <c r="T36" s="686"/>
      <c r="U36" s="686"/>
      <c r="V36" s="686"/>
      <c r="W36" s="686"/>
      <c r="X36" s="686"/>
      <c r="Y36" s="687"/>
      <c r="Z36" s="688">
        <v>1.6</v>
      </c>
      <c r="AA36" s="688"/>
      <c r="AB36" s="688"/>
      <c r="AC36" s="688"/>
      <c r="AD36" s="689" t="s">
        <v>175</v>
      </c>
      <c r="AE36" s="689"/>
      <c r="AF36" s="689"/>
      <c r="AG36" s="689"/>
      <c r="AH36" s="689"/>
      <c r="AI36" s="689"/>
      <c r="AJ36" s="689"/>
      <c r="AK36" s="689"/>
      <c r="AL36" s="690" t="s">
        <v>235</v>
      </c>
      <c r="AM36" s="691"/>
      <c r="AN36" s="691"/>
      <c r="AO36" s="692"/>
      <c r="AP36" s="235"/>
      <c r="AQ36" s="759" t="s">
        <v>330</v>
      </c>
      <c r="AR36" s="760"/>
      <c r="AS36" s="760"/>
      <c r="AT36" s="760"/>
      <c r="AU36" s="760"/>
      <c r="AV36" s="760"/>
      <c r="AW36" s="760"/>
      <c r="AX36" s="760"/>
      <c r="AY36" s="761"/>
      <c r="AZ36" s="674">
        <v>3226032</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181951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11653142</v>
      </c>
      <c r="CS36" s="686"/>
      <c r="CT36" s="686"/>
      <c r="CU36" s="686"/>
      <c r="CV36" s="686"/>
      <c r="CW36" s="686"/>
      <c r="CX36" s="686"/>
      <c r="CY36" s="687"/>
      <c r="CZ36" s="690">
        <v>36.9</v>
      </c>
      <c r="DA36" s="719"/>
      <c r="DB36" s="719"/>
      <c r="DC36" s="723"/>
      <c r="DD36" s="694">
        <v>5758045</v>
      </c>
      <c r="DE36" s="686"/>
      <c r="DF36" s="686"/>
      <c r="DG36" s="686"/>
      <c r="DH36" s="686"/>
      <c r="DI36" s="686"/>
      <c r="DJ36" s="686"/>
      <c r="DK36" s="687"/>
      <c r="DL36" s="694">
        <v>4047879</v>
      </c>
      <c r="DM36" s="686"/>
      <c r="DN36" s="686"/>
      <c r="DO36" s="686"/>
      <c r="DP36" s="686"/>
      <c r="DQ36" s="686"/>
      <c r="DR36" s="686"/>
      <c r="DS36" s="686"/>
      <c r="DT36" s="686"/>
      <c r="DU36" s="686"/>
      <c r="DV36" s="687"/>
      <c r="DW36" s="690">
        <v>23.9</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668023</v>
      </c>
      <c r="S37" s="686"/>
      <c r="T37" s="686"/>
      <c r="U37" s="686"/>
      <c r="V37" s="686"/>
      <c r="W37" s="686"/>
      <c r="X37" s="686"/>
      <c r="Y37" s="687"/>
      <c r="Z37" s="688">
        <v>2.1</v>
      </c>
      <c r="AA37" s="688"/>
      <c r="AB37" s="688"/>
      <c r="AC37" s="688"/>
      <c r="AD37" s="689" t="s">
        <v>235</v>
      </c>
      <c r="AE37" s="689"/>
      <c r="AF37" s="689"/>
      <c r="AG37" s="689"/>
      <c r="AH37" s="689"/>
      <c r="AI37" s="689"/>
      <c r="AJ37" s="689"/>
      <c r="AK37" s="689"/>
      <c r="AL37" s="690" t="s">
        <v>235</v>
      </c>
      <c r="AM37" s="691"/>
      <c r="AN37" s="691"/>
      <c r="AO37" s="692"/>
      <c r="AQ37" s="763" t="s">
        <v>334</v>
      </c>
      <c r="AR37" s="764"/>
      <c r="AS37" s="764"/>
      <c r="AT37" s="764"/>
      <c r="AU37" s="764"/>
      <c r="AV37" s="764"/>
      <c r="AW37" s="764"/>
      <c r="AX37" s="764"/>
      <c r="AY37" s="765"/>
      <c r="AZ37" s="685">
        <v>730000</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179002</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3301188</v>
      </c>
      <c r="CS37" s="721"/>
      <c r="CT37" s="721"/>
      <c r="CU37" s="721"/>
      <c r="CV37" s="721"/>
      <c r="CW37" s="721"/>
      <c r="CX37" s="721"/>
      <c r="CY37" s="722"/>
      <c r="CZ37" s="690">
        <v>10.5</v>
      </c>
      <c r="DA37" s="719"/>
      <c r="DB37" s="719"/>
      <c r="DC37" s="723"/>
      <c r="DD37" s="694">
        <v>3265254</v>
      </c>
      <c r="DE37" s="721"/>
      <c r="DF37" s="721"/>
      <c r="DG37" s="721"/>
      <c r="DH37" s="721"/>
      <c r="DI37" s="721"/>
      <c r="DJ37" s="721"/>
      <c r="DK37" s="722"/>
      <c r="DL37" s="694">
        <v>2282528</v>
      </c>
      <c r="DM37" s="721"/>
      <c r="DN37" s="721"/>
      <c r="DO37" s="721"/>
      <c r="DP37" s="721"/>
      <c r="DQ37" s="721"/>
      <c r="DR37" s="721"/>
      <c r="DS37" s="721"/>
      <c r="DT37" s="721"/>
      <c r="DU37" s="721"/>
      <c r="DV37" s="722"/>
      <c r="DW37" s="690">
        <v>13.5</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1499210</v>
      </c>
      <c r="S38" s="686"/>
      <c r="T38" s="686"/>
      <c r="U38" s="686"/>
      <c r="V38" s="686"/>
      <c r="W38" s="686"/>
      <c r="X38" s="686"/>
      <c r="Y38" s="687"/>
      <c r="Z38" s="688">
        <v>4.5999999999999996</v>
      </c>
      <c r="AA38" s="688"/>
      <c r="AB38" s="688"/>
      <c r="AC38" s="688"/>
      <c r="AD38" s="689">
        <v>17068</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520717</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7371</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1843345</v>
      </c>
      <c r="CS38" s="686"/>
      <c r="CT38" s="686"/>
      <c r="CU38" s="686"/>
      <c r="CV38" s="686"/>
      <c r="CW38" s="686"/>
      <c r="CX38" s="686"/>
      <c r="CY38" s="687"/>
      <c r="CZ38" s="690">
        <v>5.8</v>
      </c>
      <c r="DA38" s="719"/>
      <c r="DB38" s="719"/>
      <c r="DC38" s="723"/>
      <c r="DD38" s="694">
        <v>1561950</v>
      </c>
      <c r="DE38" s="686"/>
      <c r="DF38" s="686"/>
      <c r="DG38" s="686"/>
      <c r="DH38" s="686"/>
      <c r="DI38" s="686"/>
      <c r="DJ38" s="686"/>
      <c r="DK38" s="687"/>
      <c r="DL38" s="694">
        <v>1439258</v>
      </c>
      <c r="DM38" s="686"/>
      <c r="DN38" s="686"/>
      <c r="DO38" s="686"/>
      <c r="DP38" s="686"/>
      <c r="DQ38" s="686"/>
      <c r="DR38" s="686"/>
      <c r="DS38" s="686"/>
      <c r="DT38" s="686"/>
      <c r="DU38" s="686"/>
      <c r="DV38" s="687"/>
      <c r="DW38" s="690">
        <v>8.5</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1945800</v>
      </c>
      <c r="S39" s="686"/>
      <c r="T39" s="686"/>
      <c r="U39" s="686"/>
      <c r="V39" s="686"/>
      <c r="W39" s="686"/>
      <c r="X39" s="686"/>
      <c r="Y39" s="687"/>
      <c r="Z39" s="688">
        <v>6</v>
      </c>
      <c r="AA39" s="688"/>
      <c r="AB39" s="688"/>
      <c r="AC39" s="688"/>
      <c r="AD39" s="689" t="s">
        <v>137</v>
      </c>
      <c r="AE39" s="689"/>
      <c r="AF39" s="689"/>
      <c r="AG39" s="689"/>
      <c r="AH39" s="689"/>
      <c r="AI39" s="689"/>
      <c r="AJ39" s="689"/>
      <c r="AK39" s="689"/>
      <c r="AL39" s="690" t="s">
        <v>235</v>
      </c>
      <c r="AM39" s="691"/>
      <c r="AN39" s="691"/>
      <c r="AO39" s="692"/>
      <c r="AQ39" s="763" t="s">
        <v>342</v>
      </c>
      <c r="AR39" s="764"/>
      <c r="AS39" s="764"/>
      <c r="AT39" s="764"/>
      <c r="AU39" s="764"/>
      <c r="AV39" s="764"/>
      <c r="AW39" s="764"/>
      <c r="AX39" s="764"/>
      <c r="AY39" s="765"/>
      <c r="AZ39" s="685">
        <v>82456</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11544</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68445</v>
      </c>
      <c r="CS39" s="721"/>
      <c r="CT39" s="721"/>
      <c r="CU39" s="721"/>
      <c r="CV39" s="721"/>
      <c r="CW39" s="721"/>
      <c r="CX39" s="721"/>
      <c r="CY39" s="722"/>
      <c r="CZ39" s="690">
        <v>0.2</v>
      </c>
      <c r="DA39" s="719"/>
      <c r="DB39" s="719"/>
      <c r="DC39" s="723"/>
      <c r="DD39" s="694">
        <v>23123</v>
      </c>
      <c r="DE39" s="721"/>
      <c r="DF39" s="721"/>
      <c r="DG39" s="721"/>
      <c r="DH39" s="721"/>
      <c r="DI39" s="721"/>
      <c r="DJ39" s="721"/>
      <c r="DK39" s="722"/>
      <c r="DL39" s="694" t="s">
        <v>137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137</v>
      </c>
      <c r="AA40" s="688"/>
      <c r="AB40" s="688"/>
      <c r="AC40" s="688"/>
      <c r="AD40" s="689" t="s">
        <v>235</v>
      </c>
      <c r="AE40" s="689"/>
      <c r="AF40" s="689"/>
      <c r="AG40" s="689"/>
      <c r="AH40" s="689"/>
      <c r="AI40" s="689"/>
      <c r="AJ40" s="689"/>
      <c r="AK40" s="689"/>
      <c r="AL40" s="690" t="s">
        <v>235</v>
      </c>
      <c r="AM40" s="691"/>
      <c r="AN40" s="691"/>
      <c r="AO40" s="692"/>
      <c r="AQ40" s="763" t="s">
        <v>346</v>
      </c>
      <c r="AR40" s="764"/>
      <c r="AS40" s="764"/>
      <c r="AT40" s="764"/>
      <c r="AU40" s="764"/>
      <c r="AV40" s="764"/>
      <c r="AW40" s="764"/>
      <c r="AX40" s="764"/>
      <c r="AY40" s="765"/>
      <c r="AZ40" s="685">
        <v>49514</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97</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1089792</v>
      </c>
      <c r="CS40" s="686"/>
      <c r="CT40" s="686"/>
      <c r="CU40" s="686"/>
      <c r="CV40" s="686"/>
      <c r="CW40" s="686"/>
      <c r="CX40" s="686"/>
      <c r="CY40" s="687"/>
      <c r="CZ40" s="690">
        <v>3.5</v>
      </c>
      <c r="DA40" s="719"/>
      <c r="DB40" s="719"/>
      <c r="DC40" s="723"/>
      <c r="DD40" s="694" t="s">
        <v>137</v>
      </c>
      <c r="DE40" s="686"/>
      <c r="DF40" s="686"/>
      <c r="DG40" s="686"/>
      <c r="DH40" s="686"/>
      <c r="DI40" s="686"/>
      <c r="DJ40" s="686"/>
      <c r="DK40" s="687"/>
      <c r="DL40" s="694" t="s">
        <v>235</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235</v>
      </c>
      <c r="AM41" s="691"/>
      <c r="AN41" s="691"/>
      <c r="AO41" s="692"/>
      <c r="AQ41" s="763" t="s">
        <v>351</v>
      </c>
      <c r="AR41" s="764"/>
      <c r="AS41" s="764"/>
      <c r="AT41" s="764"/>
      <c r="AU41" s="764"/>
      <c r="AV41" s="764"/>
      <c r="AW41" s="764"/>
      <c r="AX41" s="764"/>
      <c r="AY41" s="765"/>
      <c r="AZ41" s="685">
        <v>366582</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137</v>
      </c>
      <c r="CS41" s="721"/>
      <c r="CT41" s="721"/>
      <c r="CU41" s="721"/>
      <c r="CV41" s="721"/>
      <c r="CW41" s="721"/>
      <c r="CX41" s="721"/>
      <c r="CY41" s="722"/>
      <c r="CZ41" s="690" t="s">
        <v>235</v>
      </c>
      <c r="DA41" s="719"/>
      <c r="DB41" s="719"/>
      <c r="DC41" s="723"/>
      <c r="DD41" s="694" t="s">
        <v>137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982500</v>
      </c>
      <c r="S42" s="686"/>
      <c r="T42" s="686"/>
      <c r="U42" s="686"/>
      <c r="V42" s="686"/>
      <c r="W42" s="686"/>
      <c r="X42" s="686"/>
      <c r="Y42" s="687"/>
      <c r="Z42" s="688">
        <v>3</v>
      </c>
      <c r="AA42" s="688"/>
      <c r="AB42" s="688"/>
      <c r="AC42" s="688"/>
      <c r="AD42" s="689" t="s">
        <v>137</v>
      </c>
      <c r="AE42" s="689"/>
      <c r="AF42" s="689"/>
      <c r="AG42" s="689"/>
      <c r="AH42" s="689"/>
      <c r="AI42" s="689"/>
      <c r="AJ42" s="689"/>
      <c r="AK42" s="689"/>
      <c r="AL42" s="690" t="s">
        <v>235</v>
      </c>
      <c r="AM42" s="691"/>
      <c r="AN42" s="691"/>
      <c r="AO42" s="692"/>
      <c r="AQ42" s="784" t="s">
        <v>355</v>
      </c>
      <c r="AR42" s="785"/>
      <c r="AS42" s="785"/>
      <c r="AT42" s="785"/>
      <c r="AU42" s="785"/>
      <c r="AV42" s="785"/>
      <c r="AW42" s="785"/>
      <c r="AX42" s="785"/>
      <c r="AY42" s="786"/>
      <c r="AZ42" s="776">
        <v>1476763</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317</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2401004</v>
      </c>
      <c r="CS42" s="686"/>
      <c r="CT42" s="686"/>
      <c r="CU42" s="686"/>
      <c r="CV42" s="686"/>
      <c r="CW42" s="686"/>
      <c r="CX42" s="686"/>
      <c r="CY42" s="687"/>
      <c r="CZ42" s="690">
        <v>7.6</v>
      </c>
      <c r="DA42" s="691"/>
      <c r="DB42" s="691"/>
      <c r="DC42" s="703"/>
      <c r="DD42" s="694">
        <v>696631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32551132</v>
      </c>
      <c r="S43" s="777"/>
      <c r="T43" s="777"/>
      <c r="U43" s="777"/>
      <c r="V43" s="777"/>
      <c r="W43" s="777"/>
      <c r="X43" s="777"/>
      <c r="Y43" s="778"/>
      <c r="Z43" s="779">
        <v>100</v>
      </c>
      <c r="AA43" s="779"/>
      <c r="AB43" s="779"/>
      <c r="AC43" s="779"/>
      <c r="AD43" s="780">
        <v>15951846</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72184</v>
      </c>
      <c r="CS43" s="721"/>
      <c r="CT43" s="721"/>
      <c r="CU43" s="721"/>
      <c r="CV43" s="721"/>
      <c r="CW43" s="721"/>
      <c r="CX43" s="721"/>
      <c r="CY43" s="722"/>
      <c r="CZ43" s="690">
        <v>0.2</v>
      </c>
      <c r="DA43" s="719"/>
      <c r="DB43" s="719"/>
      <c r="DC43" s="723"/>
      <c r="DD43" s="694">
        <v>72184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2387903</v>
      </c>
      <c r="CS44" s="686"/>
      <c r="CT44" s="686"/>
      <c r="CU44" s="686"/>
      <c r="CV44" s="686"/>
      <c r="CW44" s="686"/>
      <c r="CX44" s="686"/>
      <c r="CY44" s="687"/>
      <c r="CZ44" s="690">
        <v>7.6</v>
      </c>
      <c r="DA44" s="691"/>
      <c r="DB44" s="691"/>
      <c r="DC44" s="703"/>
      <c r="DD44" s="694">
        <v>690108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819188</v>
      </c>
      <c r="CS45" s="721"/>
      <c r="CT45" s="721"/>
      <c r="CU45" s="721"/>
      <c r="CV45" s="721"/>
      <c r="CW45" s="721"/>
      <c r="CX45" s="721"/>
      <c r="CY45" s="722"/>
      <c r="CZ45" s="690">
        <v>2.6</v>
      </c>
      <c r="DA45" s="719"/>
      <c r="DB45" s="719"/>
      <c r="DC45" s="723"/>
      <c r="DD45" s="694">
        <v>104107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1523264</v>
      </c>
      <c r="CS46" s="686"/>
      <c r="CT46" s="686"/>
      <c r="CU46" s="686"/>
      <c r="CV46" s="686"/>
      <c r="CW46" s="686"/>
      <c r="CX46" s="686"/>
      <c r="CY46" s="687"/>
      <c r="CZ46" s="690">
        <v>4.8</v>
      </c>
      <c r="DA46" s="691"/>
      <c r="DB46" s="691"/>
      <c r="DC46" s="703"/>
      <c r="DD46" s="694">
        <v>568914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13101</v>
      </c>
      <c r="CS47" s="721"/>
      <c r="CT47" s="721"/>
      <c r="CU47" s="721"/>
      <c r="CV47" s="721"/>
      <c r="CW47" s="721"/>
      <c r="CX47" s="721"/>
      <c r="CY47" s="722"/>
      <c r="CZ47" s="690">
        <v>0</v>
      </c>
      <c r="DA47" s="719"/>
      <c r="DB47" s="719"/>
      <c r="DC47" s="723"/>
      <c r="DD47" s="694">
        <v>6523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137</v>
      </c>
      <c r="DA48" s="691"/>
      <c r="DB48" s="691"/>
      <c r="DC48" s="703"/>
      <c r="DD48" s="694" t="s">
        <v>137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31587481</v>
      </c>
      <c r="CS49" s="756"/>
      <c r="CT49" s="756"/>
      <c r="CU49" s="756"/>
      <c r="CV49" s="756"/>
      <c r="CW49" s="756"/>
      <c r="CX49" s="756"/>
      <c r="CY49" s="787"/>
      <c r="CZ49" s="781">
        <v>100</v>
      </c>
      <c r="DA49" s="788"/>
      <c r="DB49" s="788"/>
      <c r="DC49" s="789"/>
      <c r="DD49" s="790">
        <v>18860106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abtnoacc48SLEtaB/YBw0DBZIZCdt3pgOEX0loQ8mT+34pbgF3JZPKRqx3adNCEgYRsNd1PlG3aiS5Dr8V9Bg==" saltValue="oK4uv5b31lz2O+DU1IUL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32554</v>
      </c>
      <c r="R7" s="821"/>
      <c r="S7" s="821"/>
      <c r="T7" s="821"/>
      <c r="U7" s="821"/>
      <c r="V7" s="821">
        <v>31591</v>
      </c>
      <c r="W7" s="821"/>
      <c r="X7" s="821"/>
      <c r="Y7" s="821"/>
      <c r="Z7" s="821"/>
      <c r="AA7" s="821">
        <v>964</v>
      </c>
      <c r="AB7" s="821"/>
      <c r="AC7" s="821"/>
      <c r="AD7" s="821"/>
      <c r="AE7" s="822"/>
      <c r="AF7" s="823">
        <v>879</v>
      </c>
      <c r="AG7" s="824"/>
      <c r="AH7" s="824"/>
      <c r="AI7" s="824"/>
      <c r="AJ7" s="825"/>
      <c r="AK7" s="860">
        <v>533</v>
      </c>
      <c r="AL7" s="861"/>
      <c r="AM7" s="861"/>
      <c r="AN7" s="861"/>
      <c r="AO7" s="861"/>
      <c r="AP7" s="861">
        <v>26284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585</v>
      </c>
      <c r="BT7" s="865"/>
      <c r="BU7" s="865"/>
      <c r="BV7" s="865"/>
      <c r="BW7" s="865"/>
      <c r="BX7" s="865"/>
      <c r="BY7" s="865"/>
      <c r="BZ7" s="865"/>
      <c r="CA7" s="865"/>
      <c r="CB7" s="865"/>
      <c r="CC7" s="865"/>
      <c r="CD7" s="865"/>
      <c r="CE7" s="865"/>
      <c r="CF7" s="865"/>
      <c r="CG7" s="866"/>
      <c r="CH7" s="857">
        <v>5</v>
      </c>
      <c r="CI7" s="858"/>
      <c r="CJ7" s="858"/>
      <c r="CK7" s="858"/>
      <c r="CL7" s="859"/>
      <c r="CM7" s="857">
        <v>42</v>
      </c>
      <c r="CN7" s="858"/>
      <c r="CO7" s="858"/>
      <c r="CP7" s="858"/>
      <c r="CQ7" s="859"/>
      <c r="CR7" s="857">
        <v>18</v>
      </c>
      <c r="CS7" s="858"/>
      <c r="CT7" s="858"/>
      <c r="CU7" s="858"/>
      <c r="CV7" s="859"/>
      <c r="CW7" s="857">
        <v>69</v>
      </c>
      <c r="CX7" s="858"/>
      <c r="CY7" s="858"/>
      <c r="CZ7" s="858"/>
      <c r="DA7" s="859"/>
      <c r="DB7" s="857" t="s">
        <v>584</v>
      </c>
      <c r="DC7" s="858"/>
      <c r="DD7" s="858"/>
      <c r="DE7" s="858"/>
      <c r="DF7" s="859"/>
      <c r="DG7" s="857" t="s">
        <v>584</v>
      </c>
      <c r="DH7" s="858"/>
      <c r="DI7" s="858"/>
      <c r="DJ7" s="858"/>
      <c r="DK7" s="859"/>
      <c r="DL7" s="857" t="s">
        <v>584</v>
      </c>
      <c r="DM7" s="858"/>
      <c r="DN7" s="858"/>
      <c r="DO7" s="858"/>
      <c r="DP7" s="859"/>
      <c r="DQ7" s="857" t="s">
        <v>584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586</v>
      </c>
      <c r="BT8" s="855"/>
      <c r="BU8" s="855"/>
      <c r="BV8" s="855"/>
      <c r="BW8" s="855"/>
      <c r="BX8" s="855"/>
      <c r="BY8" s="855"/>
      <c r="BZ8" s="855"/>
      <c r="CA8" s="855"/>
      <c r="CB8" s="855"/>
      <c r="CC8" s="855"/>
      <c r="CD8" s="855"/>
      <c r="CE8" s="855"/>
      <c r="CF8" s="855"/>
      <c r="CG8" s="856"/>
      <c r="CH8" s="867">
        <v>2</v>
      </c>
      <c r="CI8" s="868"/>
      <c r="CJ8" s="868"/>
      <c r="CK8" s="868"/>
      <c r="CL8" s="869"/>
      <c r="CM8" s="867">
        <v>34</v>
      </c>
      <c r="CN8" s="868"/>
      <c r="CO8" s="868"/>
      <c r="CP8" s="868"/>
      <c r="CQ8" s="869"/>
      <c r="CR8" s="867">
        <v>20</v>
      </c>
      <c r="CS8" s="868"/>
      <c r="CT8" s="868"/>
      <c r="CU8" s="868"/>
      <c r="CV8" s="869"/>
      <c r="CW8" s="867">
        <v>3</v>
      </c>
      <c r="CX8" s="868"/>
      <c r="CY8" s="868"/>
      <c r="CZ8" s="868"/>
      <c r="DA8" s="869"/>
      <c r="DB8" s="867" t="s">
        <v>584</v>
      </c>
      <c r="DC8" s="868"/>
      <c r="DD8" s="868"/>
      <c r="DE8" s="868"/>
      <c r="DF8" s="869"/>
      <c r="DG8" s="867" t="s">
        <v>584</v>
      </c>
      <c r="DH8" s="868"/>
      <c r="DI8" s="868"/>
      <c r="DJ8" s="868"/>
      <c r="DK8" s="869"/>
      <c r="DL8" s="867" t="s">
        <v>584</v>
      </c>
      <c r="DM8" s="868"/>
      <c r="DN8" s="868"/>
      <c r="DO8" s="868"/>
      <c r="DP8" s="869"/>
      <c r="DQ8" s="867" t="s">
        <v>584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587</v>
      </c>
      <c r="BT9" s="855"/>
      <c r="BU9" s="855"/>
      <c r="BV9" s="855"/>
      <c r="BW9" s="855"/>
      <c r="BX9" s="855"/>
      <c r="BY9" s="855"/>
      <c r="BZ9" s="855"/>
      <c r="CA9" s="855"/>
      <c r="CB9" s="855"/>
      <c r="CC9" s="855"/>
      <c r="CD9" s="855"/>
      <c r="CE9" s="855"/>
      <c r="CF9" s="855"/>
      <c r="CG9" s="856"/>
      <c r="CH9" s="867">
        <v>1</v>
      </c>
      <c r="CI9" s="868"/>
      <c r="CJ9" s="868"/>
      <c r="CK9" s="868"/>
      <c r="CL9" s="869"/>
      <c r="CM9" s="867">
        <v>58</v>
      </c>
      <c r="CN9" s="868"/>
      <c r="CO9" s="868"/>
      <c r="CP9" s="868"/>
      <c r="CQ9" s="869"/>
      <c r="CR9" s="867">
        <v>27</v>
      </c>
      <c r="CS9" s="868"/>
      <c r="CT9" s="868"/>
      <c r="CU9" s="868"/>
      <c r="CV9" s="869"/>
      <c r="CW9" s="867" t="s">
        <v>584</v>
      </c>
      <c r="CX9" s="868"/>
      <c r="CY9" s="868"/>
      <c r="CZ9" s="868"/>
      <c r="DA9" s="869"/>
      <c r="DB9" s="867" t="s">
        <v>584</v>
      </c>
      <c r="DC9" s="868"/>
      <c r="DD9" s="868"/>
      <c r="DE9" s="868"/>
      <c r="DF9" s="869"/>
      <c r="DG9" s="867" t="s">
        <v>584</v>
      </c>
      <c r="DH9" s="868"/>
      <c r="DI9" s="868"/>
      <c r="DJ9" s="868"/>
      <c r="DK9" s="869"/>
      <c r="DL9" s="867" t="s">
        <v>584</v>
      </c>
      <c r="DM9" s="868"/>
      <c r="DN9" s="868"/>
      <c r="DO9" s="868"/>
      <c r="DP9" s="869"/>
      <c r="DQ9" s="867" t="s">
        <v>584</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588</v>
      </c>
      <c r="BT10" s="855"/>
      <c r="BU10" s="855"/>
      <c r="BV10" s="855"/>
      <c r="BW10" s="855"/>
      <c r="BX10" s="855"/>
      <c r="BY10" s="855"/>
      <c r="BZ10" s="855"/>
      <c r="CA10" s="855"/>
      <c r="CB10" s="855"/>
      <c r="CC10" s="855"/>
      <c r="CD10" s="855"/>
      <c r="CE10" s="855"/>
      <c r="CF10" s="855"/>
      <c r="CG10" s="856"/>
      <c r="CH10" s="867">
        <v>7</v>
      </c>
      <c r="CI10" s="868"/>
      <c r="CJ10" s="868"/>
      <c r="CK10" s="868"/>
      <c r="CL10" s="869"/>
      <c r="CM10" s="867">
        <v>63</v>
      </c>
      <c r="CN10" s="868"/>
      <c r="CO10" s="868"/>
      <c r="CP10" s="868"/>
      <c r="CQ10" s="869"/>
      <c r="CR10" s="867">
        <v>20</v>
      </c>
      <c r="CS10" s="868"/>
      <c r="CT10" s="868"/>
      <c r="CU10" s="868"/>
      <c r="CV10" s="869"/>
      <c r="CW10" s="867">
        <v>72</v>
      </c>
      <c r="CX10" s="868"/>
      <c r="CY10" s="868"/>
      <c r="CZ10" s="868"/>
      <c r="DA10" s="869"/>
      <c r="DB10" s="867" t="s">
        <v>584</v>
      </c>
      <c r="DC10" s="868"/>
      <c r="DD10" s="868"/>
      <c r="DE10" s="868"/>
      <c r="DF10" s="869"/>
      <c r="DG10" s="867" t="s">
        <v>584</v>
      </c>
      <c r="DH10" s="868"/>
      <c r="DI10" s="868"/>
      <c r="DJ10" s="868"/>
      <c r="DK10" s="869"/>
      <c r="DL10" s="867" t="s">
        <v>584</v>
      </c>
      <c r="DM10" s="868"/>
      <c r="DN10" s="868"/>
      <c r="DO10" s="868"/>
      <c r="DP10" s="869"/>
      <c r="DQ10" s="867" t="s">
        <v>584</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32554</v>
      </c>
      <c r="R23" s="880"/>
      <c r="S23" s="880"/>
      <c r="T23" s="880"/>
      <c r="U23" s="880"/>
      <c r="V23" s="880">
        <v>31591</v>
      </c>
      <c r="W23" s="880"/>
      <c r="X23" s="880"/>
      <c r="Y23" s="880"/>
      <c r="Z23" s="880"/>
      <c r="AA23" s="880">
        <v>964</v>
      </c>
      <c r="AB23" s="880"/>
      <c r="AC23" s="880"/>
      <c r="AD23" s="880"/>
      <c r="AE23" s="881"/>
      <c r="AF23" s="882">
        <v>879</v>
      </c>
      <c r="AG23" s="880"/>
      <c r="AH23" s="880"/>
      <c r="AI23" s="880"/>
      <c r="AJ23" s="883"/>
      <c r="AK23" s="884"/>
      <c r="AL23" s="885"/>
      <c r="AM23" s="885"/>
      <c r="AN23" s="885"/>
      <c r="AO23" s="885"/>
      <c r="AP23" s="880">
        <v>26284</v>
      </c>
      <c r="AQ23" s="880"/>
      <c r="AR23" s="880"/>
      <c r="AS23" s="880"/>
      <c r="AT23" s="880"/>
      <c r="AU23" s="886"/>
      <c r="AV23" s="886"/>
      <c r="AW23" s="886"/>
      <c r="AX23" s="886"/>
      <c r="AY23" s="887"/>
      <c r="AZ23" s="895" t="s">
        <v>137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5394</v>
      </c>
      <c r="R28" s="909"/>
      <c r="S28" s="909"/>
      <c r="T28" s="909"/>
      <c r="U28" s="909"/>
      <c r="V28" s="909">
        <v>5212</v>
      </c>
      <c r="W28" s="909"/>
      <c r="X28" s="909"/>
      <c r="Y28" s="909"/>
      <c r="Z28" s="909"/>
      <c r="AA28" s="909">
        <v>182</v>
      </c>
      <c r="AB28" s="909"/>
      <c r="AC28" s="909"/>
      <c r="AD28" s="909"/>
      <c r="AE28" s="910"/>
      <c r="AF28" s="911">
        <v>182</v>
      </c>
      <c r="AG28" s="909"/>
      <c r="AH28" s="909"/>
      <c r="AI28" s="909"/>
      <c r="AJ28" s="912"/>
      <c r="AK28" s="913">
        <v>367</v>
      </c>
      <c r="AL28" s="904"/>
      <c r="AM28" s="904"/>
      <c r="AN28" s="904"/>
      <c r="AO28" s="904"/>
      <c r="AP28" s="904" t="s">
        <v>584</v>
      </c>
      <c r="AQ28" s="904"/>
      <c r="AR28" s="904"/>
      <c r="AS28" s="904"/>
      <c r="AT28" s="904"/>
      <c r="AU28" s="904" t="s">
        <v>584</v>
      </c>
      <c r="AV28" s="904"/>
      <c r="AW28" s="904"/>
      <c r="AX28" s="904"/>
      <c r="AY28" s="904"/>
      <c r="AZ28" s="905" t="s">
        <v>584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825</v>
      </c>
      <c r="R29" s="845"/>
      <c r="S29" s="845"/>
      <c r="T29" s="845"/>
      <c r="U29" s="845"/>
      <c r="V29" s="845">
        <v>796</v>
      </c>
      <c r="W29" s="845"/>
      <c r="X29" s="845"/>
      <c r="Y29" s="845"/>
      <c r="Z29" s="845"/>
      <c r="AA29" s="845">
        <v>29</v>
      </c>
      <c r="AB29" s="845"/>
      <c r="AC29" s="845"/>
      <c r="AD29" s="845"/>
      <c r="AE29" s="846"/>
      <c r="AF29" s="847">
        <v>29</v>
      </c>
      <c r="AG29" s="848"/>
      <c r="AH29" s="848"/>
      <c r="AI29" s="848"/>
      <c r="AJ29" s="849"/>
      <c r="AK29" s="916">
        <v>178</v>
      </c>
      <c r="AL29" s="917"/>
      <c r="AM29" s="917"/>
      <c r="AN29" s="917"/>
      <c r="AO29" s="917"/>
      <c r="AP29" s="917" t="s">
        <v>584</v>
      </c>
      <c r="AQ29" s="917"/>
      <c r="AR29" s="917"/>
      <c r="AS29" s="917"/>
      <c r="AT29" s="917"/>
      <c r="AU29" s="917" t="s">
        <v>584</v>
      </c>
      <c r="AV29" s="917"/>
      <c r="AW29" s="917"/>
      <c r="AX29" s="917"/>
      <c r="AY29" s="917"/>
      <c r="AZ29" s="918" t="s">
        <v>584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1255</v>
      </c>
      <c r="R30" s="845"/>
      <c r="S30" s="845"/>
      <c r="T30" s="845"/>
      <c r="U30" s="845"/>
      <c r="V30" s="845">
        <v>983</v>
      </c>
      <c r="W30" s="845"/>
      <c r="X30" s="845"/>
      <c r="Y30" s="845"/>
      <c r="Z30" s="845"/>
      <c r="AA30" s="845">
        <v>272</v>
      </c>
      <c r="AB30" s="845"/>
      <c r="AC30" s="845"/>
      <c r="AD30" s="845"/>
      <c r="AE30" s="846"/>
      <c r="AF30" s="847">
        <v>3408</v>
      </c>
      <c r="AG30" s="848"/>
      <c r="AH30" s="848"/>
      <c r="AI30" s="848"/>
      <c r="AJ30" s="849"/>
      <c r="AK30" s="916">
        <v>16</v>
      </c>
      <c r="AL30" s="917"/>
      <c r="AM30" s="917"/>
      <c r="AN30" s="917"/>
      <c r="AO30" s="917"/>
      <c r="AP30" s="917">
        <v>1350</v>
      </c>
      <c r="AQ30" s="917"/>
      <c r="AR30" s="917"/>
      <c r="AS30" s="917"/>
      <c r="AT30" s="917"/>
      <c r="AU30" s="917">
        <v>23</v>
      </c>
      <c r="AV30" s="917"/>
      <c r="AW30" s="917"/>
      <c r="AX30" s="917"/>
      <c r="AY30" s="917"/>
      <c r="AZ30" s="918" t="s">
        <v>584</v>
      </c>
      <c r="BA30" s="918"/>
      <c r="BB30" s="918"/>
      <c r="BC30" s="918"/>
      <c r="BD30" s="918"/>
      <c r="BE30" s="914" t="s">
        <v>408</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2259</v>
      </c>
      <c r="R31" s="845"/>
      <c r="S31" s="845"/>
      <c r="T31" s="845"/>
      <c r="U31" s="845"/>
      <c r="V31" s="845">
        <v>1924</v>
      </c>
      <c r="W31" s="845"/>
      <c r="X31" s="845"/>
      <c r="Y31" s="845"/>
      <c r="Z31" s="845"/>
      <c r="AA31" s="845">
        <v>334</v>
      </c>
      <c r="AB31" s="845"/>
      <c r="AC31" s="845"/>
      <c r="AD31" s="845"/>
      <c r="AE31" s="846"/>
      <c r="AF31" s="847">
        <v>986</v>
      </c>
      <c r="AG31" s="848"/>
      <c r="AH31" s="848"/>
      <c r="AI31" s="848"/>
      <c r="AJ31" s="849"/>
      <c r="AK31" s="916">
        <v>730</v>
      </c>
      <c r="AL31" s="917"/>
      <c r="AM31" s="917"/>
      <c r="AN31" s="917"/>
      <c r="AO31" s="917"/>
      <c r="AP31" s="917">
        <v>11775</v>
      </c>
      <c r="AQ31" s="917"/>
      <c r="AR31" s="917"/>
      <c r="AS31" s="917"/>
      <c r="AT31" s="917"/>
      <c r="AU31" s="917">
        <v>6359</v>
      </c>
      <c r="AV31" s="917"/>
      <c r="AW31" s="917"/>
      <c r="AX31" s="917"/>
      <c r="AY31" s="917"/>
      <c r="AZ31" s="918" t="s">
        <v>584</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237</v>
      </c>
      <c r="R32" s="845"/>
      <c r="S32" s="845"/>
      <c r="T32" s="845"/>
      <c r="U32" s="845"/>
      <c r="V32" s="845">
        <v>231</v>
      </c>
      <c r="W32" s="845"/>
      <c r="X32" s="845"/>
      <c r="Y32" s="845"/>
      <c r="Z32" s="845"/>
      <c r="AA32" s="845">
        <v>5</v>
      </c>
      <c r="AB32" s="845"/>
      <c r="AC32" s="845"/>
      <c r="AD32" s="845"/>
      <c r="AE32" s="846"/>
      <c r="AF32" s="847">
        <v>169</v>
      </c>
      <c r="AG32" s="848"/>
      <c r="AH32" s="848"/>
      <c r="AI32" s="848"/>
      <c r="AJ32" s="849"/>
      <c r="AK32" s="916">
        <v>11</v>
      </c>
      <c r="AL32" s="917"/>
      <c r="AM32" s="917"/>
      <c r="AN32" s="917"/>
      <c r="AO32" s="917"/>
      <c r="AP32" s="917" t="s">
        <v>584</v>
      </c>
      <c r="AQ32" s="917"/>
      <c r="AR32" s="917"/>
      <c r="AS32" s="917"/>
      <c r="AT32" s="917"/>
      <c r="AU32" s="917" t="s">
        <v>584</v>
      </c>
      <c r="AV32" s="917"/>
      <c r="AW32" s="917"/>
      <c r="AX32" s="917"/>
      <c r="AY32" s="917"/>
      <c r="AZ32" s="918" t="s">
        <v>584</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4774</v>
      </c>
      <c r="AG63" s="928"/>
      <c r="AH63" s="928"/>
      <c r="AI63" s="928"/>
      <c r="AJ63" s="929"/>
      <c r="AK63" s="930"/>
      <c r="AL63" s="925"/>
      <c r="AM63" s="925"/>
      <c r="AN63" s="925"/>
      <c r="AO63" s="925"/>
      <c r="AP63" s="928">
        <v>13125</v>
      </c>
      <c r="AQ63" s="928"/>
      <c r="AR63" s="928"/>
      <c r="AS63" s="928"/>
      <c r="AT63" s="928"/>
      <c r="AU63" s="928">
        <v>6382</v>
      </c>
      <c r="AV63" s="928"/>
      <c r="AW63" s="928"/>
      <c r="AX63" s="928"/>
      <c r="AY63" s="928"/>
      <c r="AZ63" s="932"/>
      <c r="BA63" s="932"/>
      <c r="BB63" s="932"/>
      <c r="BC63" s="932"/>
      <c r="BD63" s="932"/>
      <c r="BE63" s="933"/>
      <c r="BF63" s="933"/>
      <c r="BG63" s="933"/>
      <c r="BH63" s="933"/>
      <c r="BI63" s="934"/>
      <c r="BJ63" s="935" t="s">
        <v>137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322</v>
      </c>
      <c r="R68" s="952"/>
      <c r="S68" s="952"/>
      <c r="T68" s="952"/>
      <c r="U68" s="952"/>
      <c r="V68" s="952">
        <v>281</v>
      </c>
      <c r="W68" s="952"/>
      <c r="X68" s="952"/>
      <c r="Y68" s="952"/>
      <c r="Z68" s="952"/>
      <c r="AA68" s="952">
        <v>41</v>
      </c>
      <c r="AB68" s="952"/>
      <c r="AC68" s="952"/>
      <c r="AD68" s="952"/>
      <c r="AE68" s="952"/>
      <c r="AF68" s="952">
        <v>41</v>
      </c>
      <c r="AG68" s="952"/>
      <c r="AH68" s="952"/>
      <c r="AI68" s="952"/>
      <c r="AJ68" s="952"/>
      <c r="AK68" s="952" t="s">
        <v>608</v>
      </c>
      <c r="AL68" s="952"/>
      <c r="AM68" s="952"/>
      <c r="AN68" s="952"/>
      <c r="AO68" s="952"/>
      <c r="AP68" s="952" t="s">
        <v>584</v>
      </c>
      <c r="AQ68" s="952"/>
      <c r="AR68" s="952"/>
      <c r="AS68" s="952"/>
      <c r="AT68" s="952"/>
      <c r="AU68" s="952" t="s">
        <v>584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419</v>
      </c>
      <c r="R69" s="917"/>
      <c r="S69" s="917"/>
      <c r="T69" s="917"/>
      <c r="U69" s="917"/>
      <c r="V69" s="917">
        <v>389</v>
      </c>
      <c r="W69" s="917"/>
      <c r="X69" s="917"/>
      <c r="Y69" s="917"/>
      <c r="Z69" s="917"/>
      <c r="AA69" s="917">
        <v>30</v>
      </c>
      <c r="AB69" s="917"/>
      <c r="AC69" s="917"/>
      <c r="AD69" s="917"/>
      <c r="AE69" s="917"/>
      <c r="AF69" s="917">
        <v>30</v>
      </c>
      <c r="AG69" s="917"/>
      <c r="AH69" s="917"/>
      <c r="AI69" s="917"/>
      <c r="AJ69" s="917"/>
      <c r="AK69" s="917">
        <v>16</v>
      </c>
      <c r="AL69" s="917"/>
      <c r="AM69" s="917"/>
      <c r="AN69" s="917"/>
      <c r="AO69" s="917"/>
      <c r="AP69" s="917">
        <v>49</v>
      </c>
      <c r="AQ69" s="917"/>
      <c r="AR69" s="917"/>
      <c r="AS69" s="917"/>
      <c r="AT69" s="917"/>
      <c r="AU69" s="917">
        <v>13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20460</v>
      </c>
      <c r="R70" s="917"/>
      <c r="S70" s="917"/>
      <c r="T70" s="917"/>
      <c r="U70" s="917"/>
      <c r="V70" s="917">
        <v>19765</v>
      </c>
      <c r="W70" s="917"/>
      <c r="X70" s="917"/>
      <c r="Y70" s="917"/>
      <c r="Z70" s="917"/>
      <c r="AA70" s="917">
        <v>695</v>
      </c>
      <c r="AB70" s="917"/>
      <c r="AC70" s="917"/>
      <c r="AD70" s="917"/>
      <c r="AE70" s="917"/>
      <c r="AF70" s="917">
        <v>395</v>
      </c>
      <c r="AG70" s="917"/>
      <c r="AH70" s="917"/>
      <c r="AI70" s="917"/>
      <c r="AJ70" s="917"/>
      <c r="AK70" s="917">
        <v>401</v>
      </c>
      <c r="AL70" s="917"/>
      <c r="AM70" s="917"/>
      <c r="AN70" s="917"/>
      <c r="AO70" s="917"/>
      <c r="AP70" s="917" t="s">
        <v>584</v>
      </c>
      <c r="AQ70" s="917"/>
      <c r="AR70" s="917"/>
      <c r="AS70" s="917"/>
      <c r="AT70" s="917"/>
      <c r="AU70" s="917" t="s">
        <v>584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2795</v>
      </c>
      <c r="R71" s="917"/>
      <c r="S71" s="917"/>
      <c r="T71" s="917"/>
      <c r="U71" s="917"/>
      <c r="V71" s="917">
        <v>2659</v>
      </c>
      <c r="W71" s="917"/>
      <c r="X71" s="917"/>
      <c r="Y71" s="917"/>
      <c r="Z71" s="917"/>
      <c r="AA71" s="917">
        <v>136</v>
      </c>
      <c r="AB71" s="917"/>
      <c r="AC71" s="917"/>
      <c r="AD71" s="917"/>
      <c r="AE71" s="917"/>
      <c r="AF71" s="917">
        <v>135</v>
      </c>
      <c r="AG71" s="917"/>
      <c r="AH71" s="917"/>
      <c r="AI71" s="917"/>
      <c r="AJ71" s="917"/>
      <c r="AK71" s="917" t="s">
        <v>609</v>
      </c>
      <c r="AL71" s="917"/>
      <c r="AM71" s="917"/>
      <c r="AN71" s="917"/>
      <c r="AO71" s="917"/>
      <c r="AP71" s="917">
        <v>865</v>
      </c>
      <c r="AQ71" s="917"/>
      <c r="AR71" s="917"/>
      <c r="AS71" s="917"/>
      <c r="AT71" s="917"/>
      <c r="AU71" s="917">
        <v>338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26</v>
      </c>
      <c r="R72" s="917"/>
      <c r="S72" s="917"/>
      <c r="T72" s="917"/>
      <c r="U72" s="917"/>
      <c r="V72" s="917">
        <v>14</v>
      </c>
      <c r="W72" s="917"/>
      <c r="X72" s="917"/>
      <c r="Y72" s="917"/>
      <c r="Z72" s="917"/>
      <c r="AA72" s="917">
        <v>12</v>
      </c>
      <c r="AB72" s="917"/>
      <c r="AC72" s="917"/>
      <c r="AD72" s="917"/>
      <c r="AE72" s="917"/>
      <c r="AF72" s="917">
        <v>12</v>
      </c>
      <c r="AG72" s="917"/>
      <c r="AH72" s="917"/>
      <c r="AI72" s="917"/>
      <c r="AJ72" s="917"/>
      <c r="AK72" s="917" t="s">
        <v>610</v>
      </c>
      <c r="AL72" s="917"/>
      <c r="AM72" s="917"/>
      <c r="AN72" s="917"/>
      <c r="AO72" s="917"/>
      <c r="AP72" s="917" t="s">
        <v>584</v>
      </c>
      <c r="AQ72" s="917"/>
      <c r="AR72" s="917"/>
      <c r="AS72" s="917"/>
      <c r="AT72" s="917"/>
      <c r="AU72" s="917" t="s">
        <v>584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77</v>
      </c>
      <c r="R73" s="917"/>
      <c r="S73" s="917"/>
      <c r="T73" s="917"/>
      <c r="U73" s="917"/>
      <c r="V73" s="917">
        <v>71</v>
      </c>
      <c r="W73" s="917"/>
      <c r="X73" s="917"/>
      <c r="Y73" s="917"/>
      <c r="Z73" s="917"/>
      <c r="AA73" s="917">
        <v>5</v>
      </c>
      <c r="AB73" s="917"/>
      <c r="AC73" s="917"/>
      <c r="AD73" s="917"/>
      <c r="AE73" s="917"/>
      <c r="AF73" s="917">
        <v>5</v>
      </c>
      <c r="AG73" s="917"/>
      <c r="AH73" s="917"/>
      <c r="AI73" s="917"/>
      <c r="AJ73" s="917"/>
      <c r="AK73" s="917" t="s">
        <v>609</v>
      </c>
      <c r="AL73" s="917"/>
      <c r="AM73" s="917"/>
      <c r="AN73" s="917"/>
      <c r="AO73" s="917"/>
      <c r="AP73" s="917">
        <v>23</v>
      </c>
      <c r="AQ73" s="917"/>
      <c r="AR73" s="917"/>
      <c r="AS73" s="917"/>
      <c r="AT73" s="917"/>
      <c r="AU73" s="917">
        <v>10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2407</v>
      </c>
      <c r="R74" s="917"/>
      <c r="S74" s="917"/>
      <c r="T74" s="917"/>
      <c r="U74" s="917"/>
      <c r="V74" s="917">
        <v>2070</v>
      </c>
      <c r="W74" s="917"/>
      <c r="X74" s="917"/>
      <c r="Y74" s="917"/>
      <c r="Z74" s="917"/>
      <c r="AA74" s="917">
        <v>337</v>
      </c>
      <c r="AB74" s="917"/>
      <c r="AC74" s="917"/>
      <c r="AD74" s="917"/>
      <c r="AE74" s="917"/>
      <c r="AF74" s="917">
        <v>81</v>
      </c>
      <c r="AG74" s="917"/>
      <c r="AH74" s="917"/>
      <c r="AI74" s="917"/>
      <c r="AJ74" s="917"/>
      <c r="AK74" s="917" t="s">
        <v>609</v>
      </c>
      <c r="AL74" s="917"/>
      <c r="AM74" s="917"/>
      <c r="AN74" s="917"/>
      <c r="AO74" s="917"/>
      <c r="AP74" s="917">
        <v>664</v>
      </c>
      <c r="AQ74" s="917"/>
      <c r="AR74" s="917"/>
      <c r="AS74" s="917"/>
      <c r="AT74" s="917"/>
      <c r="AU74" s="917">
        <v>426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29</v>
      </c>
      <c r="R75" s="966"/>
      <c r="S75" s="966"/>
      <c r="T75" s="966"/>
      <c r="U75" s="916"/>
      <c r="V75" s="967">
        <v>20</v>
      </c>
      <c r="W75" s="966"/>
      <c r="X75" s="966"/>
      <c r="Y75" s="966"/>
      <c r="Z75" s="916"/>
      <c r="AA75" s="967">
        <v>9</v>
      </c>
      <c r="AB75" s="966"/>
      <c r="AC75" s="966"/>
      <c r="AD75" s="966"/>
      <c r="AE75" s="916"/>
      <c r="AF75" s="967">
        <v>9</v>
      </c>
      <c r="AG75" s="966"/>
      <c r="AH75" s="966"/>
      <c r="AI75" s="966"/>
      <c r="AJ75" s="916"/>
      <c r="AK75" s="967" t="s">
        <v>609</v>
      </c>
      <c r="AL75" s="966"/>
      <c r="AM75" s="966"/>
      <c r="AN75" s="966"/>
      <c r="AO75" s="916"/>
      <c r="AP75" s="967" t="s">
        <v>584</v>
      </c>
      <c r="AQ75" s="966"/>
      <c r="AR75" s="966"/>
      <c r="AS75" s="966"/>
      <c r="AT75" s="916"/>
      <c r="AU75" s="967" t="s">
        <v>584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10350</v>
      </c>
      <c r="R76" s="966"/>
      <c r="S76" s="966"/>
      <c r="T76" s="966"/>
      <c r="U76" s="916"/>
      <c r="V76" s="967">
        <v>9949</v>
      </c>
      <c r="W76" s="966"/>
      <c r="X76" s="966"/>
      <c r="Y76" s="966"/>
      <c r="Z76" s="916"/>
      <c r="AA76" s="967">
        <v>401</v>
      </c>
      <c r="AB76" s="966"/>
      <c r="AC76" s="966"/>
      <c r="AD76" s="966"/>
      <c r="AE76" s="916"/>
      <c r="AF76" s="967">
        <v>1520</v>
      </c>
      <c r="AG76" s="966"/>
      <c r="AH76" s="966"/>
      <c r="AI76" s="966"/>
      <c r="AJ76" s="916"/>
      <c r="AK76" s="967" t="s">
        <v>609</v>
      </c>
      <c r="AL76" s="966"/>
      <c r="AM76" s="966"/>
      <c r="AN76" s="966"/>
      <c r="AO76" s="916"/>
      <c r="AP76" s="967">
        <v>7995</v>
      </c>
      <c r="AQ76" s="966"/>
      <c r="AR76" s="966"/>
      <c r="AS76" s="966"/>
      <c r="AT76" s="916"/>
      <c r="AU76" s="967">
        <v>3506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385</v>
      </c>
      <c r="R77" s="966"/>
      <c r="S77" s="966"/>
      <c r="T77" s="966"/>
      <c r="U77" s="916"/>
      <c r="V77" s="967">
        <v>408</v>
      </c>
      <c r="W77" s="966"/>
      <c r="X77" s="966"/>
      <c r="Y77" s="966"/>
      <c r="Z77" s="916"/>
      <c r="AA77" s="967">
        <v>-23</v>
      </c>
      <c r="AB77" s="966"/>
      <c r="AC77" s="966"/>
      <c r="AD77" s="966"/>
      <c r="AE77" s="916"/>
      <c r="AF77" s="967">
        <v>41</v>
      </c>
      <c r="AG77" s="966"/>
      <c r="AH77" s="966"/>
      <c r="AI77" s="966"/>
      <c r="AJ77" s="916"/>
      <c r="AK77" s="967" t="s">
        <v>609</v>
      </c>
      <c r="AL77" s="966"/>
      <c r="AM77" s="966"/>
      <c r="AN77" s="966"/>
      <c r="AO77" s="916"/>
      <c r="AP77" s="967">
        <v>12</v>
      </c>
      <c r="AQ77" s="966"/>
      <c r="AR77" s="966"/>
      <c r="AS77" s="966"/>
      <c r="AT77" s="916"/>
      <c r="AU77" s="967">
        <v>11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140</v>
      </c>
      <c r="R78" s="917"/>
      <c r="S78" s="917"/>
      <c r="T78" s="917"/>
      <c r="U78" s="917"/>
      <c r="V78" s="917">
        <v>130</v>
      </c>
      <c r="W78" s="917"/>
      <c r="X78" s="917"/>
      <c r="Y78" s="917"/>
      <c r="Z78" s="917"/>
      <c r="AA78" s="917">
        <v>10</v>
      </c>
      <c r="AB78" s="917"/>
      <c r="AC78" s="917"/>
      <c r="AD78" s="917"/>
      <c r="AE78" s="917"/>
      <c r="AF78" s="917">
        <v>29</v>
      </c>
      <c r="AG78" s="917"/>
      <c r="AH78" s="917"/>
      <c r="AI78" s="917"/>
      <c r="AJ78" s="917"/>
      <c r="AK78" s="917" t="s">
        <v>609</v>
      </c>
      <c r="AL78" s="917"/>
      <c r="AM78" s="917"/>
      <c r="AN78" s="917"/>
      <c r="AO78" s="917"/>
      <c r="AP78" s="917" t="s">
        <v>584</v>
      </c>
      <c r="AQ78" s="917"/>
      <c r="AR78" s="917"/>
      <c r="AS78" s="917"/>
      <c r="AT78" s="917"/>
      <c r="AU78" s="917" t="s">
        <v>584</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600</v>
      </c>
      <c r="C79" s="960"/>
      <c r="D79" s="960"/>
      <c r="E79" s="960"/>
      <c r="F79" s="960"/>
      <c r="G79" s="960"/>
      <c r="H79" s="960"/>
      <c r="I79" s="960"/>
      <c r="J79" s="960"/>
      <c r="K79" s="960"/>
      <c r="L79" s="960"/>
      <c r="M79" s="960"/>
      <c r="N79" s="960"/>
      <c r="O79" s="960"/>
      <c r="P79" s="961"/>
      <c r="Q79" s="962">
        <v>442</v>
      </c>
      <c r="R79" s="917"/>
      <c r="S79" s="917"/>
      <c r="T79" s="917"/>
      <c r="U79" s="917"/>
      <c r="V79" s="917">
        <v>446</v>
      </c>
      <c r="W79" s="917"/>
      <c r="X79" s="917"/>
      <c r="Y79" s="917"/>
      <c r="Z79" s="917"/>
      <c r="AA79" s="917">
        <v>-4</v>
      </c>
      <c r="AB79" s="917"/>
      <c r="AC79" s="917"/>
      <c r="AD79" s="917"/>
      <c r="AE79" s="917"/>
      <c r="AF79" s="917">
        <v>39</v>
      </c>
      <c r="AG79" s="917"/>
      <c r="AH79" s="917"/>
      <c r="AI79" s="917"/>
      <c r="AJ79" s="917"/>
      <c r="AK79" s="917" t="s">
        <v>609</v>
      </c>
      <c r="AL79" s="917"/>
      <c r="AM79" s="917"/>
      <c r="AN79" s="917"/>
      <c r="AO79" s="917"/>
      <c r="AP79" s="917" t="s">
        <v>584</v>
      </c>
      <c r="AQ79" s="917"/>
      <c r="AR79" s="917"/>
      <c r="AS79" s="917"/>
      <c r="AT79" s="917"/>
      <c r="AU79" s="917" t="s">
        <v>584</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601</v>
      </c>
      <c r="C80" s="960"/>
      <c r="D80" s="960"/>
      <c r="E80" s="960"/>
      <c r="F80" s="960"/>
      <c r="G80" s="960"/>
      <c r="H80" s="960"/>
      <c r="I80" s="960"/>
      <c r="J80" s="960"/>
      <c r="K80" s="960"/>
      <c r="L80" s="960"/>
      <c r="M80" s="960"/>
      <c r="N80" s="960"/>
      <c r="O80" s="960"/>
      <c r="P80" s="961"/>
      <c r="Q80" s="962">
        <v>103</v>
      </c>
      <c r="R80" s="917"/>
      <c r="S80" s="917"/>
      <c r="T80" s="917"/>
      <c r="U80" s="917"/>
      <c r="V80" s="917">
        <v>95</v>
      </c>
      <c r="W80" s="917"/>
      <c r="X80" s="917"/>
      <c r="Y80" s="917"/>
      <c r="Z80" s="917"/>
      <c r="AA80" s="917">
        <v>8</v>
      </c>
      <c r="AB80" s="917"/>
      <c r="AC80" s="917"/>
      <c r="AD80" s="917"/>
      <c r="AE80" s="917"/>
      <c r="AF80" s="917">
        <v>8</v>
      </c>
      <c r="AG80" s="917"/>
      <c r="AH80" s="917"/>
      <c r="AI80" s="917"/>
      <c r="AJ80" s="917"/>
      <c r="AK80" s="917" t="s">
        <v>609</v>
      </c>
      <c r="AL80" s="917"/>
      <c r="AM80" s="917"/>
      <c r="AN80" s="917"/>
      <c r="AO80" s="917"/>
      <c r="AP80" s="917">
        <v>187</v>
      </c>
      <c r="AQ80" s="917"/>
      <c r="AR80" s="917"/>
      <c r="AS80" s="917"/>
      <c r="AT80" s="917"/>
      <c r="AU80" s="917">
        <v>112</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602</v>
      </c>
      <c r="C81" s="960"/>
      <c r="D81" s="960"/>
      <c r="E81" s="960"/>
      <c r="F81" s="960"/>
      <c r="G81" s="960"/>
      <c r="H81" s="960"/>
      <c r="I81" s="960"/>
      <c r="J81" s="960"/>
      <c r="K81" s="960"/>
      <c r="L81" s="960"/>
      <c r="M81" s="960"/>
      <c r="N81" s="960"/>
      <c r="O81" s="960"/>
      <c r="P81" s="961"/>
      <c r="Q81" s="962">
        <v>600</v>
      </c>
      <c r="R81" s="917"/>
      <c r="S81" s="917"/>
      <c r="T81" s="917"/>
      <c r="U81" s="917"/>
      <c r="V81" s="917">
        <v>537</v>
      </c>
      <c r="W81" s="917"/>
      <c r="X81" s="917"/>
      <c r="Y81" s="917"/>
      <c r="Z81" s="917"/>
      <c r="AA81" s="917">
        <v>63</v>
      </c>
      <c r="AB81" s="917"/>
      <c r="AC81" s="917"/>
      <c r="AD81" s="917"/>
      <c r="AE81" s="917"/>
      <c r="AF81" s="917">
        <v>63</v>
      </c>
      <c r="AG81" s="917"/>
      <c r="AH81" s="917"/>
      <c r="AI81" s="917"/>
      <c r="AJ81" s="917"/>
      <c r="AK81" s="917">
        <v>127</v>
      </c>
      <c r="AL81" s="917"/>
      <c r="AM81" s="917"/>
      <c r="AN81" s="917"/>
      <c r="AO81" s="917"/>
      <c r="AP81" s="917" t="s">
        <v>584</v>
      </c>
      <c r="AQ81" s="917"/>
      <c r="AR81" s="917"/>
      <c r="AS81" s="917"/>
      <c r="AT81" s="917"/>
      <c r="AU81" s="917" t="s">
        <v>584</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603</v>
      </c>
      <c r="C82" s="960"/>
      <c r="D82" s="960"/>
      <c r="E82" s="960"/>
      <c r="F82" s="960"/>
      <c r="G82" s="960"/>
      <c r="H82" s="960"/>
      <c r="I82" s="960"/>
      <c r="J82" s="960"/>
      <c r="K82" s="960"/>
      <c r="L82" s="960"/>
      <c r="M82" s="960"/>
      <c r="N82" s="960"/>
      <c r="O82" s="960"/>
      <c r="P82" s="961"/>
      <c r="Q82" s="962">
        <v>296986</v>
      </c>
      <c r="R82" s="917"/>
      <c r="S82" s="917"/>
      <c r="T82" s="917"/>
      <c r="U82" s="917"/>
      <c r="V82" s="917">
        <v>274820</v>
      </c>
      <c r="W82" s="917"/>
      <c r="X82" s="917"/>
      <c r="Y82" s="917"/>
      <c r="Z82" s="917"/>
      <c r="AA82" s="917">
        <v>22166</v>
      </c>
      <c r="AB82" s="917"/>
      <c r="AC82" s="917"/>
      <c r="AD82" s="917"/>
      <c r="AE82" s="917"/>
      <c r="AF82" s="917">
        <v>22166</v>
      </c>
      <c r="AG82" s="917"/>
      <c r="AH82" s="917"/>
      <c r="AI82" s="917"/>
      <c r="AJ82" s="917"/>
      <c r="AK82" s="917">
        <v>255</v>
      </c>
      <c r="AL82" s="917"/>
      <c r="AM82" s="917"/>
      <c r="AN82" s="917"/>
      <c r="AO82" s="917"/>
      <c r="AP82" s="917" t="s">
        <v>584</v>
      </c>
      <c r="AQ82" s="917"/>
      <c r="AR82" s="917"/>
      <c r="AS82" s="917"/>
      <c r="AT82" s="917"/>
      <c r="AU82" s="917" t="s">
        <v>584</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604</v>
      </c>
      <c r="C83" s="960"/>
      <c r="D83" s="960"/>
      <c r="E83" s="960"/>
      <c r="F83" s="960"/>
      <c r="G83" s="960"/>
      <c r="H83" s="960"/>
      <c r="I83" s="960"/>
      <c r="J83" s="960"/>
      <c r="K83" s="960"/>
      <c r="L83" s="960"/>
      <c r="M83" s="960"/>
      <c r="N83" s="960"/>
      <c r="O83" s="960"/>
      <c r="P83" s="961"/>
      <c r="Q83" s="962">
        <v>320</v>
      </c>
      <c r="R83" s="917"/>
      <c r="S83" s="917"/>
      <c r="T83" s="917"/>
      <c r="U83" s="917"/>
      <c r="V83" s="917">
        <v>186</v>
      </c>
      <c r="W83" s="917"/>
      <c r="X83" s="917"/>
      <c r="Y83" s="917"/>
      <c r="Z83" s="917"/>
      <c r="AA83" s="917">
        <v>134</v>
      </c>
      <c r="AB83" s="917"/>
      <c r="AC83" s="917"/>
      <c r="AD83" s="917"/>
      <c r="AE83" s="917"/>
      <c r="AF83" s="917">
        <v>134</v>
      </c>
      <c r="AG83" s="917"/>
      <c r="AH83" s="917"/>
      <c r="AI83" s="917"/>
      <c r="AJ83" s="917"/>
      <c r="AK83" s="917">
        <v>4</v>
      </c>
      <c r="AL83" s="917"/>
      <c r="AM83" s="917"/>
      <c r="AN83" s="917"/>
      <c r="AO83" s="917"/>
      <c r="AP83" s="917" t="s">
        <v>584</v>
      </c>
      <c r="AQ83" s="917"/>
      <c r="AR83" s="917"/>
      <c r="AS83" s="917"/>
      <c r="AT83" s="917"/>
      <c r="AU83" s="917" t="s">
        <v>584</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605</v>
      </c>
      <c r="C84" s="960"/>
      <c r="D84" s="960"/>
      <c r="E84" s="960"/>
      <c r="F84" s="960"/>
      <c r="G84" s="960"/>
      <c r="H84" s="960"/>
      <c r="I84" s="960"/>
      <c r="J84" s="960"/>
      <c r="K84" s="960"/>
      <c r="L84" s="960"/>
      <c r="M84" s="960"/>
      <c r="N84" s="960"/>
      <c r="O84" s="960"/>
      <c r="P84" s="961"/>
      <c r="Q84" s="962">
        <v>1291</v>
      </c>
      <c r="R84" s="917"/>
      <c r="S84" s="917"/>
      <c r="T84" s="917"/>
      <c r="U84" s="917"/>
      <c r="V84" s="917">
        <v>1258</v>
      </c>
      <c r="W84" s="917"/>
      <c r="X84" s="917"/>
      <c r="Y84" s="917"/>
      <c r="Z84" s="917"/>
      <c r="AA84" s="917">
        <v>33</v>
      </c>
      <c r="AB84" s="917"/>
      <c r="AC84" s="917"/>
      <c r="AD84" s="917"/>
      <c r="AE84" s="917"/>
      <c r="AF84" s="917">
        <v>33</v>
      </c>
      <c r="AG84" s="917"/>
      <c r="AH84" s="917"/>
      <c r="AI84" s="917"/>
      <c r="AJ84" s="917"/>
      <c r="AK84" s="917">
        <v>95</v>
      </c>
      <c r="AL84" s="917"/>
      <c r="AM84" s="917"/>
      <c r="AN84" s="917"/>
      <c r="AO84" s="917"/>
      <c r="AP84" s="917" t="s">
        <v>584</v>
      </c>
      <c r="AQ84" s="917"/>
      <c r="AR84" s="917"/>
      <c r="AS84" s="917"/>
      <c r="AT84" s="917"/>
      <c r="AU84" s="917" t="s">
        <v>584</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606</v>
      </c>
      <c r="C85" s="960"/>
      <c r="D85" s="960"/>
      <c r="E85" s="960"/>
      <c r="F85" s="960"/>
      <c r="G85" s="960"/>
      <c r="H85" s="960"/>
      <c r="I85" s="960"/>
      <c r="J85" s="960"/>
      <c r="K85" s="960"/>
      <c r="L85" s="960"/>
      <c r="M85" s="960"/>
      <c r="N85" s="960"/>
      <c r="O85" s="960"/>
      <c r="P85" s="961"/>
      <c r="Q85" s="962">
        <v>195</v>
      </c>
      <c r="R85" s="917"/>
      <c r="S85" s="917"/>
      <c r="T85" s="917"/>
      <c r="U85" s="917"/>
      <c r="V85" s="917">
        <v>186</v>
      </c>
      <c r="W85" s="917"/>
      <c r="X85" s="917"/>
      <c r="Y85" s="917"/>
      <c r="Z85" s="917"/>
      <c r="AA85" s="917">
        <v>9</v>
      </c>
      <c r="AB85" s="917"/>
      <c r="AC85" s="917"/>
      <c r="AD85" s="917"/>
      <c r="AE85" s="917"/>
      <c r="AF85" s="917">
        <v>9</v>
      </c>
      <c r="AG85" s="917"/>
      <c r="AH85" s="917"/>
      <c r="AI85" s="917"/>
      <c r="AJ85" s="917"/>
      <c r="AK85" s="917" t="s">
        <v>609</v>
      </c>
      <c r="AL85" s="917"/>
      <c r="AM85" s="917"/>
      <c r="AN85" s="917"/>
      <c r="AO85" s="917"/>
      <c r="AP85" s="917" t="s">
        <v>584</v>
      </c>
      <c r="AQ85" s="917"/>
      <c r="AR85" s="917"/>
      <c r="AS85" s="917"/>
      <c r="AT85" s="917"/>
      <c r="AU85" s="917" t="s">
        <v>584</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t="s">
        <v>607</v>
      </c>
      <c r="C86" s="960"/>
      <c r="D86" s="960"/>
      <c r="E86" s="960"/>
      <c r="F86" s="960"/>
      <c r="G86" s="960"/>
      <c r="H86" s="960"/>
      <c r="I86" s="960"/>
      <c r="J86" s="960"/>
      <c r="K86" s="960"/>
      <c r="L86" s="960"/>
      <c r="M86" s="960"/>
      <c r="N86" s="960"/>
      <c r="O86" s="960"/>
      <c r="P86" s="961"/>
      <c r="Q86" s="962">
        <v>2162</v>
      </c>
      <c r="R86" s="917"/>
      <c r="S86" s="917"/>
      <c r="T86" s="917"/>
      <c r="U86" s="917"/>
      <c r="V86" s="917">
        <v>2061</v>
      </c>
      <c r="W86" s="917"/>
      <c r="X86" s="917"/>
      <c r="Y86" s="917"/>
      <c r="Z86" s="917"/>
      <c r="AA86" s="917">
        <v>101</v>
      </c>
      <c r="AB86" s="917"/>
      <c r="AC86" s="917"/>
      <c r="AD86" s="917"/>
      <c r="AE86" s="917"/>
      <c r="AF86" s="917">
        <v>101</v>
      </c>
      <c r="AG86" s="917"/>
      <c r="AH86" s="917"/>
      <c r="AI86" s="917"/>
      <c r="AJ86" s="917"/>
      <c r="AK86" s="917" t="s">
        <v>609</v>
      </c>
      <c r="AL86" s="917"/>
      <c r="AM86" s="917"/>
      <c r="AN86" s="917"/>
      <c r="AO86" s="917"/>
      <c r="AP86" s="917" t="s">
        <v>584</v>
      </c>
      <c r="AQ86" s="917"/>
      <c r="AR86" s="917"/>
      <c r="AS86" s="917"/>
      <c r="AT86" s="917"/>
      <c r="AU86" s="917" t="s">
        <v>584</v>
      </c>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309</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309</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309</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2732854</v>
      </c>
      <c r="AB110" s="988"/>
      <c r="AC110" s="988"/>
      <c r="AD110" s="988"/>
      <c r="AE110" s="989"/>
      <c r="AF110" s="990">
        <v>2630440</v>
      </c>
      <c r="AG110" s="988"/>
      <c r="AH110" s="988"/>
      <c r="AI110" s="988"/>
      <c r="AJ110" s="989"/>
      <c r="AK110" s="990">
        <v>2563588</v>
      </c>
      <c r="AL110" s="988"/>
      <c r="AM110" s="988"/>
      <c r="AN110" s="988"/>
      <c r="AO110" s="989"/>
      <c r="AP110" s="991">
        <v>17.3</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26485004</v>
      </c>
      <c r="BR110" s="1023"/>
      <c r="BS110" s="1023"/>
      <c r="BT110" s="1023"/>
      <c r="BU110" s="1023"/>
      <c r="BV110" s="1023">
        <v>26846517</v>
      </c>
      <c r="BW110" s="1023"/>
      <c r="BX110" s="1023"/>
      <c r="BY110" s="1023"/>
      <c r="BZ110" s="1023"/>
      <c r="CA110" s="1023">
        <v>26283910</v>
      </c>
      <c r="CB110" s="1023"/>
      <c r="CC110" s="1023"/>
      <c r="CD110" s="1023"/>
      <c r="CE110" s="1023"/>
      <c r="CF110" s="1037">
        <v>177</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439</v>
      </c>
      <c r="DM110" s="1023"/>
      <c r="DN110" s="1023"/>
      <c r="DO110" s="1023"/>
      <c r="DP110" s="1023"/>
      <c r="DQ110" s="1023" t="s">
        <v>439</v>
      </c>
      <c r="DR110" s="1023"/>
      <c r="DS110" s="1023"/>
      <c r="DT110" s="1023"/>
      <c r="DU110" s="1023"/>
      <c r="DV110" s="1024" t="s">
        <v>440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440</v>
      </c>
      <c r="AG111" s="1030"/>
      <c r="AH111" s="1030"/>
      <c r="AI111" s="1030"/>
      <c r="AJ111" s="1031"/>
      <c r="AK111" s="1032" t="s">
        <v>442</v>
      </c>
      <c r="AL111" s="1030"/>
      <c r="AM111" s="1030"/>
      <c r="AN111" s="1030"/>
      <c r="AO111" s="1031"/>
      <c r="AP111" s="1033" t="s">
        <v>439</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58940</v>
      </c>
      <c r="BR111" s="1016"/>
      <c r="BS111" s="1016"/>
      <c r="BT111" s="1016"/>
      <c r="BU111" s="1016"/>
      <c r="BV111" s="1016">
        <v>50520</v>
      </c>
      <c r="BW111" s="1016"/>
      <c r="BX111" s="1016"/>
      <c r="BY111" s="1016"/>
      <c r="BZ111" s="1016"/>
      <c r="CA111" s="1016">
        <v>42100</v>
      </c>
      <c r="CB111" s="1016"/>
      <c r="CC111" s="1016"/>
      <c r="CD111" s="1016"/>
      <c r="CE111" s="1016"/>
      <c r="CF111" s="1010">
        <v>0.3</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442</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137</v>
      </c>
      <c r="AB112" s="1055"/>
      <c r="AC112" s="1055"/>
      <c r="AD112" s="1055"/>
      <c r="AE112" s="1056"/>
      <c r="AF112" s="1057" t="s">
        <v>137</v>
      </c>
      <c r="AG112" s="1055"/>
      <c r="AH112" s="1055"/>
      <c r="AI112" s="1055"/>
      <c r="AJ112" s="1056"/>
      <c r="AK112" s="1057" t="s">
        <v>137</v>
      </c>
      <c r="AL112" s="1055"/>
      <c r="AM112" s="1055"/>
      <c r="AN112" s="1055"/>
      <c r="AO112" s="1056"/>
      <c r="AP112" s="1058" t="s">
        <v>137</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7636211</v>
      </c>
      <c r="BR112" s="1016"/>
      <c r="BS112" s="1016"/>
      <c r="BT112" s="1016"/>
      <c r="BU112" s="1016"/>
      <c r="BV112" s="1016">
        <v>6910202</v>
      </c>
      <c r="BW112" s="1016"/>
      <c r="BX112" s="1016"/>
      <c r="BY112" s="1016"/>
      <c r="BZ112" s="1016"/>
      <c r="CA112" s="1016">
        <v>6381601</v>
      </c>
      <c r="CB112" s="1016"/>
      <c r="CC112" s="1016"/>
      <c r="CD112" s="1016"/>
      <c r="CE112" s="1016"/>
      <c r="CF112" s="1010">
        <v>43</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137</v>
      </c>
      <c r="DH112" s="1016"/>
      <c r="DI112" s="1016"/>
      <c r="DJ112" s="1016"/>
      <c r="DK112" s="1016"/>
      <c r="DL112" s="1016" t="s">
        <v>449</v>
      </c>
      <c r="DM112" s="1016"/>
      <c r="DN112" s="1016"/>
      <c r="DO112" s="1016"/>
      <c r="DP112" s="1016"/>
      <c r="DQ112" s="1016" t="s">
        <v>137</v>
      </c>
      <c r="DR112" s="1016"/>
      <c r="DS112" s="1016"/>
      <c r="DT112" s="1016"/>
      <c r="DU112" s="1016"/>
      <c r="DV112" s="1017" t="s">
        <v>137</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719944</v>
      </c>
      <c r="AB113" s="1030"/>
      <c r="AC113" s="1030"/>
      <c r="AD113" s="1030"/>
      <c r="AE113" s="1031"/>
      <c r="AF113" s="1032">
        <v>754514</v>
      </c>
      <c r="AG113" s="1030"/>
      <c r="AH113" s="1030"/>
      <c r="AI113" s="1030"/>
      <c r="AJ113" s="1031"/>
      <c r="AK113" s="1032">
        <v>730535</v>
      </c>
      <c r="AL113" s="1030"/>
      <c r="AM113" s="1030"/>
      <c r="AN113" s="1030"/>
      <c r="AO113" s="1031"/>
      <c r="AP113" s="1033">
        <v>4.9000000000000004</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4859015</v>
      </c>
      <c r="BR113" s="1016"/>
      <c r="BS113" s="1016"/>
      <c r="BT113" s="1016"/>
      <c r="BU113" s="1016"/>
      <c r="BV113" s="1016">
        <v>4391165</v>
      </c>
      <c r="BW113" s="1016"/>
      <c r="BX113" s="1016"/>
      <c r="BY113" s="1016"/>
      <c r="BZ113" s="1016"/>
      <c r="CA113" s="1016">
        <v>4415631</v>
      </c>
      <c r="CB113" s="1016"/>
      <c r="CC113" s="1016"/>
      <c r="CD113" s="1016"/>
      <c r="CE113" s="1016"/>
      <c r="CF113" s="1010">
        <v>29.7</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137</v>
      </c>
      <c r="DM113" s="1055"/>
      <c r="DN113" s="1055"/>
      <c r="DO113" s="1055"/>
      <c r="DP113" s="1056"/>
      <c r="DQ113" s="1057" t="s">
        <v>137</v>
      </c>
      <c r="DR113" s="1055"/>
      <c r="DS113" s="1055"/>
      <c r="DT113" s="1055"/>
      <c r="DU113" s="1056"/>
      <c r="DV113" s="1058" t="s">
        <v>137</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326853</v>
      </c>
      <c r="AB114" s="1055"/>
      <c r="AC114" s="1055"/>
      <c r="AD114" s="1055"/>
      <c r="AE114" s="1056"/>
      <c r="AF114" s="1057">
        <v>358690</v>
      </c>
      <c r="AG114" s="1055"/>
      <c r="AH114" s="1055"/>
      <c r="AI114" s="1055"/>
      <c r="AJ114" s="1056"/>
      <c r="AK114" s="1057">
        <v>398037</v>
      </c>
      <c r="AL114" s="1055"/>
      <c r="AM114" s="1055"/>
      <c r="AN114" s="1055"/>
      <c r="AO114" s="1056"/>
      <c r="AP114" s="1058">
        <v>2.7</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3512260</v>
      </c>
      <c r="BR114" s="1016"/>
      <c r="BS114" s="1016"/>
      <c r="BT114" s="1016"/>
      <c r="BU114" s="1016"/>
      <c r="BV114" s="1016">
        <v>3460587</v>
      </c>
      <c r="BW114" s="1016"/>
      <c r="BX114" s="1016"/>
      <c r="BY114" s="1016"/>
      <c r="BZ114" s="1016"/>
      <c r="CA114" s="1016">
        <v>3459670</v>
      </c>
      <c r="CB114" s="1016"/>
      <c r="CC114" s="1016"/>
      <c r="CD114" s="1016"/>
      <c r="CE114" s="1016"/>
      <c r="CF114" s="1010">
        <v>23.3</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449</v>
      </c>
      <c r="DH114" s="1055"/>
      <c r="DI114" s="1055"/>
      <c r="DJ114" s="1055"/>
      <c r="DK114" s="1056"/>
      <c r="DL114" s="1057" t="s">
        <v>137</v>
      </c>
      <c r="DM114" s="1055"/>
      <c r="DN114" s="1055"/>
      <c r="DO114" s="1055"/>
      <c r="DP114" s="1056"/>
      <c r="DQ114" s="1057" t="s">
        <v>137</v>
      </c>
      <c r="DR114" s="1055"/>
      <c r="DS114" s="1055"/>
      <c r="DT114" s="1055"/>
      <c r="DU114" s="1056"/>
      <c r="DV114" s="1058" t="s">
        <v>137</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8622</v>
      </c>
      <c r="AB115" s="1030"/>
      <c r="AC115" s="1030"/>
      <c r="AD115" s="1030"/>
      <c r="AE115" s="1031"/>
      <c r="AF115" s="1032">
        <v>8597</v>
      </c>
      <c r="AG115" s="1030"/>
      <c r="AH115" s="1030"/>
      <c r="AI115" s="1030"/>
      <c r="AJ115" s="1031"/>
      <c r="AK115" s="1032">
        <v>8572</v>
      </c>
      <c r="AL115" s="1030"/>
      <c r="AM115" s="1030"/>
      <c r="AN115" s="1030"/>
      <c r="AO115" s="1031"/>
      <c r="AP115" s="1033">
        <v>0.1</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458</v>
      </c>
      <c r="BR115" s="1016"/>
      <c r="BS115" s="1016"/>
      <c r="BT115" s="1016"/>
      <c r="BU115" s="1016"/>
      <c r="BV115" s="1016" t="s">
        <v>137</v>
      </c>
      <c r="BW115" s="1016"/>
      <c r="BX115" s="1016"/>
      <c r="BY115" s="1016"/>
      <c r="BZ115" s="1016"/>
      <c r="CA115" s="1016" t="s">
        <v>137</v>
      </c>
      <c r="CB115" s="1016"/>
      <c r="CC115" s="1016"/>
      <c r="CD115" s="1016"/>
      <c r="CE115" s="1016"/>
      <c r="CF115" s="1010" t="s">
        <v>137</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137</v>
      </c>
      <c r="DM115" s="1055"/>
      <c r="DN115" s="1055"/>
      <c r="DO115" s="1055"/>
      <c r="DP115" s="1056"/>
      <c r="DQ115" s="1057" t="s">
        <v>137</v>
      </c>
      <c r="DR115" s="1055"/>
      <c r="DS115" s="1055"/>
      <c r="DT115" s="1055"/>
      <c r="DU115" s="1056"/>
      <c r="DV115" s="1058" t="s">
        <v>137</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344</v>
      </c>
      <c r="AB116" s="1055"/>
      <c r="AC116" s="1055"/>
      <c r="AD116" s="1055"/>
      <c r="AE116" s="1056"/>
      <c r="AF116" s="1057">
        <v>850</v>
      </c>
      <c r="AG116" s="1055"/>
      <c r="AH116" s="1055"/>
      <c r="AI116" s="1055"/>
      <c r="AJ116" s="1056"/>
      <c r="AK116" s="1057">
        <v>880</v>
      </c>
      <c r="AL116" s="1055"/>
      <c r="AM116" s="1055"/>
      <c r="AN116" s="1055"/>
      <c r="AO116" s="1056"/>
      <c r="AP116" s="1058">
        <v>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137</v>
      </c>
      <c r="BR116" s="1016"/>
      <c r="BS116" s="1016"/>
      <c r="BT116" s="1016"/>
      <c r="BU116" s="1016"/>
      <c r="BV116" s="1016" t="s">
        <v>137</v>
      </c>
      <c r="BW116" s="1016"/>
      <c r="BX116" s="1016"/>
      <c r="BY116" s="1016"/>
      <c r="BZ116" s="1016"/>
      <c r="CA116" s="1016" t="s">
        <v>137</v>
      </c>
      <c r="CB116" s="1016"/>
      <c r="CC116" s="1016"/>
      <c r="CD116" s="1016"/>
      <c r="CE116" s="1016"/>
      <c r="CF116" s="1010" t="s">
        <v>137</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58940</v>
      </c>
      <c r="DH116" s="1055"/>
      <c r="DI116" s="1055"/>
      <c r="DJ116" s="1055"/>
      <c r="DK116" s="1056"/>
      <c r="DL116" s="1057">
        <v>50520</v>
      </c>
      <c r="DM116" s="1055"/>
      <c r="DN116" s="1055"/>
      <c r="DO116" s="1055"/>
      <c r="DP116" s="1056"/>
      <c r="DQ116" s="1057">
        <v>42100</v>
      </c>
      <c r="DR116" s="1055"/>
      <c r="DS116" s="1055"/>
      <c r="DT116" s="1055"/>
      <c r="DU116" s="1056"/>
      <c r="DV116" s="1058">
        <v>0.3</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3788617</v>
      </c>
      <c r="AB117" s="1073"/>
      <c r="AC117" s="1073"/>
      <c r="AD117" s="1073"/>
      <c r="AE117" s="1074"/>
      <c r="AF117" s="1075">
        <v>3753091</v>
      </c>
      <c r="AG117" s="1073"/>
      <c r="AH117" s="1073"/>
      <c r="AI117" s="1073"/>
      <c r="AJ117" s="1074"/>
      <c r="AK117" s="1075">
        <v>3701612</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137</v>
      </c>
      <c r="BR117" s="1016"/>
      <c r="BS117" s="1016"/>
      <c r="BT117" s="1016"/>
      <c r="BU117" s="1016"/>
      <c r="BV117" s="1016" t="s">
        <v>137</v>
      </c>
      <c r="BW117" s="1016"/>
      <c r="BX117" s="1016"/>
      <c r="BY117" s="1016"/>
      <c r="BZ117" s="1016"/>
      <c r="CA117" s="1016" t="s">
        <v>137</v>
      </c>
      <c r="CB117" s="1016"/>
      <c r="CC117" s="1016"/>
      <c r="CD117" s="1016"/>
      <c r="CE117" s="1016"/>
      <c r="CF117" s="1010" t="s">
        <v>137</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466</v>
      </c>
      <c r="DH117" s="1055"/>
      <c r="DI117" s="1055"/>
      <c r="DJ117" s="1055"/>
      <c r="DK117" s="1056"/>
      <c r="DL117" s="1057" t="s">
        <v>137</v>
      </c>
      <c r="DM117" s="1055"/>
      <c r="DN117" s="1055"/>
      <c r="DO117" s="1055"/>
      <c r="DP117" s="1056"/>
      <c r="DQ117" s="1057" t="s">
        <v>137</v>
      </c>
      <c r="DR117" s="1055"/>
      <c r="DS117" s="1055"/>
      <c r="DT117" s="1055"/>
      <c r="DU117" s="1056"/>
      <c r="DV117" s="1058" t="s">
        <v>137</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309</v>
      </c>
      <c r="AL118" s="981"/>
      <c r="AM118" s="981"/>
      <c r="AN118" s="981"/>
      <c r="AO118" s="982"/>
      <c r="AP118" s="1067" t="s">
        <v>433</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137</v>
      </c>
      <c r="BR118" s="1094"/>
      <c r="BS118" s="1094"/>
      <c r="BT118" s="1094"/>
      <c r="BU118" s="1094"/>
      <c r="BV118" s="1094" t="s">
        <v>137</v>
      </c>
      <c r="BW118" s="1094"/>
      <c r="BX118" s="1094"/>
      <c r="BY118" s="1094"/>
      <c r="BZ118" s="1094"/>
      <c r="CA118" s="1094" t="s">
        <v>137</v>
      </c>
      <c r="CB118" s="1094"/>
      <c r="CC118" s="1094"/>
      <c r="CD118" s="1094"/>
      <c r="CE118" s="1094"/>
      <c r="CF118" s="1010" t="s">
        <v>137</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137</v>
      </c>
      <c r="DH118" s="1055"/>
      <c r="DI118" s="1055"/>
      <c r="DJ118" s="1055"/>
      <c r="DK118" s="1056"/>
      <c r="DL118" s="1057" t="s">
        <v>137</v>
      </c>
      <c r="DM118" s="1055"/>
      <c r="DN118" s="1055"/>
      <c r="DO118" s="1055"/>
      <c r="DP118" s="1056"/>
      <c r="DQ118" s="1057" t="s">
        <v>137</v>
      </c>
      <c r="DR118" s="1055"/>
      <c r="DS118" s="1055"/>
      <c r="DT118" s="1055"/>
      <c r="DU118" s="1056"/>
      <c r="DV118" s="1058" t="s">
        <v>466</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137</v>
      </c>
      <c r="AB119" s="988"/>
      <c r="AC119" s="988"/>
      <c r="AD119" s="988"/>
      <c r="AE119" s="989"/>
      <c r="AF119" s="990" t="s">
        <v>137</v>
      </c>
      <c r="AG119" s="988"/>
      <c r="AH119" s="988"/>
      <c r="AI119" s="988"/>
      <c r="AJ119" s="989"/>
      <c r="AK119" s="990" t="s">
        <v>137</v>
      </c>
      <c r="AL119" s="988"/>
      <c r="AM119" s="988"/>
      <c r="AN119" s="988"/>
      <c r="AO119" s="989"/>
      <c r="AP119" s="991" t="s">
        <v>449</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469</v>
      </c>
      <c r="BP119" s="1102"/>
      <c r="BQ119" s="1093">
        <v>42551430</v>
      </c>
      <c r="BR119" s="1094"/>
      <c r="BS119" s="1094"/>
      <c r="BT119" s="1094"/>
      <c r="BU119" s="1094"/>
      <c r="BV119" s="1094">
        <v>41658991</v>
      </c>
      <c r="BW119" s="1094"/>
      <c r="BX119" s="1094"/>
      <c r="BY119" s="1094"/>
      <c r="BZ119" s="1094"/>
      <c r="CA119" s="1094">
        <v>40582912</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137</v>
      </c>
      <c r="DH119" s="1080"/>
      <c r="DI119" s="1080"/>
      <c r="DJ119" s="1080"/>
      <c r="DK119" s="1081"/>
      <c r="DL119" s="1079" t="s">
        <v>137</v>
      </c>
      <c r="DM119" s="1080"/>
      <c r="DN119" s="1080"/>
      <c r="DO119" s="1080"/>
      <c r="DP119" s="1081"/>
      <c r="DQ119" s="1079" t="s">
        <v>466</v>
      </c>
      <c r="DR119" s="1080"/>
      <c r="DS119" s="1080"/>
      <c r="DT119" s="1080"/>
      <c r="DU119" s="1081"/>
      <c r="DV119" s="1082" t="s">
        <v>137</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137</v>
      </c>
      <c r="AB120" s="1055"/>
      <c r="AC120" s="1055"/>
      <c r="AD120" s="1055"/>
      <c r="AE120" s="1056"/>
      <c r="AF120" s="1057" t="s">
        <v>137</v>
      </c>
      <c r="AG120" s="1055"/>
      <c r="AH120" s="1055"/>
      <c r="AI120" s="1055"/>
      <c r="AJ120" s="1056"/>
      <c r="AK120" s="1057" t="s">
        <v>449</v>
      </c>
      <c r="AL120" s="1055"/>
      <c r="AM120" s="1055"/>
      <c r="AN120" s="1055"/>
      <c r="AO120" s="1056"/>
      <c r="AP120" s="1058" t="s">
        <v>137</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4816746</v>
      </c>
      <c r="BR120" s="1023"/>
      <c r="BS120" s="1023"/>
      <c r="BT120" s="1023"/>
      <c r="BU120" s="1023"/>
      <c r="BV120" s="1023">
        <v>4576579</v>
      </c>
      <c r="BW120" s="1023"/>
      <c r="BX120" s="1023"/>
      <c r="BY120" s="1023"/>
      <c r="BZ120" s="1023"/>
      <c r="CA120" s="1023">
        <v>4274782</v>
      </c>
      <c r="CB120" s="1023"/>
      <c r="CC120" s="1023"/>
      <c r="CD120" s="1023"/>
      <c r="CE120" s="1023"/>
      <c r="CF120" s="1037">
        <v>28.8</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7615264</v>
      </c>
      <c r="DH120" s="1023"/>
      <c r="DI120" s="1023"/>
      <c r="DJ120" s="1023"/>
      <c r="DK120" s="1023"/>
      <c r="DL120" s="1023">
        <v>6888623</v>
      </c>
      <c r="DM120" s="1023"/>
      <c r="DN120" s="1023"/>
      <c r="DO120" s="1023"/>
      <c r="DP120" s="1023"/>
      <c r="DQ120" s="1023">
        <v>6358646</v>
      </c>
      <c r="DR120" s="1023"/>
      <c r="DS120" s="1023"/>
      <c r="DT120" s="1023"/>
      <c r="DU120" s="1023"/>
      <c r="DV120" s="1024">
        <v>42.8</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466</v>
      </c>
      <c r="AB121" s="1055"/>
      <c r="AC121" s="1055"/>
      <c r="AD121" s="1055"/>
      <c r="AE121" s="1056"/>
      <c r="AF121" s="1057" t="s">
        <v>137</v>
      </c>
      <c r="AG121" s="1055"/>
      <c r="AH121" s="1055"/>
      <c r="AI121" s="1055"/>
      <c r="AJ121" s="1056"/>
      <c r="AK121" s="1057" t="s">
        <v>137</v>
      </c>
      <c r="AL121" s="1055"/>
      <c r="AM121" s="1055"/>
      <c r="AN121" s="1055"/>
      <c r="AO121" s="1056"/>
      <c r="AP121" s="1058" t="s">
        <v>466</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4100999</v>
      </c>
      <c r="BR121" s="1016"/>
      <c r="BS121" s="1016"/>
      <c r="BT121" s="1016"/>
      <c r="BU121" s="1016"/>
      <c r="BV121" s="1016">
        <v>3933269</v>
      </c>
      <c r="BW121" s="1016"/>
      <c r="BX121" s="1016"/>
      <c r="BY121" s="1016"/>
      <c r="BZ121" s="1016"/>
      <c r="CA121" s="1016">
        <v>3881105</v>
      </c>
      <c r="CB121" s="1016"/>
      <c r="CC121" s="1016"/>
      <c r="CD121" s="1016"/>
      <c r="CE121" s="1016"/>
      <c r="CF121" s="1010">
        <v>26.1</v>
      </c>
      <c r="CG121" s="1011"/>
      <c r="CH121" s="1011"/>
      <c r="CI121" s="1011"/>
      <c r="CJ121" s="1011"/>
      <c r="CK121" s="1106"/>
      <c r="CL121" s="1107"/>
      <c r="CM121" s="1107"/>
      <c r="CN121" s="1107"/>
      <c r="CO121" s="1108"/>
      <c r="CP121" s="1116" t="s">
        <v>407</v>
      </c>
      <c r="CQ121" s="1117"/>
      <c r="CR121" s="1117"/>
      <c r="CS121" s="1117"/>
      <c r="CT121" s="1117"/>
      <c r="CU121" s="1117"/>
      <c r="CV121" s="1117"/>
      <c r="CW121" s="1117"/>
      <c r="CX121" s="1117"/>
      <c r="CY121" s="1117"/>
      <c r="CZ121" s="1117"/>
      <c r="DA121" s="1117"/>
      <c r="DB121" s="1117"/>
      <c r="DC121" s="1117"/>
      <c r="DD121" s="1117"/>
      <c r="DE121" s="1117"/>
      <c r="DF121" s="1118"/>
      <c r="DG121" s="1015">
        <v>20947</v>
      </c>
      <c r="DH121" s="1016"/>
      <c r="DI121" s="1016"/>
      <c r="DJ121" s="1016"/>
      <c r="DK121" s="1016"/>
      <c r="DL121" s="1016">
        <v>21579</v>
      </c>
      <c r="DM121" s="1016"/>
      <c r="DN121" s="1016"/>
      <c r="DO121" s="1016"/>
      <c r="DP121" s="1016"/>
      <c r="DQ121" s="1016">
        <v>22955</v>
      </c>
      <c r="DR121" s="1016"/>
      <c r="DS121" s="1016"/>
      <c r="DT121" s="1016"/>
      <c r="DU121" s="1016"/>
      <c r="DV121" s="1017">
        <v>0.2</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466</v>
      </c>
      <c r="AB122" s="1055"/>
      <c r="AC122" s="1055"/>
      <c r="AD122" s="1055"/>
      <c r="AE122" s="1056"/>
      <c r="AF122" s="1057" t="s">
        <v>137</v>
      </c>
      <c r="AG122" s="1055"/>
      <c r="AH122" s="1055"/>
      <c r="AI122" s="1055"/>
      <c r="AJ122" s="1056"/>
      <c r="AK122" s="1057" t="s">
        <v>137</v>
      </c>
      <c r="AL122" s="1055"/>
      <c r="AM122" s="1055"/>
      <c r="AN122" s="1055"/>
      <c r="AO122" s="1056"/>
      <c r="AP122" s="1058" t="s">
        <v>137</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25051900</v>
      </c>
      <c r="BR122" s="1094"/>
      <c r="BS122" s="1094"/>
      <c r="BT122" s="1094"/>
      <c r="BU122" s="1094"/>
      <c r="BV122" s="1094">
        <v>24792085</v>
      </c>
      <c r="BW122" s="1094"/>
      <c r="BX122" s="1094"/>
      <c r="BY122" s="1094"/>
      <c r="BZ122" s="1094"/>
      <c r="CA122" s="1094">
        <v>25259500</v>
      </c>
      <c r="CB122" s="1094"/>
      <c r="CC122" s="1094"/>
      <c r="CD122" s="1094"/>
      <c r="CE122" s="1094"/>
      <c r="CF122" s="1114">
        <v>170.1</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137</v>
      </c>
      <c r="DH122" s="1016"/>
      <c r="DI122" s="1016"/>
      <c r="DJ122" s="1016"/>
      <c r="DK122" s="1016"/>
      <c r="DL122" s="1016" t="s">
        <v>137</v>
      </c>
      <c r="DM122" s="1016"/>
      <c r="DN122" s="1016"/>
      <c r="DO122" s="1016"/>
      <c r="DP122" s="1016"/>
      <c r="DQ122" s="1016" t="s">
        <v>137</v>
      </c>
      <c r="DR122" s="1016"/>
      <c r="DS122" s="1016"/>
      <c r="DT122" s="1016"/>
      <c r="DU122" s="1016"/>
      <c r="DV122" s="1017" t="s">
        <v>137</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8622</v>
      </c>
      <c r="AB123" s="1055"/>
      <c r="AC123" s="1055"/>
      <c r="AD123" s="1055"/>
      <c r="AE123" s="1056"/>
      <c r="AF123" s="1057">
        <v>8597</v>
      </c>
      <c r="AG123" s="1055"/>
      <c r="AH123" s="1055"/>
      <c r="AI123" s="1055"/>
      <c r="AJ123" s="1056"/>
      <c r="AK123" s="1057">
        <v>8572</v>
      </c>
      <c r="AL123" s="1055"/>
      <c r="AM123" s="1055"/>
      <c r="AN123" s="1055"/>
      <c r="AO123" s="1056"/>
      <c r="AP123" s="1058">
        <v>0.1</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479</v>
      </c>
      <c r="BP123" s="1102"/>
      <c r="BQ123" s="1161">
        <v>33969645</v>
      </c>
      <c r="BR123" s="1162"/>
      <c r="BS123" s="1162"/>
      <c r="BT123" s="1162"/>
      <c r="BU123" s="1162"/>
      <c r="BV123" s="1162">
        <v>33301933</v>
      </c>
      <c r="BW123" s="1162"/>
      <c r="BX123" s="1162"/>
      <c r="BY123" s="1162"/>
      <c r="BZ123" s="1162"/>
      <c r="CA123" s="1162">
        <v>33415387</v>
      </c>
      <c r="CB123" s="1162"/>
      <c r="CC123" s="1162"/>
      <c r="CD123" s="1162"/>
      <c r="CE123" s="1162"/>
      <c r="CF123" s="1095"/>
      <c r="CG123" s="1096"/>
      <c r="CH123" s="1096"/>
      <c r="CI123" s="1096"/>
      <c r="CJ123" s="1097"/>
      <c r="CK123" s="1106"/>
      <c r="CL123" s="1107"/>
      <c r="CM123" s="1107"/>
      <c r="CN123" s="1107"/>
      <c r="CO123" s="1108"/>
      <c r="CP123" s="1116" t="s">
        <v>410</v>
      </c>
      <c r="CQ123" s="1117"/>
      <c r="CR123" s="1117"/>
      <c r="CS123" s="1117"/>
      <c r="CT123" s="1117"/>
      <c r="CU123" s="1117"/>
      <c r="CV123" s="1117"/>
      <c r="CW123" s="1117"/>
      <c r="CX123" s="1117"/>
      <c r="CY123" s="1117"/>
      <c r="CZ123" s="1117"/>
      <c r="DA123" s="1117"/>
      <c r="DB123" s="1117"/>
      <c r="DC123" s="1117"/>
      <c r="DD123" s="1117"/>
      <c r="DE123" s="1117"/>
      <c r="DF123" s="1118"/>
      <c r="DG123" s="1054" t="s">
        <v>466</v>
      </c>
      <c r="DH123" s="1055"/>
      <c r="DI123" s="1055"/>
      <c r="DJ123" s="1055"/>
      <c r="DK123" s="1056"/>
      <c r="DL123" s="1057" t="s">
        <v>137</v>
      </c>
      <c r="DM123" s="1055"/>
      <c r="DN123" s="1055"/>
      <c r="DO123" s="1055"/>
      <c r="DP123" s="1056"/>
      <c r="DQ123" s="1057" t="s">
        <v>137</v>
      </c>
      <c r="DR123" s="1055"/>
      <c r="DS123" s="1055"/>
      <c r="DT123" s="1055"/>
      <c r="DU123" s="1056"/>
      <c r="DV123" s="1058" t="s">
        <v>137</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137</v>
      </c>
      <c r="AB124" s="1055"/>
      <c r="AC124" s="1055"/>
      <c r="AD124" s="1055"/>
      <c r="AE124" s="1056"/>
      <c r="AF124" s="1057" t="s">
        <v>137</v>
      </c>
      <c r="AG124" s="1055"/>
      <c r="AH124" s="1055"/>
      <c r="AI124" s="1055"/>
      <c r="AJ124" s="1056"/>
      <c r="AK124" s="1057" t="s">
        <v>137</v>
      </c>
      <c r="AL124" s="1055"/>
      <c r="AM124" s="1055"/>
      <c r="AN124" s="1055"/>
      <c r="AO124" s="1056"/>
      <c r="AP124" s="1058" t="s">
        <v>137</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62.7</v>
      </c>
      <c r="BR124" s="1124"/>
      <c r="BS124" s="1124"/>
      <c r="BT124" s="1124"/>
      <c r="BU124" s="1124"/>
      <c r="BV124" s="1124">
        <v>60.1</v>
      </c>
      <c r="BW124" s="1124"/>
      <c r="BX124" s="1124"/>
      <c r="BY124" s="1124"/>
      <c r="BZ124" s="1124"/>
      <c r="CA124" s="1124">
        <v>48.2</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466</v>
      </c>
      <c r="DM124" s="1080"/>
      <c r="DN124" s="1080"/>
      <c r="DO124" s="1080"/>
      <c r="DP124" s="1081"/>
      <c r="DQ124" s="1079" t="s">
        <v>137</v>
      </c>
      <c r="DR124" s="1080"/>
      <c r="DS124" s="1080"/>
      <c r="DT124" s="1080"/>
      <c r="DU124" s="1081"/>
      <c r="DV124" s="1082" t="s">
        <v>137</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137</v>
      </c>
      <c r="AB125" s="1055"/>
      <c r="AC125" s="1055"/>
      <c r="AD125" s="1055"/>
      <c r="AE125" s="1056"/>
      <c r="AF125" s="1057" t="s">
        <v>137</v>
      </c>
      <c r="AG125" s="1055"/>
      <c r="AH125" s="1055"/>
      <c r="AI125" s="1055"/>
      <c r="AJ125" s="1056"/>
      <c r="AK125" s="1057" t="s">
        <v>137</v>
      </c>
      <c r="AL125" s="1055"/>
      <c r="AM125" s="1055"/>
      <c r="AN125" s="1055"/>
      <c r="AO125" s="1056"/>
      <c r="AP125" s="1058" t="s">
        <v>137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137</v>
      </c>
      <c r="DH125" s="1023"/>
      <c r="DI125" s="1023"/>
      <c r="DJ125" s="1023"/>
      <c r="DK125" s="1023"/>
      <c r="DL125" s="1023" t="s">
        <v>449</v>
      </c>
      <c r="DM125" s="1023"/>
      <c r="DN125" s="1023"/>
      <c r="DO125" s="1023"/>
      <c r="DP125" s="1023"/>
      <c r="DQ125" s="1023" t="s">
        <v>137</v>
      </c>
      <c r="DR125" s="1023"/>
      <c r="DS125" s="1023"/>
      <c r="DT125" s="1023"/>
      <c r="DU125" s="1023"/>
      <c r="DV125" s="1024" t="s">
        <v>137</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137</v>
      </c>
      <c r="AB126" s="1055"/>
      <c r="AC126" s="1055"/>
      <c r="AD126" s="1055"/>
      <c r="AE126" s="1056"/>
      <c r="AF126" s="1057" t="s">
        <v>137</v>
      </c>
      <c r="AG126" s="1055"/>
      <c r="AH126" s="1055"/>
      <c r="AI126" s="1055"/>
      <c r="AJ126" s="1056"/>
      <c r="AK126" s="1057" t="s">
        <v>137</v>
      </c>
      <c r="AL126" s="1055"/>
      <c r="AM126" s="1055"/>
      <c r="AN126" s="1055"/>
      <c r="AO126" s="1056"/>
      <c r="AP126" s="1058" t="s">
        <v>137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137</v>
      </c>
      <c r="DM126" s="1016"/>
      <c r="DN126" s="1016"/>
      <c r="DO126" s="1016"/>
      <c r="DP126" s="1016"/>
      <c r="DQ126" s="1016" t="s">
        <v>137</v>
      </c>
      <c r="DR126" s="1016"/>
      <c r="DS126" s="1016"/>
      <c r="DT126" s="1016"/>
      <c r="DU126" s="1016"/>
      <c r="DV126" s="1017" t="s">
        <v>137</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137</v>
      </c>
      <c r="AB127" s="1055"/>
      <c r="AC127" s="1055"/>
      <c r="AD127" s="1055"/>
      <c r="AE127" s="1056"/>
      <c r="AF127" s="1057" t="s">
        <v>466</v>
      </c>
      <c r="AG127" s="1055"/>
      <c r="AH127" s="1055"/>
      <c r="AI127" s="1055"/>
      <c r="AJ127" s="1056"/>
      <c r="AK127" s="1057" t="s">
        <v>137</v>
      </c>
      <c r="AL127" s="1055"/>
      <c r="AM127" s="1055"/>
      <c r="AN127" s="1055"/>
      <c r="AO127" s="1056"/>
      <c r="AP127" s="1058" t="s">
        <v>137</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137</v>
      </c>
      <c r="DM127" s="1016"/>
      <c r="DN127" s="1016"/>
      <c r="DO127" s="1016"/>
      <c r="DP127" s="1016"/>
      <c r="DQ127" s="1016" t="s">
        <v>137</v>
      </c>
      <c r="DR127" s="1016"/>
      <c r="DS127" s="1016"/>
      <c r="DT127" s="1016"/>
      <c r="DU127" s="1016"/>
      <c r="DV127" s="1017" t="s">
        <v>137</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506935</v>
      </c>
      <c r="AB128" s="1144"/>
      <c r="AC128" s="1144"/>
      <c r="AD128" s="1144"/>
      <c r="AE128" s="1145"/>
      <c r="AF128" s="1146">
        <v>513376</v>
      </c>
      <c r="AG128" s="1144"/>
      <c r="AH128" s="1144"/>
      <c r="AI128" s="1144"/>
      <c r="AJ128" s="1145"/>
      <c r="AK128" s="1146">
        <v>509676</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137</v>
      </c>
      <c r="BG128" s="1151"/>
      <c r="BH128" s="1151"/>
      <c r="BI128" s="1151"/>
      <c r="BJ128" s="1151"/>
      <c r="BK128" s="1151"/>
      <c r="BL128" s="1152"/>
      <c r="BM128" s="1150">
        <v>12.65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137</v>
      </c>
      <c r="DM128" s="1136"/>
      <c r="DN128" s="1136"/>
      <c r="DO128" s="1136"/>
      <c r="DP128" s="1136"/>
      <c r="DQ128" s="1136" t="s">
        <v>137</v>
      </c>
      <c r="DR128" s="1136"/>
      <c r="DS128" s="1136"/>
      <c r="DT128" s="1136"/>
      <c r="DU128" s="1136"/>
      <c r="DV128" s="1137" t="s">
        <v>137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16028539</v>
      </c>
      <c r="AB129" s="1055"/>
      <c r="AC129" s="1055"/>
      <c r="AD129" s="1055"/>
      <c r="AE129" s="1056"/>
      <c r="AF129" s="1057">
        <v>16172116</v>
      </c>
      <c r="AG129" s="1055"/>
      <c r="AH129" s="1055"/>
      <c r="AI129" s="1055"/>
      <c r="AJ129" s="1056"/>
      <c r="AK129" s="1057">
        <v>16997850</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137</v>
      </c>
      <c r="BG129" s="1165"/>
      <c r="BH129" s="1165"/>
      <c r="BI129" s="1165"/>
      <c r="BJ129" s="1165"/>
      <c r="BK129" s="1165"/>
      <c r="BL129" s="1166"/>
      <c r="BM129" s="1164">
        <v>17.649999999999999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2357086</v>
      </c>
      <c r="AB130" s="1055"/>
      <c r="AC130" s="1055"/>
      <c r="AD130" s="1055"/>
      <c r="AE130" s="1056"/>
      <c r="AF130" s="1057">
        <v>2286543</v>
      </c>
      <c r="AG130" s="1055"/>
      <c r="AH130" s="1055"/>
      <c r="AI130" s="1055"/>
      <c r="AJ130" s="1056"/>
      <c r="AK130" s="1057">
        <v>2151228</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6.8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13671453</v>
      </c>
      <c r="AB131" s="1080"/>
      <c r="AC131" s="1080"/>
      <c r="AD131" s="1080"/>
      <c r="AE131" s="1081"/>
      <c r="AF131" s="1079">
        <v>13885573</v>
      </c>
      <c r="AG131" s="1080"/>
      <c r="AH131" s="1080"/>
      <c r="AI131" s="1080"/>
      <c r="AJ131" s="1081"/>
      <c r="AK131" s="1079">
        <v>14846622</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48.2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6.7629680619999997</v>
      </c>
      <c r="AB132" s="1196"/>
      <c r="AC132" s="1196"/>
      <c r="AD132" s="1196"/>
      <c r="AE132" s="1197"/>
      <c r="AF132" s="1198">
        <v>6.8644772529999996</v>
      </c>
      <c r="AG132" s="1196"/>
      <c r="AH132" s="1196"/>
      <c r="AI132" s="1196"/>
      <c r="AJ132" s="1197"/>
      <c r="AK132" s="1198">
        <v>7.0097292170000003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7.9</v>
      </c>
      <c r="AB133" s="1179"/>
      <c r="AC133" s="1179"/>
      <c r="AD133" s="1179"/>
      <c r="AE133" s="1180"/>
      <c r="AF133" s="1178">
        <v>7.3</v>
      </c>
      <c r="AG133" s="1179"/>
      <c r="AH133" s="1179"/>
      <c r="AI133" s="1179"/>
      <c r="AJ133" s="1180"/>
      <c r="AK133" s="1178">
        <v>6.8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H13BfBqJmp48Rylrm+0F0NToZ2m6ihyAgO2xaP1P9qcPclBKoC092PtzjOCDiFrD8nlAqOE61PMbM9icSIpNg==" saltValue="GeAjMx33Lt11Jf1ZKKc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Pt6MYYEEpFryyik5LK6k00N2Sls7dxQs19FubaP4vO8tpJzZyyxCQ/qPgwrkst8JT9OAheKvYcPZkg5ua5wCQ==" saltValue="lVBTnzcPO1F3utP/GnIi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eZIAM4h/zxmVpPrqb1r05rEwN9j/uopJbaXMahnFAmAOG194UYQKYarsOeHYQOAUyJFTowD+BP9VV+aWyMzUQ==" saltValue="uxudDj6meqrKlmECKDzj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4397928</v>
      </c>
      <c r="AP9" s="314">
        <v>79483</v>
      </c>
      <c r="AQ9" s="315">
        <v>70597</v>
      </c>
      <c r="AR9" s="316">
        <v>12.6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572705</v>
      </c>
      <c r="AP10" s="317">
        <v>10350</v>
      </c>
      <c r="AQ10" s="318">
        <v>6273</v>
      </c>
      <c r="AR10" s="319">
        <v>65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v>10438</v>
      </c>
      <c r="AP11" s="317">
        <v>189</v>
      </c>
      <c r="AQ11" s="318">
        <v>1314</v>
      </c>
      <c r="AR11" s="319">
        <v>-85.6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517</v>
      </c>
      <c r="AP12" s="317" t="s">
        <v>517</v>
      </c>
      <c r="AQ12" s="318">
        <v>3</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124473</v>
      </c>
      <c r="AP13" s="317">
        <v>2250</v>
      </c>
      <c r="AQ13" s="318">
        <v>2424</v>
      </c>
      <c r="AR13" s="319">
        <v>-7.2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72184</v>
      </c>
      <c r="AP14" s="317">
        <v>1305</v>
      </c>
      <c r="AQ14" s="318">
        <v>1774</v>
      </c>
      <c r="AR14" s="319">
        <v>-26.4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-211836</v>
      </c>
      <c r="AP15" s="317">
        <v>-3828</v>
      </c>
      <c r="AQ15" s="318">
        <v>-4858</v>
      </c>
      <c r="AR15" s="319">
        <v>-21.2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4965892</v>
      </c>
      <c r="AP16" s="317">
        <v>89747</v>
      </c>
      <c r="AQ16" s="318">
        <v>77526</v>
      </c>
      <c r="AR16" s="319">
        <v>15.8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8.49</v>
      </c>
      <c r="AP21" s="331">
        <v>7.31</v>
      </c>
      <c r="AQ21" s="332">
        <v>1.18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96.5</v>
      </c>
      <c r="AP22" s="336">
        <v>98.5</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2563588</v>
      </c>
      <c r="AP32" s="345">
        <v>46331</v>
      </c>
      <c r="AQ32" s="346">
        <v>38968</v>
      </c>
      <c r="AR32" s="347">
        <v>18.899999999999999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517</v>
      </c>
      <c r="AP34" s="345" t="s">
        <v>517</v>
      </c>
      <c r="AQ34" s="346">
        <v>58</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730535</v>
      </c>
      <c r="AP35" s="345">
        <v>13203</v>
      </c>
      <c r="AQ35" s="346">
        <v>12321</v>
      </c>
      <c r="AR35" s="347">
        <v>7.2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398037</v>
      </c>
      <c r="AP36" s="345">
        <v>7194</v>
      </c>
      <c r="AQ36" s="346">
        <v>1771</v>
      </c>
      <c r="AR36" s="347">
        <v>306.2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8572</v>
      </c>
      <c r="AP37" s="345">
        <v>155</v>
      </c>
      <c r="AQ37" s="346">
        <v>588</v>
      </c>
      <c r="AR37" s="347">
        <v>-73.599999999999994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v>880</v>
      </c>
      <c r="AP38" s="348">
        <v>16</v>
      </c>
      <c r="AQ38" s="349">
        <v>1</v>
      </c>
      <c r="AR38" s="337">
        <v>1500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-509676</v>
      </c>
      <c r="AP39" s="345">
        <v>-9211</v>
      </c>
      <c r="AQ39" s="346">
        <v>-5205</v>
      </c>
      <c r="AR39" s="347">
        <v>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-2151228</v>
      </c>
      <c r="AP40" s="345">
        <v>-38879</v>
      </c>
      <c r="AQ40" s="346">
        <v>-35431</v>
      </c>
      <c r="AR40" s="347">
        <v>9.6999999999999993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1040708</v>
      </c>
      <c r="AP41" s="345">
        <v>18808</v>
      </c>
      <c r="AQ41" s="346">
        <v>13072</v>
      </c>
      <c r="AR41" s="347">
        <v>43.9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2533112</v>
      </c>
      <c r="AN51" s="367">
        <v>45153</v>
      </c>
      <c r="AO51" s="368">
        <v>-14.1</v>
      </c>
      <c r="AP51" s="369">
        <v>57295</v>
      </c>
      <c r="AQ51" s="370">
        <v>-26.1</v>
      </c>
      <c r="AR51" s="371">
        <v>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1898174</v>
      </c>
      <c r="AN52" s="375">
        <v>33835</v>
      </c>
      <c r="AO52" s="376">
        <v>-0.8</v>
      </c>
      <c r="AP52" s="377">
        <v>32771</v>
      </c>
      <c r="AQ52" s="378">
        <v>-23.4</v>
      </c>
      <c r="AR52" s="379">
        <v>22.6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2279895</v>
      </c>
      <c r="AN53" s="367">
        <v>40635</v>
      </c>
      <c r="AO53" s="368">
        <v>-10</v>
      </c>
      <c r="AP53" s="369">
        <v>54110</v>
      </c>
      <c r="AQ53" s="370">
        <v>-5.6</v>
      </c>
      <c r="AR53" s="371">
        <v>-4.4000000000000004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1256552</v>
      </c>
      <c r="AN54" s="375">
        <v>22396</v>
      </c>
      <c r="AO54" s="376">
        <v>-33.799999999999997</v>
      </c>
      <c r="AP54" s="377">
        <v>30620</v>
      </c>
      <c r="AQ54" s="378">
        <v>-6.6</v>
      </c>
      <c r="AR54" s="379">
        <v>-27.2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2538668</v>
      </c>
      <c r="AN55" s="367">
        <v>45324</v>
      </c>
      <c r="AO55" s="368">
        <v>11.5</v>
      </c>
      <c r="AP55" s="369">
        <v>54684</v>
      </c>
      <c r="AQ55" s="370">
        <v>1.1000000000000001</v>
      </c>
      <c r="AR55" s="371">
        <v>10.4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2025710</v>
      </c>
      <c r="AN56" s="375">
        <v>36166</v>
      </c>
      <c r="AO56" s="376">
        <v>61.5</v>
      </c>
      <c r="AP56" s="377">
        <v>32829</v>
      </c>
      <c r="AQ56" s="378">
        <v>7.2</v>
      </c>
      <c r="AR56" s="379">
        <v>54.3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3544961</v>
      </c>
      <c r="AN57" s="367">
        <v>63676</v>
      </c>
      <c r="AO57" s="368">
        <v>40.5</v>
      </c>
      <c r="AP57" s="369">
        <v>62383</v>
      </c>
      <c r="AQ57" s="370">
        <v>14.1</v>
      </c>
      <c r="AR57" s="371">
        <v>26.4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2037772</v>
      </c>
      <c r="AN58" s="375">
        <v>36603</v>
      </c>
      <c r="AO58" s="376">
        <v>1.2</v>
      </c>
      <c r="AP58" s="377">
        <v>35325</v>
      </c>
      <c r="AQ58" s="378">
        <v>7.6</v>
      </c>
      <c r="AR58" s="379">
        <v>-6.4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2387903</v>
      </c>
      <c r="AN59" s="367">
        <v>43156</v>
      </c>
      <c r="AO59" s="368">
        <v>-32.200000000000003</v>
      </c>
      <c r="AP59" s="369">
        <v>63812</v>
      </c>
      <c r="AQ59" s="370">
        <v>2.2999999999999998</v>
      </c>
      <c r="AR59" s="371">
        <v>-34.5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1523264</v>
      </c>
      <c r="AN60" s="375">
        <v>27530</v>
      </c>
      <c r="AO60" s="376">
        <v>-24.8</v>
      </c>
      <c r="AP60" s="377">
        <v>33848</v>
      </c>
      <c r="AQ60" s="378">
        <v>-4.2</v>
      </c>
      <c r="AR60" s="379">
        <v>-20.6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2656908</v>
      </c>
      <c r="AN61" s="382">
        <v>47589</v>
      </c>
      <c r="AO61" s="383">
        <v>-0.9</v>
      </c>
      <c r="AP61" s="384">
        <v>58457</v>
      </c>
      <c r="AQ61" s="385">
        <v>-2.8</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1748294</v>
      </c>
      <c r="AN62" s="375">
        <v>31306</v>
      </c>
      <c r="AO62" s="376">
        <v>0.7</v>
      </c>
      <c r="AP62" s="377">
        <v>33079</v>
      </c>
      <c r="AQ62" s="378">
        <v>-3.9</v>
      </c>
      <c r="AR62" s="379">
        <v>4.5999999999999996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cPXlIZ3J48Ko6SVMEQGriI6LWY77zRAw3GCQZXczxaG1BaCSF/uRpD8a04Zkrfn1RE30mWe4smOzSFDBTIRuQ==" saltValue="oqAR4qdiwYylUBGsL1zK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1" spans="125:125" ht="13.5" hidden="1" customHeight="1" x14ac:dyDescent="0.15">
      <c r="DU121" s="292"/>
    </row>
  </sheetData>
  <sheetProtection algorithmName="SHA-512" hashValue="nBgC5umNKRX2+6Uph8ZOggfUYTC4bnajsxrj2HDWi6G44nt56XyejlW6FFEDlinkAwx5q43Cu/YD8nM+G97XIQ==" saltValue="a59t4TUd1UXHvc1xHo2j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Pur/bG6jcSTv2khLKh0bcjiPiXmg7cE5A0lIrOSOMlV7dLGsk5/xTBvUmn2zdg91upV4BT8z5ky7U1PCIQA1SQ==" saltValue="4YSdkAzR54lhMA6k2Frl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14.87</v>
      </c>
      <c r="G47" s="12">
        <v>14.99</v>
      </c>
      <c r="H47" s="12">
        <v>14.83</v>
      </c>
      <c r="I47" s="12">
        <v>12.98</v>
      </c>
      <c r="J47" s="13">
        <v>10.71</v>
      </c>
    </row>
    <row r="48" spans="2:10" ht="57.75" customHeight="1" x14ac:dyDescent="0.15">
      <c r="B48" s="14"/>
      <c r="C48" s="1240" t="s">
        <v>4</v>
      </c>
      <c r="D48" s="1240"/>
      <c r="E48" s="1241"/>
      <c r="F48" s="15">
        <v>7.24</v>
      </c>
      <c r="G48" s="16">
        <v>6.67</v>
      </c>
      <c r="H48" s="16">
        <v>4.82</v>
      </c>
      <c r="I48" s="16">
        <v>3.45</v>
      </c>
      <c r="J48" s="17">
        <v>5.17</v>
      </c>
    </row>
    <row r="49" spans="2:10" ht="57.75" customHeight="1" thickBot="1" x14ac:dyDescent="0.2">
      <c r="B49" s="18"/>
      <c r="C49" s="1242" t="s">
        <v>5</v>
      </c>
      <c r="D49" s="1242"/>
      <c r="E49" s="1243"/>
      <c r="F49" s="19">
        <v>0.42</v>
      </c>
      <c r="G49" s="20" t="s">
        <v>563</v>
      </c>
      <c r="H49" s="20">
        <v>0.18</v>
      </c>
      <c r="I49" s="20" t="s">
        <v>564</v>
      </c>
      <c r="J49" s="21">
        <v>0.25</v>
      </c>
    </row>
    <row r="50" spans="2:10" ht="13.5" customHeight="1" x14ac:dyDescent="0.15"/>
  </sheetData>
  <sheetProtection algorithmName="SHA-512" hashValue="pJjHGqr/NlW/HMGb4ySSEVCCLs3e3wHCS+IuN+7Ifo2IFgrBHyPRxQ/AhPZaoDdjgvQnb1pccvggpCpXQdl7Gw==" saltValue="Hbb2aourjbUu++y6bRgh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2022-09-13T00:17:38Z</cp:lastPrinted>
  <dcterms:created xsi:type="dcterms:W3CDTF">2022-02-02T05:03:06Z</dcterms:created>
  <dcterms:modified xsi:type="dcterms:W3CDTF">2022-09-28T10:01:50Z</dcterms:modified>
  <cp:category/>
</cp:coreProperties>
</file>