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8765" windowHeight="5895" tabRatio="6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U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AM35" i="9" s="1"/>
  <c r="AM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<sst xmlns="http://schemas.openxmlformats.org/spreadsheetml/2006/main" count="1007" uniqueCount="555">
  <si>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</si>
  <si>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</si>
  <si>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</si>
  <si>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</si>
  <si>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</si>
  <si>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</si>
  <si>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</si>
  <si>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</si>
  <si>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</si>
  <si>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</si>
  <si>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</si>
  <si>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</si>
  <si>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</si>
  <si>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</si>
  <si>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</si>
  <si>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</si>
  <si>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</si>
  <si>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</si>
  <si>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</si>
  <si>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</si>
  <si>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</si>
  <si>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</si>
  <si>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</si>
  <si>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</si>
  <si>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</si>
  <si>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</si>
  <si>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</si>
  <si>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</si>
  <si>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</si>
  <si>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</si>
  <si>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</si>
  <si>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</si>
  <si>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</si>
  <si>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</si>
  <si>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</si>
  <si>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</si>
  <si>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</si>
  <si>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</si>
  <si>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</si>
  <si>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</si>
  <si>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</si>
  <si>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</si>
  <si>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</si>
  <si>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</si>
  <si>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</si>
  <si>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</si>
  <si>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</si>
  <si>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</si>
  <si>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</si>
  <si>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</si>
  <si>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</si>
  <si>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</si>
  <si>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</si>
  <si>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</si>
  <si>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</si>
  <si>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</si>
  <si>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</si>
  <si>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</si>
  <si>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</si>
  <si>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</si>
  <si>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</si>
  <si>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</si>
  <si>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</si>
  <si>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</si>
  <si>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</si>
  <si>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</si>
  <si>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</si>
  <si>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</si>
  <si>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</si>
  <si>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</si>
  <si>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</si>
  <si>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</si>
  <si>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</si>
  <si>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</si>
  <si>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</si>
  <si>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</si>
  <si>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</si>
  <si>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</si>
  <si>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</si>
  <si>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</si>
  <si>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</si>
  <si>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</si>
  <si>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</si>
  <si>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</si>
  <si>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</si>
  <si>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</si>
  <si>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</si>
  <si>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</si>
  <si>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</si>
  <si>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</si>
  <si>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</si>
  <si>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</si>
  <si>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</si>
  <si>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</si>
  <si>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</si>
  <si>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</si>
  <si>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</si>
  <si>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</si>
  <si>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</si>
  <si>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</si>
  <si>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</si>
  <si>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</si>
  <si>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</si>
  <si>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</si>
  <si>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</si>
  <si>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</si>
  <si>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</si>
  <si>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</si>
  <si>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</si>
  <si>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</si>
  <si>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</si>
  <si>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</si>
  <si>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</si>
  <si>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</si>
  <si>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</si>
  <si>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</si>
  <si>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</si>
  <si>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</si>
  <si>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</si>
  <si>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</si>
  <si>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</si>
  <si>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</si>
  <si>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</si>
  <si>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</si>
  <si>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</si>
  <si>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</si>
  <si>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</si>
  <si>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</si>
  <si>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</si>
  <si>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</si>
  <si>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</si>
  <si>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</si>
  <si>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</si>
  <si>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</si>
  <si>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</si>
  <si>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</si>
  <si>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</si>
  <si>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</si>
  <si>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</si>
  <si>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</si>
  <si>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</si>
  <si>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</si>
  <si>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</si>
  <si>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</si>
  <si>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</si>
  <si>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</si>
  <si>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</si>
  <si>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</si>
  <si>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</si>
  <si>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</si>
  <si>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</si>
  <si>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</si>
  <si>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</si>
  <si>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</si>
  <si>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</si>
  <si>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</si>
  <si>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</si>
  <si>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</si>
  <si>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</si>
  <si>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</si>
  <si>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</si>
  <si>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</si>
  <si>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</si>
  <si>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</si>
  <si>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</si>
  <si>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</si>
  <si>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</si>
  <si>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</si>
  <si>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</si>
  <si>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</si>
  <si>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</si>
  <si>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</si>
  <si>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</si>
  <si>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</si>
  <si>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</si>
  <si>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</si>
  <si>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</si>
  <si>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</si>
  <si>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</si>
  <si>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</si>
  <si>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</si>
  <si>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</si>
  <si>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</si>
  <si>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</si>
  <si>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</si>
  <si>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</si>
  <si>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</si>
  <si>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</si>
  <si>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</si>
  <si>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</si>
  <si>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</si>
  <si>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</si>
  <si>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</si>
  <si>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</si>
  <si>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</si>
  <si>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</si>
  <si>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長野県茅野市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</si>
  <si>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</si>
  <si>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</si>
  <si>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</si>
  <si>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</si>
  <si>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</si>
  <si>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</si>
  <si>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</si>
  <si>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</si>
  <si>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</si>
  <si>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</si>
  <si>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</si>
  <si>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</si>
  <si>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</si>
  <si>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</si>
  <si>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</si>
  <si>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</si>
  <si>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</si>
  <si>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</si>
  <si>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</si>
  <si>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</si>
  <si>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</si>
  <si>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</si>
  <si>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</si>
  <si>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</si>
  <si>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</si>
  <si>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</si>
  <si>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</si>
  <si>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</si>
  <si>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</si>
  <si>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</si>
  <si>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</si>
  <si>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</si>
  <si>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</si>
  <si>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</si>
  <si>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</si>
  <si>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</si>
  <si>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</si>
  <si>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</si>
  <si>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</si>
  <si>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</si>
  <si>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</si>
  <si>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</si>
  <si>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</si>
  <si>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</si>
  <si>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</si>
  <si>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</si>
  <si>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</si>
  <si>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</si>
  <si>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</si>
  <si>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</si>
  <si>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</si>
  <si>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</si>
  <si>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</si>
  <si>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</si>
  <si>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</si>
  <si>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</si>
  <si>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</si>
  <si>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</si>
  <si>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</si>
  <si>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</si>
  <si>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</si>
  <si>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</si>
  <si>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</si>
  <si>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</si>
  <si>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</si>
  <si>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</si>
  <si>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</si>
  <si>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</si>
  <si>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</si>
  <si>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</si>
  <si>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</si>
  <si>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</si>
  <si>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</si>
  <si>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</si>
  <si>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</si>
  <si>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</si>
  <si>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</si>
  <si>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</si>
  <si>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</si>
  <si>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</si>
  <si>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</si>
  <si>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</si>
  <si>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</si>
  <si>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</si>
  <si>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</si>
  <si>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</si>
  <si>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</si>
  <si>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</si>
  <si>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</si>
  <si>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</si>
  <si>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</si>
  <si>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</si>
  <si>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</si>
  <si>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</si>
  <si>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</si>
  <si>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</si>
  <si>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</si>
  <si>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</si>
  <si>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</si>
  <si>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</si>
  <si>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</si>
  <si>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</si>
  <si>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</si>
  <si>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</si>
  <si>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</si>
  <si>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</si>
  <si>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</si>
  <si>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</si>
  <si>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</si>
  <si>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</si>
  <si>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</si>
  <si>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</si>
  <si>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</si>
  <si>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</si>
  <si>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</si>
  <si>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</si>
  <si>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</si>
  <si>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</si>
  <si>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</si>
  <si>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</si>
  <si>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</si>
  <si>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</si>
  <si>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</si>
  <si>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</si>
  <si>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</si>
  <si>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</si>
  <si>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</si>
  <si>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</si>
  <si>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</si>
  <si>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</si>
  <si>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</si>
  <si>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</si>
  <si>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</si>
  <si>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</si>
  <si>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</si>
  <si>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</si>
  <si>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</si>
  <si>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</si>
  <si>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</si>
  <si>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</si>
  <si>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</si>
  <si>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</si>
  <si>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</si>
  <si>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</si>
  <si>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</si>
  <si>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</si>
  <si>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</si>
  <si>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</si>
  <si>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長野県茅野市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</si>
  <si>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</si>
  <si>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</si>
  <si>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</si>
  <si>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</si>
  <si>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</si>
  <si>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</si>
  <si>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</si>
  <si>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</si>
  <si>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</si>
  <si>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</si>
  <si>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</si>
  <si>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</si>
  <si>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</si>
  <si>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</si>
  <si>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</si>
  <si>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</si>
  <si>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</si>
  <si>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</si>
  <si>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</si>
  <si>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</si>
  <si>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</si>
  <si>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</si>
  <si>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</si>
  <si>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</si>
  <si>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</si>
  <si>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</si>
  <si>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</si>
  <si>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</si>
  <si>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</si>
  <si>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</si>
  <si>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</si>
  <si>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</si>
  <si>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</si>
  <si>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</si>
  <si>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</si>
  <si>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</si>
  <si>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</si>
  <si>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</si>
  <si>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</si>
  <si>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</si>
  <si>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</si>
  <si>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</si>
  <si>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</si>
  <si>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</si>
  <si>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</si>
  <si>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</si>
  <si>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</si>
  <si>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</si>
  <si>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</si>
  <si>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</si>
  <si>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</si>
  <si>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</si>
  <si>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</si>
  <si>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</si>
  <si>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</si>
  <si>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</si>
  <si>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</si>
  <si>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</si>
  <si>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</si>
  <si>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</si>
  <si>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</si>
  <si>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</si>
  <si>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</si>
  <si>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</si>
  <si>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</si>
  <si>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</si>
  <si>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</si>
  <si>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</si>
  <si>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</si>
  <si>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</si>
  <si>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</si>
  <si>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</si>
  <si>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</si>
  <si>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</si>
  <si>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</si>
  <si>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</si>
  <si>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</si>
  <si>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</si>
  <si>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</si>
  <si>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</si>
  <si>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</si>
  <si>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</si>
  <si>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</si>
  <si>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</si>
  <si>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</si>
  <si>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</si>
  <si>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</si>
  <si>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</si>
  <si>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</si>
  <si>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</si>
  <si>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</si>
  <si>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</si>
  <si>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</si>
  <si>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</si>
  <si>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</si>
  <si>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</si>
  <si>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</si>
  <si>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</si>
  <si>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</si>
  <si>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</si>
  <si>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</si>
  <si>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</si>
  <si>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</si>
  <si>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</si>
  <si>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</si>
  <si>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</si>
  <si>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</si>
  <si>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</si>
  <si>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</si>
  <si>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</si>
  <si>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</si>
  <si>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</si>
  <si>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</si>
  <si>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</si>
  <si>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</si>
  <si>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</si>
  <si>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</si>
  <si>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</si>
  <si>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</si>
  <si>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</si>
  <si>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</si>
  <si>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</si>
  <si>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</si>
  <si>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</si>
  <si>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</si>
  <si>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</si>
  <si>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</si>
  <si>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</si>
  <si>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</si>
  <si>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</si>
  <si>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</si>
  <si>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</si>
  <si>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</si>
  <si>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</si>
  <si>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</si>
  <si>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</si>
  <si>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</si>
  <si>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</si>
  <si>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</si>
  <si>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</si>
  <si>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</si>
  <si>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</si>
  <si>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</si>
  <si>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</si>
  <si>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</si>
  <si>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</si>
  <si>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</si>
  <si>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</si>
  <si>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</si>
  <si>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</si>
  <si>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</si>
  <si>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</si>
  <si>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</si>
  <si>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</si>
  <si>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</si>
  <si>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</si>
  <si>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</si>
  <si>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</si>
  <si>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</si>
  <si>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</si>
  <si>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</si>
  <si>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</si>
  <si>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</si>
  <si>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</si>
  <si>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</si>
  <si>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</si>
  <si>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</si>
  <si>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</si>
  <si>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</si>
  <si>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</si>
  <si>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</si>
  <si>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</si>
  <si>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</si>
  <si>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4.29</t>
  </si>
  <si>
    <t>水道事業会計</t>
  </si>
  <si>
    <t>下水道事業会計</t>
  </si>
  <si>
    <t>一般会計</t>
  </si>
  <si>
    <t>国民健康保険特別会計</t>
  </si>
  <si>
    <t>国民健康保険診療所特別会計</t>
  </si>
  <si>
    <t>後期高齢者医療特別会計</t>
  </si>
  <si>
    <t>墓地事業特別会計</t>
  </si>
  <si>
    <t>その他会計（赤字）</t>
  </si>
  <si>
    <t>その他会計（黒字）</t>
  </si>
  <si>
    <t>-</t>
    <phoneticPr fontId="2"/>
  </si>
  <si>
    <t>諏訪広域連合　（一般会計）</t>
    <rPh sb="0" eb="2">
      <t>スワ</t>
    </rPh>
    <rPh sb="2" eb="4">
      <t>コウイキ</t>
    </rPh>
    <rPh sb="4" eb="6">
      <t>レンゴウ</t>
    </rPh>
    <phoneticPr fontId="24"/>
  </si>
  <si>
    <t>　（特別養護老人ホーム恋月荘特別会計）</t>
  </si>
  <si>
    <t>　（救護施設八ヶ岳寮特別会計）</t>
  </si>
  <si>
    <t>　（介護保険特別会計）</t>
  </si>
  <si>
    <t>　（諏訪広域消防特別会計）</t>
  </si>
  <si>
    <t>諏訪南行政事務組合　（一般会計）</t>
    <rPh sb="0" eb="2">
      <t>スワ</t>
    </rPh>
    <rPh sb="2" eb="3">
      <t>ミナミ</t>
    </rPh>
    <rPh sb="3" eb="5">
      <t>ギョウセイ</t>
    </rPh>
    <rPh sb="5" eb="7">
      <t>ジム</t>
    </rPh>
    <rPh sb="7" eb="9">
      <t>クミアイ</t>
    </rPh>
    <phoneticPr fontId="24"/>
  </si>
  <si>
    <t>　（ごみ処理事業特別会計）</t>
  </si>
  <si>
    <t>白樺湖下水道組合</t>
    <rPh sb="0" eb="3">
      <t>シラカバコ</t>
    </rPh>
    <rPh sb="3" eb="6">
      <t>ゲスイドウ</t>
    </rPh>
    <rPh sb="6" eb="8">
      <t>クミアイ</t>
    </rPh>
    <phoneticPr fontId="24"/>
  </si>
  <si>
    <t>諏訪中央病院組合　（病院事業会計）</t>
    <rPh sb="0" eb="2">
      <t>スワ</t>
    </rPh>
    <rPh sb="2" eb="4">
      <t>チュウオウ</t>
    </rPh>
    <rPh sb="4" eb="6">
      <t>ビョウイン</t>
    </rPh>
    <rPh sb="6" eb="8">
      <t>クミアイ</t>
    </rPh>
    <phoneticPr fontId="24"/>
  </si>
  <si>
    <t>　（介護老人保健施設特別会計）</t>
  </si>
  <si>
    <t>　（看護専門学校特別会計）</t>
  </si>
  <si>
    <t>　（介護老人福祉施設特別会計）</t>
    <rPh sb="2" eb="4">
      <t>カイゴ</t>
    </rPh>
    <rPh sb="4" eb="6">
      <t>ロウジン</t>
    </rPh>
    <rPh sb="6" eb="8">
      <t>フクシ</t>
    </rPh>
    <rPh sb="8" eb="10">
      <t>シセツ</t>
    </rPh>
    <rPh sb="10" eb="12">
      <t>トクベツ</t>
    </rPh>
    <rPh sb="12" eb="14">
      <t>カイケイ</t>
    </rPh>
    <phoneticPr fontId="24"/>
  </si>
  <si>
    <t>諏訪市・茅野市衛生施設組合</t>
    <rPh sb="0" eb="3">
      <t>スワシ</t>
    </rPh>
    <rPh sb="4" eb="6">
      <t>チノ</t>
    </rPh>
    <rPh sb="6" eb="7">
      <t>シ</t>
    </rPh>
    <rPh sb="7" eb="9">
      <t>エイセイ</t>
    </rPh>
    <rPh sb="9" eb="11">
      <t>シセツ</t>
    </rPh>
    <rPh sb="11" eb="13">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</si>
  <si>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phoneticPr fontId="24"/>
  </si>
  <si>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</si>
  <si>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長野県民交通災害共済組合</t>
    <rPh sb="0" eb="4">
      <t>ナガノケンミン</t>
    </rPh>
    <rPh sb="4" eb="6">
      <t>コウツウ</t>
    </rPh>
    <rPh sb="6" eb="8">
      <t>サイガイ</t>
    </rPh>
    <rPh sb="8" eb="10">
      <t>キョウサイ</t>
    </rPh>
    <rPh sb="10" eb="12">
      <t>クミアイ</t>
    </rPh>
    <phoneticPr fontId="24"/>
  </si>
  <si>
    <t>長野県市町村自治振興組合</t>
    <rPh sb="0" eb="3">
      <t>ナガノケン</t>
    </rPh>
    <rPh sb="3" eb="6">
      <t>シチョウソン</t>
    </rPh>
    <rPh sb="6" eb="8">
      <t>ジチ</t>
    </rPh>
    <rPh sb="8" eb="10">
      <t>シンコウ</t>
    </rPh>
    <rPh sb="10" eb="12">
      <t>クミアイ</t>
    </rPh>
    <phoneticPr fontId="24"/>
  </si>
  <si>
    <t>長野県地方税滞納整理機構</t>
    <rPh sb="0" eb="3">
      <t>ナガノケン</t>
    </rPh>
    <rPh sb="3" eb="6">
      <t>チホウゼイ</t>
    </rPh>
    <rPh sb="6" eb="8">
      <t>タイノウ</t>
    </rPh>
    <rPh sb="8" eb="10">
      <t>セイリ</t>
    </rPh>
    <rPh sb="10" eb="12">
      <t>キコウ</t>
    </rPh>
    <phoneticPr fontId="24"/>
  </si>
  <si>
    <t>茅野市土地開発公社</t>
    <rPh sb="0" eb="3">
      <t>チノシ</t>
    </rPh>
    <rPh sb="3" eb="5">
      <t>トチ</t>
    </rPh>
    <rPh sb="5" eb="7">
      <t>カイハツ</t>
    </rPh>
    <rPh sb="7" eb="9">
      <t>コウシャ</t>
    </rPh>
    <phoneticPr fontId="5"/>
  </si>
  <si>
    <t>茅野市総合サービス株式会社</t>
    <rPh sb="0" eb="3">
      <t>チノシ</t>
    </rPh>
    <rPh sb="3" eb="5">
      <t>ソウゴウ</t>
    </rPh>
    <rPh sb="9" eb="11">
      <t>カブシキ</t>
    </rPh>
    <rPh sb="11" eb="13">
      <t>ガイシャ</t>
    </rPh>
    <phoneticPr fontId="5"/>
  </si>
  <si>
    <t>株式会社地域文化創造</t>
    <rPh sb="0" eb="4">
      <t>カブシキガイシャ</t>
    </rPh>
    <rPh sb="4" eb="6">
      <t>チイキ</t>
    </rPh>
    <rPh sb="6" eb="8">
      <t>ブンカ</t>
    </rPh>
    <rPh sb="8" eb="10">
      <t>ソウゾウ</t>
    </rPh>
    <phoneticPr fontId="5"/>
  </si>
  <si>
    <t>株式会社ベルビア</t>
    <rPh sb="0" eb="4">
      <t>カブシキガイシャ</t>
    </rPh>
    <phoneticPr fontId="5"/>
  </si>
  <si>
    <t>○</t>
    <phoneticPr fontId="5"/>
  </si>
  <si>
    <t>-</t>
    <phoneticPr fontId="2"/>
  </si>
  <si>
    <t>　（ふるさと市町村圏基金事業特別会計）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</si>
</sst>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52991</c:v>
                </c:pt>
                <c:pt idx="1">
                  <c:v>53242</c:v>
                </c:pt>
                <c:pt idx="2">
                  <c:v>59469</c:v>
                </c:pt>
                <c:pt idx="3">
                  <c:v>47618</c:v>
                </c:pt>
                <c:pt idx="4">
                  <c:v>58386</c:v>
                </c:pt>
              </c:numCache>
            </c:numRef>
          </c:val>
          <c:smooth val="0"/>
        </c:ser>
        <c:dLbls>
          <c:showLegendKey val="0"/>
          <c:showVal val="0"/>
          <c:showCatName val="0"/>
          <c:showSerName val="0"/>
          <c:showPercent val="0"/>
          <c:showBubbleSize val="0"/>
        </c:dLbls>
        <c:marker val="1"/>
        <c:smooth val="0"/>
        <c:axId val="91764608"/>
        <c:axId val="91774976"/>
      </c:lineChart>
      <c:catAx>
        <c:axId val="9176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74976"/>
        <c:crosses val="autoZero"/>
        <c:auto val="1"/>
        <c:lblAlgn val="ctr"/>
        <c:lblOffset val="100"/>
        <c:tickLblSkip val="1"/>
        <c:tickMarkSkip val="1"/>
        <c:noMultiLvlLbl val="0"/>
      </c:catAx>
      <c:valAx>
        <c:axId val="917749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4.71</c:v>
                </c:pt>
                <c:pt idx="1">
                  <c:v>7.81</c:v>
                </c:pt>
                <c:pt idx="2">
                  <c:v>5.43</c:v>
                </c:pt>
                <c:pt idx="3">
                  <c:v>5.62</c:v>
                </c:pt>
                <c:pt idx="4">
                  <c:v>6.54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14.67</c:v>
                </c:pt>
                <c:pt idx="1">
                  <c:v>15.36</c:v>
                </c:pt>
                <c:pt idx="2">
                  <c:v>20.47</c:v>
                </c:pt>
                <c:pt idx="3">
                  <c:v>15.95</c:v>
                </c:pt>
                <c:pt idx="4">
                  <c:v>16.079999999999998</c:v>
                </c:pt>
              </c:numCache>
            </c:numRef>
          </c:val>
        </c:ser>
        <c:dLbls>
          <c:showLegendKey val="0"/>
          <c:showVal val="0"/>
          <c:showCatName val="0"/>
          <c:showSerName val="0"/>
          <c:showPercent val="0"/>
          <c:showBubbleSize val="0"/>
        </c:dLbls>
        <c:gapWidth val="250"/>
        <c:overlap val="100"/>
        <c:axId val="92087424"/>
        <c:axId val="9208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0.34</c:v>
                </c:pt>
                <c:pt idx="1">
                  <c:v>3.96</c:v>
                </c:pt>
                <c:pt idx="2">
                  <c:v>2.35</c:v>
                </c:pt>
                <c:pt idx="3">
                  <c:v>-4.29</c:v>
                </c:pt>
                <c:pt idx="4">
                  <c:v>1.1000000000000001</c:v>
                </c:pt>
              </c:numCache>
            </c:numRef>
          </c:val>
          <c:smooth val="0"/>
        </c:ser>
        <c:dLbls>
          <c:showLegendKey val="0"/>
          <c:showVal val="0"/>
          <c:showCatName val="0"/>
          <c:showSerName val="0"/>
          <c:showPercent val="0"/>
          <c:showBubbleSize val="0"/>
        </c:dLbls>
        <c:marker val="1"/>
        <c:smooth val="0"/>
        <c:axId val="92087424"/>
        <c:axId val="92089344"/>
      </c:lineChart>
      <c:catAx>
        <c:axId val="920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89344"/>
        <c:crosses val="autoZero"/>
        <c:auto val="1"/>
        <c:lblAlgn val="ctr"/>
        <c:lblOffset val="100"/>
        <c:tickLblSkip val="1"/>
        <c:tickMarkSkip val="1"/>
        <c:noMultiLvlLbl val="0"/>
      </c:catAx>
      <c:valAx>
        <c:axId val="9208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0.05</c:v>
                </c:pt>
                <c:pt idx="4">
                  <c:v>#N/A</c:v>
                </c:pt>
                <c:pt idx="5">
                  <c:v>0.03</c:v>
                </c:pt>
                <c:pt idx="6">
                  <c:v>#N/A</c:v>
                </c:pt>
                <c:pt idx="7">
                  <c:v>0.03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c:v>
                </c:pt>
                <c:pt idx="4">
                  <c:v>#N/A</c:v>
                </c:pt>
                <c:pt idx="5">
                  <c:v>0.12</c:v>
                </c:pt>
                <c:pt idx="6">
                  <c:v>#N/A</c:v>
                </c:pt>
                <c:pt idx="7">
                  <c:v>0.14000000000000001</c:v>
                </c:pt>
                <c:pt idx="8">
                  <c:v>#N/A</c:v>
                </c:pt>
                <c:pt idx="9">
                  <c:v>0.13</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0.99</c:v>
                </c:pt>
                <c:pt idx="2">
                  <c:v>#N/A</c:v>
                </c:pt>
                <c:pt idx="3">
                  <c:v>0.93</c:v>
                </c:pt>
                <c:pt idx="4">
                  <c:v>#N/A</c:v>
                </c:pt>
                <c:pt idx="5">
                  <c:v>0.85</c:v>
                </c:pt>
                <c:pt idx="6">
                  <c:v>#N/A</c:v>
                </c:pt>
                <c:pt idx="7">
                  <c:v>0.64</c:v>
                </c:pt>
                <c:pt idx="8">
                  <c:v>#N/A</c:v>
                </c:pt>
                <c:pt idx="9">
                  <c:v>0.75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1.69</c:v>
                </c:pt>
                <c:pt idx="2">
                  <c:v>#N/A</c:v>
                </c:pt>
                <c:pt idx="3">
                  <c:v>1.1299999999999999</c:v>
                </c:pt>
                <c:pt idx="4">
                  <c:v>#N/A</c:v>
                </c:pt>
                <c:pt idx="5">
                  <c:v>1.67</c:v>
                </c:pt>
                <c:pt idx="6">
                  <c:v>#N/A</c:v>
                </c:pt>
                <c:pt idx="7">
                  <c:v>2.38</c:v>
                </c:pt>
                <c:pt idx="8">
                  <c:v>#N/A</c:v>
                </c:pt>
                <c:pt idx="9">
                  <c:v>2.97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4.71</c:v>
                </c:pt>
                <c:pt idx="2">
                  <c:v>#N/A</c:v>
                </c:pt>
                <c:pt idx="3">
                  <c:v>7.77</c:v>
                </c:pt>
                <c:pt idx="4">
                  <c:v>#N/A</c:v>
                </c:pt>
                <c:pt idx="5">
                  <c:v>5.39</c:v>
                </c:pt>
                <c:pt idx="6">
                  <c:v>#N/A</c:v>
                </c:pt>
                <c:pt idx="7">
                  <c:v>5.58</c:v>
                </c:pt>
                <c:pt idx="8">
                  <c:v>#N/A</c:v>
                </c:pt>
                <c:pt idx="9">
                  <c:v>6.53</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3.71</c:v>
                </c:pt>
                <c:pt idx="2">
                  <c:v>#N/A</c:v>
                </c:pt>
                <c:pt idx="3">
                  <c:v>4.7</c:v>
                </c:pt>
                <c:pt idx="4">
                  <c:v>#N/A</c:v>
                </c:pt>
                <c:pt idx="5">
                  <c:v>5.16</c:v>
                </c:pt>
                <c:pt idx="6">
                  <c:v>#N/A</c:v>
                </c:pt>
                <c:pt idx="7">
                  <c:v>5.97</c:v>
                </c:pt>
                <c:pt idx="8">
                  <c:v>#N/A</c:v>
                </c:pt>
                <c:pt idx="9">
                  <c:v>7.06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19.22</c:v>
                </c:pt>
                <c:pt idx="2">
                  <c:v>#N/A</c:v>
                </c:pt>
                <c:pt idx="3">
                  <c:v>20.61</c:v>
                </c:pt>
                <c:pt idx="4">
                  <c:v>#N/A</c:v>
                </c:pt>
                <c:pt idx="5">
                  <c:v>22.61</c:v>
                </c:pt>
                <c:pt idx="6">
                  <c:v>#N/A</c:v>
                </c:pt>
                <c:pt idx="7">
                  <c:v>22.19</c:v>
                </c:pt>
                <c:pt idx="8">
                  <c:v>#N/A</c:v>
                </c:pt>
                <c:pt idx="9">
                  <c:v>20.25</c:v>
                </c:pt>
              </c:numCache>
            </c:numRef>
          </c:val>
        </c:ser>
        <c:dLbls>
          <c:showLegendKey val="0"/>
          <c:showVal val="0"/>
          <c:showCatName val="0"/>
          <c:showSerName val="0"/>
          <c:showPercent val="0"/>
          <c:showBubbleSize val="0"/>
        </c:dLbls>
        <c:gapWidth val="150"/>
        <c:overlap val="100"/>
        <c:axId val="78171520"/>
        <c:axId val="92472448"/>
      </c:barChart>
      <c:catAx>
        <c:axId val="781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72448"/>
        <c:crosses val="autoZero"/>
        <c:auto val="1"/>
        <c:lblAlgn val="ctr"/>
        <c:lblOffset val="100"/>
        <c:tickLblSkip val="1"/>
        <c:tickMarkSkip val="1"/>
        <c:noMultiLvlLbl val="0"/>
      </c:catAx>
      <c:valAx>
        <c:axId val="9247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7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3401</c:v>
                </c:pt>
                <c:pt idx="5">
                  <c:v>3445</c:v>
                </c:pt>
                <c:pt idx="8">
                  <c:v>3378</c:v>
                </c:pt>
                <c:pt idx="11">
                  <c:v>3261</c:v>
                </c:pt>
                <c:pt idx="14">
                  <c:v>3259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2</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122</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697</c:v>
                </c:pt>
                <c:pt idx="3">
                  <c:v>693</c:v>
                </c:pt>
                <c:pt idx="6">
                  <c:v>574</c:v>
                </c:pt>
                <c:pt idx="9">
                  <c:v>456</c:v>
                </c:pt>
                <c:pt idx="12">
                  <c:v>395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1225</c:v>
                </c:pt>
                <c:pt idx="3">
                  <c:v>1154</c:v>
                </c:pt>
                <c:pt idx="6">
                  <c:v>1150</c:v>
                </c:pt>
                <c:pt idx="9">
                  <c:v>1158</c:v>
                </c:pt>
                <c:pt idx="12">
                  <c:v>1144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2892</c:v>
                </c:pt>
                <c:pt idx="3">
                  <c:v>2823</c:v>
                </c:pt>
                <c:pt idx="6">
                  <c:v>2830</c:v>
                </c:pt>
                <c:pt idx="9">
                  <c:v>2565</c:v>
                </c:pt>
                <c:pt idx="12">
                  <c:v>2646</c:v>
                </c:pt>
              </c:numCache>
            </c:numRef>
          </c:val>
        </c:ser>
        <c:dLbls>
          <c:showLegendKey val="0"/>
          <c:showVal val="0"/>
          <c:showCatName val="0"/>
          <c:showSerName val="0"/>
          <c:showPercent val="0"/>
          <c:showBubbleSize val="0"/>
        </c:dLbls>
        <c:gapWidth val="100"/>
        <c:overlap val="100"/>
        <c:axId val="91130112"/>
        <c:axId val="9114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1425</c:v>
                </c:pt>
                <c:pt idx="2">
                  <c:v>#N/A</c:v>
                </c:pt>
                <c:pt idx="3">
                  <c:v>#N/A</c:v>
                </c:pt>
                <c:pt idx="4">
                  <c:v>1348</c:v>
                </c:pt>
                <c:pt idx="5">
                  <c:v>#N/A</c:v>
                </c:pt>
                <c:pt idx="6">
                  <c:v>#N/A</c:v>
                </c:pt>
                <c:pt idx="7">
                  <c:v>1188</c:v>
                </c:pt>
                <c:pt idx="8">
                  <c:v>#N/A</c:v>
                </c:pt>
                <c:pt idx="9">
                  <c:v>#N/A</c:v>
                </c:pt>
                <c:pt idx="10">
                  <c:v>928</c:v>
                </c:pt>
                <c:pt idx="11">
                  <c:v>#N/A</c:v>
                </c:pt>
                <c:pt idx="12">
                  <c:v>#N/A</c:v>
                </c:pt>
                <c:pt idx="13">
                  <c:v>937</c:v>
                </c:pt>
                <c:pt idx="14">
                  <c:v>#N/A</c:v>
                </c:pt>
              </c:numCache>
            </c:numRef>
          </c:val>
          <c:smooth val="0"/>
        </c:ser>
        <c:dLbls>
          <c:showLegendKey val="0"/>
          <c:showVal val="0"/>
          <c:showCatName val="0"/>
          <c:showSerName val="0"/>
          <c:showPercent val="0"/>
          <c:showBubbleSize val="0"/>
        </c:dLbls>
        <c:marker val="1"/>
        <c:smooth val="0"/>
        <c:axId val="91130112"/>
        <c:axId val="91140480"/>
      </c:lineChart>
      <c:catAx>
        <c:axId val="911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40480"/>
        <c:crosses val="autoZero"/>
        <c:auto val="1"/>
        <c:lblAlgn val="ctr"/>
        <c:lblOffset val="100"/>
        <c:tickLblSkip val="1"/>
        <c:tickMarkSkip val="1"/>
        <c:noMultiLvlLbl val="0"/>
      </c:catAx>
      <c:valAx>
        <c:axId val="9114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28537</c:v>
                </c:pt>
                <c:pt idx="5">
                  <c:v>28578</c:v>
                </c:pt>
                <c:pt idx="8">
                  <c:v>27874</c:v>
                </c:pt>
                <c:pt idx="11">
                  <c:v>27322</c:v>
                </c:pt>
                <c:pt idx="14">
                  <c:v>26775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6614</c:v>
                </c:pt>
                <c:pt idx="5">
                  <c:v>6486</c:v>
                </c:pt>
                <c:pt idx="8">
                  <c:v>6178</c:v>
                </c:pt>
                <c:pt idx="11">
                  <c:v>5821</c:v>
                </c:pt>
                <c:pt idx="14">
                  <c:v>5381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4728</c:v>
                </c:pt>
                <c:pt idx="5">
                  <c:v>4861</c:v>
                </c:pt>
                <c:pt idx="8">
                  <c:v>5534</c:v>
                </c:pt>
                <c:pt idx="11">
                  <c:v>4616</c:v>
                </c:pt>
                <c:pt idx="14">
                  <c:v>4481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4049</c:v>
                </c:pt>
                <c:pt idx="3">
                  <c:v>3774</c:v>
                </c:pt>
                <c:pt idx="6">
                  <c:v>3566</c:v>
                </c:pt>
                <c:pt idx="9">
                  <c:v>3237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4515</c:v>
                </c:pt>
                <c:pt idx="3">
                  <c:v>4682</c:v>
                </c:pt>
                <c:pt idx="6">
                  <c:v>4898</c:v>
                </c:pt>
                <c:pt idx="9">
                  <c:v>4715</c:v>
                </c:pt>
                <c:pt idx="12">
                  <c:v>4521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4440</c:v>
                </c:pt>
                <c:pt idx="3">
                  <c:v>3952</c:v>
                </c:pt>
                <c:pt idx="6">
                  <c:v>3453</c:v>
                </c:pt>
                <c:pt idx="9">
                  <c:v>3136</c:v>
                </c:pt>
                <c:pt idx="12">
                  <c:v>2971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16111</c:v>
                </c:pt>
                <c:pt idx="3">
                  <c:v>15612</c:v>
                </c:pt>
                <c:pt idx="6">
                  <c:v>14535</c:v>
                </c:pt>
                <c:pt idx="9">
                  <c:v>13746</c:v>
                </c:pt>
                <c:pt idx="12">
                  <c:v>13225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135</c:v>
                </c:pt>
                <c:pt idx="3">
                  <c:v>126</c:v>
                </c:pt>
                <c:pt idx="6">
                  <c:v>118</c:v>
                </c:pt>
                <c:pt idx="9">
                  <c:v>109</c:v>
                </c:pt>
                <c:pt idx="12">
                  <c:v>101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24781</c:v>
                </c:pt>
                <c:pt idx="3">
                  <c:v>24928</c:v>
                </c:pt>
                <c:pt idx="6">
                  <c:v>24786</c:v>
                </c:pt>
                <c:pt idx="9">
                  <c:v>24419</c:v>
                </c:pt>
                <c:pt idx="12">
                  <c:v>29439</c:v>
                </c:pt>
              </c:numCache>
            </c:numRef>
          </c:val>
        </c:ser>
        <c:dLbls>
          <c:showLegendKey val="0"/>
          <c:showVal val="0"/>
          <c:showCatName val="0"/>
          <c:showSerName val="0"/>
          <c:showPercent val="0"/>
          <c:showBubbleSize val="0"/>
        </c:dLbls>
        <c:gapWidth val="100"/>
        <c:overlap val="100"/>
        <c:axId val="40023936"/>
        <c:axId val="4003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14152</c:v>
                </c:pt>
                <c:pt idx="2">
                  <c:v>#N/A</c:v>
                </c:pt>
                <c:pt idx="3">
                  <c:v>#N/A</c:v>
                </c:pt>
                <c:pt idx="4">
                  <c:v>13149</c:v>
                </c:pt>
                <c:pt idx="5">
                  <c:v>#N/A</c:v>
                </c:pt>
                <c:pt idx="6">
                  <c:v>#N/A</c:v>
                </c:pt>
                <c:pt idx="7">
                  <c:v>11770</c:v>
                </c:pt>
                <c:pt idx="8">
                  <c:v>#N/A</c:v>
                </c:pt>
                <c:pt idx="9">
                  <c:v>#N/A</c:v>
                </c:pt>
                <c:pt idx="10">
                  <c:v>11603</c:v>
                </c:pt>
                <c:pt idx="11">
                  <c:v>#N/A</c:v>
                </c:pt>
                <c:pt idx="12">
                  <c:v>#N/A</c:v>
                </c:pt>
                <c:pt idx="13">
                  <c:v>13619</c:v>
                </c:pt>
                <c:pt idx="14">
                  <c:v>#N/A</c:v>
                </c:pt>
              </c:numCache>
            </c:numRef>
          </c:val>
          <c:smooth val="0"/>
        </c:ser>
        <c:dLbls>
          <c:showLegendKey val="0"/>
          <c:showVal val="0"/>
          <c:showCatName val="0"/>
          <c:showSerName val="0"/>
          <c:showPercent val="0"/>
          <c:showBubbleSize val="0"/>
        </c:dLbls>
        <c:marker val="1"/>
        <c:smooth val="0"/>
        <c:axId val="40023936"/>
        <c:axId val="40030208"/>
      </c:lineChart>
      <c:catAx>
        <c:axId val="400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30208"/>
        <c:crosses val="autoZero"/>
        <c:auto val="1"/>
        <c:lblAlgn val="ctr"/>
        <c:lblOffset val="100"/>
        <c:tickLblSkip val="1"/>
        <c:tickMarkSkip val="1"/>
        <c:noMultiLvlLbl val="0"/>
      </c:catAx>
      <c:valAx>
        <c:axId val="400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56,424
55,706
266.41
30,123,868
29,109,799
945,091
14,447,791
29,438,544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116.1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人口</a:t>
          </a:r>
          <a:r>
            <a:rPr kumimoji="1" lang="ja-JP" altLang="en-US" sz="1300" baseline="0">
              <a:latin typeface="ＭＳ Ｐゴシック"/>
            </a:rPr>
            <a:t>の減少や地価の下落、長引く景気の低迷などによる市税の減収により、平成</a:t>
          </a:r>
          <a:r>
            <a:rPr kumimoji="1" lang="en-US" altLang="ja-JP" sz="1300" baseline="0">
              <a:latin typeface="ＭＳ Ｐゴシック"/>
            </a:rPr>
            <a:t>20</a:t>
          </a:r>
          <a:r>
            <a:rPr kumimoji="1" lang="ja-JP" altLang="en-US" sz="1300" baseline="0">
              <a:latin typeface="ＭＳ Ｐゴシック"/>
            </a:rPr>
            <a:t>年度以降下がり続けていたが、かろうじて前年度と比べ横ばいとなった。全国平均、長野県平均とも上回っているものの、類似団体の平均は下回っている。今後も市税収納率の向上を図り、市税等の自主財源の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146050</xdr:rowOff>
    </xdr:to>
    <xdr:cxnSp macro="">
      <xdr:nvCxnSpPr>
        <xdr:cNvPr id="71" name="直線コネクタ 70"/>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132645</xdr:rowOff>
    </xdr:to>
    <xdr:cxnSp macro="">
      <xdr:nvCxnSpPr>
        <xdr:cNvPr id="74" name="直線コネクタ 73"/>
        <xdr:cNvCxnSpPr/>
      </xdr:nvCxnSpPr>
      <xdr:spPr>
        <a:xfrm>
          <a:off x="2336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79022</xdr:rowOff>
    </xdr:to>
    <xdr:cxnSp macro="">
      <xdr:nvCxnSpPr>
        <xdr:cNvPr id="77" name="直線コネクタ 76"/>
        <xdr:cNvCxnSpPr/>
      </xdr:nvCxnSpPr>
      <xdr:spPr>
        <a:xfrm>
          <a:off x="1447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4" name="テキスト ボックス 93"/>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前年度に比べ、市税や普通交付税の減少など経常的な収入が減ったことに加え、下水道事業への繰出金や、中学生までの医療費無料化など扶助費の増加に伴い、</a:t>
          </a:r>
          <a:r>
            <a:rPr kumimoji="1" lang="en-US" altLang="ja-JP" sz="1300">
              <a:latin typeface="ＭＳ Ｐゴシック"/>
            </a:rPr>
            <a:t>0.8</a:t>
          </a:r>
          <a:r>
            <a:rPr kumimoji="1" lang="ja-JP" altLang="en-US" sz="1300">
              <a:latin typeface="ＭＳ Ｐゴシック"/>
            </a:rPr>
            <a:t>ポイント増加した。今後も、第２次行財政改革推進プログラムを踏まえ、持続可能な市政経営を行っていくために事務事業の適正化を進めるとともに、経常一般財源の確保に努める。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122767</xdr:rowOff>
    </xdr:from>
    <xdr:to>
      <xdr:col>7</xdr:col>
      <xdr:colOff>152400</xdr:colOff>
      <xdr:row>67</xdr:row>
      <xdr:rowOff>15663</xdr:rowOff>
    </xdr:to>
    <xdr:cxnSp macro="">
      <xdr:nvCxnSpPr>
        <xdr:cNvPr id="131" name="直線コネクタ 130"/>
        <xdr:cNvCxnSpPr/>
      </xdr:nvCxnSpPr>
      <xdr:spPr>
        <a:xfrm>
          <a:off x="4114800" y="114384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66</xdr:row>
      <xdr:rowOff>122767</xdr:rowOff>
    </xdr:to>
    <xdr:cxnSp macro="">
      <xdr:nvCxnSpPr>
        <xdr:cNvPr id="134" name="直線コネクタ 133"/>
        <xdr:cNvCxnSpPr/>
      </xdr:nvCxnSpPr>
      <xdr:spPr>
        <a:xfrm>
          <a:off x="3225800" y="1114890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65</xdr:row>
      <xdr:rowOff>4656</xdr:rowOff>
    </xdr:to>
    <xdr:cxnSp macro="">
      <xdr:nvCxnSpPr>
        <xdr:cNvPr id="137" name="直線コネクタ 136"/>
        <xdr:cNvCxnSpPr/>
      </xdr:nvCxnSpPr>
      <xdr:spPr>
        <a:xfrm>
          <a:off x="2336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66</xdr:row>
      <xdr:rowOff>34290</xdr:rowOff>
    </xdr:to>
    <xdr:cxnSp macro="">
      <xdr:nvCxnSpPr>
        <xdr:cNvPr id="140" name="直線コネクタ 139"/>
        <xdr:cNvCxnSpPr/>
      </xdr:nvCxnSpPr>
      <xdr:spPr>
        <a:xfrm flipV="1">
          <a:off x="1447800" y="111408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136313</xdr:rowOff>
    </xdr:from>
    <xdr:to>
      <xdr:col>7</xdr:col>
      <xdr:colOff>203200</xdr:colOff>
      <xdr:row>67</xdr:row>
      <xdr:rowOff>66463</xdr:rowOff>
    </xdr:to>
    <xdr:sp macro="" textlink="">
      <xdr:nvSpPr>
        <xdr:cNvPr id="150" name="円/楕円 149"/>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32190</xdr:rowOff>
    </xdr:from>
    <xdr:ext cx="762000" cy="259045"/>
    <xdr:sp macro="" textlink="">
      <xdr:nvSpPr>
        <xdr:cNvPr id="151" name="財政構造の弾力性該当値テキスト"/>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71967</xdr:rowOff>
    </xdr:from>
    <xdr:to>
      <xdr:col>6</xdr:col>
      <xdr:colOff>50800</xdr:colOff>
      <xdr:row>67</xdr:row>
      <xdr:rowOff>2117</xdr:rowOff>
    </xdr:to>
    <xdr:sp macro="" textlink="">
      <xdr:nvSpPr>
        <xdr:cNvPr id="152" name="円/楕円 151"/>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158344</xdr:rowOff>
    </xdr:from>
    <xdr:ext cx="736600" cy="259045"/>
    <xdr:sp macro="" textlink="">
      <xdr:nvSpPr>
        <xdr:cNvPr id="153" name="テキスト ボックス 152"/>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4" name="円/楕円 153"/>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5" name="テキスト ボックス 154"/>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117263</xdr:rowOff>
    </xdr:from>
    <xdr:to>
      <xdr:col>3</xdr:col>
      <xdr:colOff>330200</xdr:colOff>
      <xdr:row>65</xdr:row>
      <xdr:rowOff>47413</xdr:rowOff>
    </xdr:to>
    <xdr:sp macro="" textlink="">
      <xdr:nvSpPr>
        <xdr:cNvPr id="156" name="円/楕円 155"/>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32190</xdr:rowOff>
    </xdr:from>
    <xdr:ext cx="762000" cy="259045"/>
    <xdr:sp macro="" textlink="">
      <xdr:nvSpPr>
        <xdr:cNvPr id="157" name="テキスト ボックス 156"/>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8" name="円/楕円 157"/>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9" name="テキスト ボックス 158"/>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人件費は対前年比</a:t>
          </a:r>
          <a:r>
            <a:rPr kumimoji="1" lang="en-US" altLang="ja-JP" sz="1300">
              <a:latin typeface="ＭＳ Ｐゴシック"/>
            </a:rPr>
            <a:t>3.1</a:t>
          </a:r>
          <a:r>
            <a:rPr kumimoji="1" lang="ja-JP" altLang="en-US" sz="1300">
              <a:latin typeface="ＭＳ Ｐゴシック"/>
            </a:rPr>
            <a:t>％の減、物件費は対前年比</a:t>
          </a:r>
          <a:r>
            <a:rPr kumimoji="1" lang="en-US" altLang="ja-JP" sz="1300">
              <a:latin typeface="ＭＳ Ｐゴシック"/>
            </a:rPr>
            <a:t>2.2</a:t>
          </a:r>
          <a:r>
            <a:rPr kumimoji="1" lang="ja-JP" altLang="en-US" sz="1300">
              <a:latin typeface="ＭＳ Ｐゴシック"/>
            </a:rPr>
            <a:t>％の減などにより、前年度に比べ</a:t>
          </a:r>
          <a:r>
            <a:rPr kumimoji="1" lang="en-US" altLang="ja-JP" sz="1300">
              <a:latin typeface="ＭＳ Ｐゴシック"/>
            </a:rPr>
            <a:t>514</a:t>
          </a:r>
          <a:r>
            <a:rPr kumimoji="1" lang="ja-JP" altLang="en-US" sz="1300">
              <a:latin typeface="ＭＳ Ｐゴシック"/>
            </a:rPr>
            <a:t>円の減となったが、依然として全国平均を上回っている。今後も、事務事業の見直し、職員配置の工夫等による人件費の抑制に努め、業務委託については、内容を十分に精査し、内部努力を図り、真に必要なもののみとするなど、適正化を図ることが必要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90967</xdr:rowOff>
    </xdr:from>
    <xdr:to>
      <xdr:col>7</xdr:col>
      <xdr:colOff>152400</xdr:colOff>
      <xdr:row>81</xdr:row>
      <xdr:rowOff>93447</xdr:rowOff>
    </xdr:to>
    <xdr:cxnSp macro="">
      <xdr:nvCxnSpPr>
        <xdr:cNvPr id="192" name="直線コネクタ 191"/>
        <xdr:cNvCxnSpPr/>
      </xdr:nvCxnSpPr>
      <xdr:spPr>
        <a:xfrm flipV="1">
          <a:off x="4114800" y="13978417"/>
          <a:ext cx="8382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93447</xdr:rowOff>
    </xdr:from>
    <xdr:to>
      <xdr:col>6</xdr:col>
      <xdr:colOff>0</xdr:colOff>
      <xdr:row>81</xdr:row>
      <xdr:rowOff>94635</xdr:rowOff>
    </xdr:to>
    <xdr:cxnSp macro="">
      <xdr:nvCxnSpPr>
        <xdr:cNvPr id="195" name="直線コネクタ 194"/>
        <xdr:cNvCxnSpPr/>
      </xdr:nvCxnSpPr>
      <xdr:spPr>
        <a:xfrm flipV="1">
          <a:off x="3225800" y="1398089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71735</xdr:rowOff>
    </xdr:from>
    <xdr:to>
      <xdr:col>4</xdr:col>
      <xdr:colOff>482600</xdr:colOff>
      <xdr:row>81</xdr:row>
      <xdr:rowOff>94635</xdr:rowOff>
    </xdr:to>
    <xdr:cxnSp macro="">
      <xdr:nvCxnSpPr>
        <xdr:cNvPr id="198" name="直線コネクタ 197"/>
        <xdr:cNvCxnSpPr/>
      </xdr:nvCxnSpPr>
      <xdr:spPr>
        <a:xfrm>
          <a:off x="2336800" y="13959185"/>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60249</xdr:rowOff>
    </xdr:from>
    <xdr:to>
      <xdr:col>3</xdr:col>
      <xdr:colOff>279400</xdr:colOff>
      <xdr:row>81</xdr:row>
      <xdr:rowOff>71735</xdr:rowOff>
    </xdr:to>
    <xdr:cxnSp macro="">
      <xdr:nvCxnSpPr>
        <xdr:cNvPr id="201" name="直線コネクタ 200"/>
        <xdr:cNvCxnSpPr/>
      </xdr:nvCxnSpPr>
      <xdr:spPr>
        <a:xfrm>
          <a:off x="1447800" y="13947699"/>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40167</xdr:rowOff>
    </xdr:from>
    <xdr:to>
      <xdr:col>7</xdr:col>
      <xdr:colOff>203200</xdr:colOff>
      <xdr:row>81</xdr:row>
      <xdr:rowOff>141767</xdr:rowOff>
    </xdr:to>
    <xdr:sp macro="" textlink="">
      <xdr:nvSpPr>
        <xdr:cNvPr id="211" name="円/楕円 210"/>
        <xdr:cNvSpPr/>
      </xdr:nvSpPr>
      <xdr:spPr>
        <a:xfrm>
          <a:off x="4902200" y="13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56694</xdr:rowOff>
    </xdr:from>
    <xdr:ext cx="762000" cy="259045"/>
    <xdr:sp macro="" textlink="">
      <xdr:nvSpPr>
        <xdr:cNvPr id="212" name="人件費・物件費等の状況該当値テキスト"/>
        <xdr:cNvSpPr txBox="1"/>
      </xdr:nvSpPr>
      <xdr:spPr>
        <a:xfrm>
          <a:off x="5041900" y="1377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42647</xdr:rowOff>
    </xdr:from>
    <xdr:to>
      <xdr:col>6</xdr:col>
      <xdr:colOff>50800</xdr:colOff>
      <xdr:row>81</xdr:row>
      <xdr:rowOff>144247</xdr:rowOff>
    </xdr:to>
    <xdr:sp macro="" textlink="">
      <xdr:nvSpPr>
        <xdr:cNvPr id="213" name="円/楕円 212"/>
        <xdr:cNvSpPr/>
      </xdr:nvSpPr>
      <xdr:spPr>
        <a:xfrm>
          <a:off x="4064000" y="139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154424</xdr:rowOff>
    </xdr:from>
    <xdr:ext cx="736600" cy="259045"/>
    <xdr:sp macro="" textlink="">
      <xdr:nvSpPr>
        <xdr:cNvPr id="214" name="テキスト ボックス 213"/>
        <xdr:cNvSpPr txBox="1"/>
      </xdr:nvSpPr>
      <xdr:spPr>
        <a:xfrm>
          <a:off x="3733800" y="13698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43835</xdr:rowOff>
    </xdr:from>
    <xdr:to>
      <xdr:col>4</xdr:col>
      <xdr:colOff>533400</xdr:colOff>
      <xdr:row>81</xdr:row>
      <xdr:rowOff>145435</xdr:rowOff>
    </xdr:to>
    <xdr:sp macro="" textlink="">
      <xdr:nvSpPr>
        <xdr:cNvPr id="215" name="円/楕円 214"/>
        <xdr:cNvSpPr/>
      </xdr:nvSpPr>
      <xdr:spPr>
        <a:xfrm>
          <a:off x="3175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155612</xdr:rowOff>
    </xdr:from>
    <xdr:ext cx="762000" cy="259045"/>
    <xdr:sp macro="" textlink="">
      <xdr:nvSpPr>
        <xdr:cNvPr id="216" name="テキスト ボックス 215"/>
        <xdr:cNvSpPr txBox="1"/>
      </xdr:nvSpPr>
      <xdr:spPr>
        <a:xfrm>
          <a:off x="2844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20935</xdr:rowOff>
    </xdr:from>
    <xdr:to>
      <xdr:col>3</xdr:col>
      <xdr:colOff>330200</xdr:colOff>
      <xdr:row>81</xdr:row>
      <xdr:rowOff>122535</xdr:rowOff>
    </xdr:to>
    <xdr:sp macro="" textlink="">
      <xdr:nvSpPr>
        <xdr:cNvPr id="217" name="円/楕円 216"/>
        <xdr:cNvSpPr/>
      </xdr:nvSpPr>
      <xdr:spPr>
        <a:xfrm>
          <a:off x="2286000" y="139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132712</xdr:rowOff>
    </xdr:from>
    <xdr:ext cx="762000" cy="259045"/>
    <xdr:sp macro="" textlink="">
      <xdr:nvSpPr>
        <xdr:cNvPr id="218" name="テキスト ボックス 217"/>
        <xdr:cNvSpPr txBox="1"/>
      </xdr:nvSpPr>
      <xdr:spPr>
        <a:xfrm>
          <a:off x="1955800" y="1367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9449</xdr:rowOff>
    </xdr:from>
    <xdr:to>
      <xdr:col>2</xdr:col>
      <xdr:colOff>127000</xdr:colOff>
      <xdr:row>81</xdr:row>
      <xdr:rowOff>111049</xdr:rowOff>
    </xdr:to>
    <xdr:sp macro="" textlink="">
      <xdr:nvSpPr>
        <xdr:cNvPr id="219" name="円/楕円 218"/>
        <xdr:cNvSpPr/>
      </xdr:nvSpPr>
      <xdr:spPr>
        <a:xfrm>
          <a:off x="1397000" y="138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121226</xdr:rowOff>
    </xdr:from>
    <xdr:ext cx="762000" cy="259045"/>
    <xdr:sp macro="" textlink="">
      <xdr:nvSpPr>
        <xdr:cNvPr id="220" name="テキスト ボックス 219"/>
        <xdr:cNvSpPr txBox="1"/>
      </xdr:nvSpPr>
      <xdr:spPr>
        <a:xfrm>
          <a:off x="1066800" y="136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23</a:t>
          </a:r>
          <a:r>
            <a:rPr kumimoji="1" lang="ja-JP" altLang="en-US" sz="1300">
              <a:latin typeface="ＭＳ Ｐゴシック"/>
            </a:rPr>
            <a:t>及びＨ</a:t>
          </a:r>
          <a:r>
            <a:rPr kumimoji="1" lang="en-US" altLang="ja-JP" sz="1300">
              <a:latin typeface="ＭＳ Ｐゴシック"/>
            </a:rPr>
            <a:t>24</a:t>
          </a:r>
          <a:r>
            <a:rPr kumimoji="1" lang="ja-JP" altLang="en-US" sz="1300">
              <a:latin typeface="ＭＳ Ｐゴシック"/>
            </a:rPr>
            <a:t>については、東日本大震災の影響により、国家公務員給与が平均</a:t>
          </a:r>
          <a:r>
            <a:rPr kumimoji="1" lang="en-US" altLang="ja-JP" sz="1300">
              <a:latin typeface="ＭＳ Ｐゴシック"/>
            </a:rPr>
            <a:t>7.8</a:t>
          </a:r>
          <a:r>
            <a:rPr kumimoji="1" lang="ja-JP" altLang="en-US" sz="1300">
              <a:latin typeface="ＭＳ Ｐゴシック"/>
            </a:rPr>
            <a:t>％下がったことから高水準となった。今年度は、前年度に比べ</a:t>
          </a:r>
          <a:r>
            <a:rPr kumimoji="1" lang="en-US" altLang="ja-JP" sz="1300">
              <a:latin typeface="ＭＳ Ｐゴシック"/>
            </a:rPr>
            <a:t>8.5</a:t>
          </a:r>
          <a:r>
            <a:rPr kumimoji="1" lang="ja-JP" altLang="en-US" sz="1300">
              <a:latin typeface="ＭＳ Ｐゴシック"/>
            </a:rPr>
            <a:t>ポイント減少した。全国市平均及び類似団体平均は、</a:t>
          </a:r>
          <a:r>
            <a:rPr kumimoji="1" lang="en-US" altLang="ja-JP" sz="1300">
              <a:latin typeface="ＭＳ Ｐゴシック"/>
            </a:rPr>
            <a:t>55</a:t>
          </a:r>
          <a:r>
            <a:rPr kumimoji="1" lang="ja-JP" altLang="en-US" sz="1300">
              <a:latin typeface="ＭＳ Ｐゴシック"/>
            </a:rPr>
            <a:t>歳昇給停止などにより、依然として下回っている。今後とも引き続き、適正な給与体系の運用に努める。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89</xdr:row>
      <xdr:rowOff>29634</xdr:rowOff>
    </xdr:to>
    <xdr:cxnSp macro="">
      <xdr:nvCxnSpPr>
        <xdr:cNvPr id="254" name="直線コネクタ 253"/>
        <xdr:cNvCxnSpPr/>
      </xdr:nvCxnSpPr>
      <xdr:spPr>
        <a:xfrm flipV="1">
          <a:off x="16179800" y="14149211"/>
          <a:ext cx="8382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147461</xdr:rowOff>
    </xdr:from>
    <xdr:to>
      <xdr:col>23</xdr:col>
      <xdr:colOff>406400</xdr:colOff>
      <xdr:row>89</xdr:row>
      <xdr:rowOff>29634</xdr:rowOff>
    </xdr:to>
    <xdr:cxnSp macro="">
      <xdr:nvCxnSpPr>
        <xdr:cNvPr id="257" name="直線コネクタ 256"/>
        <xdr:cNvCxnSpPr/>
      </xdr:nvCxnSpPr>
      <xdr:spPr>
        <a:xfrm>
          <a:off x="15290800" y="152350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28928</xdr:rowOff>
    </xdr:from>
    <xdr:to>
      <xdr:col>22</xdr:col>
      <xdr:colOff>203200</xdr:colOff>
      <xdr:row>88</xdr:row>
      <xdr:rowOff>147461</xdr:rowOff>
    </xdr:to>
    <xdr:cxnSp macro="">
      <xdr:nvCxnSpPr>
        <xdr:cNvPr id="260" name="直線コネクタ 259"/>
        <xdr:cNvCxnSpPr/>
      </xdr:nvCxnSpPr>
      <xdr:spPr>
        <a:xfrm>
          <a:off x="14401800" y="14430728"/>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84</xdr:row>
      <xdr:rowOff>28928</xdr:rowOff>
    </xdr:to>
    <xdr:cxnSp macro="">
      <xdr:nvCxnSpPr>
        <xdr:cNvPr id="263" name="直線コネクタ 262"/>
        <xdr:cNvCxnSpPr/>
      </xdr:nvCxnSpPr>
      <xdr:spPr>
        <a:xfrm>
          <a:off x="13512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167516</xdr:rowOff>
    </xdr:from>
    <xdr:ext cx="762000" cy="259045"/>
    <xdr:sp macro="" textlink="">
      <xdr:nvSpPr>
        <xdr:cNvPr id="267" name="テキスト ボックス 266"/>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73" name="円/楕円 272"/>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74"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5" name="円/楕円 274"/>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90611</xdr:rowOff>
    </xdr:from>
    <xdr:ext cx="736600" cy="259045"/>
    <xdr:sp macro="" textlink="">
      <xdr:nvSpPr>
        <xdr:cNvPr id="276" name="テキスト ボックス 275"/>
        <xdr:cNvSpPr txBox="1"/>
      </xdr:nvSpPr>
      <xdr:spPr>
        <a:xfrm>
          <a:off x="15798800" y="150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96661</xdr:rowOff>
    </xdr:from>
    <xdr:to>
      <xdr:col>22</xdr:col>
      <xdr:colOff>254000</xdr:colOff>
      <xdr:row>89</xdr:row>
      <xdr:rowOff>26811</xdr:rowOff>
    </xdr:to>
    <xdr:sp macro="" textlink="">
      <xdr:nvSpPr>
        <xdr:cNvPr id="277" name="円/楕円 276"/>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36988</xdr:rowOff>
    </xdr:from>
    <xdr:ext cx="762000" cy="259045"/>
    <xdr:sp macro="" textlink="">
      <xdr:nvSpPr>
        <xdr:cNvPr id="278" name="テキスト ボックス 277"/>
        <xdr:cNvSpPr txBox="1"/>
      </xdr:nvSpPr>
      <xdr:spPr>
        <a:xfrm>
          <a:off x="14909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149578</xdr:rowOff>
    </xdr:from>
    <xdr:to>
      <xdr:col>21</xdr:col>
      <xdr:colOff>50800</xdr:colOff>
      <xdr:row>84</xdr:row>
      <xdr:rowOff>79728</xdr:rowOff>
    </xdr:to>
    <xdr:sp macro="" textlink="">
      <xdr:nvSpPr>
        <xdr:cNvPr id="279" name="円/楕円 278"/>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64505</xdr:rowOff>
    </xdr:from>
    <xdr:ext cx="762000" cy="259045"/>
    <xdr:sp macro="" textlink="">
      <xdr:nvSpPr>
        <xdr:cNvPr id="280" name="テキスト ボックス 279"/>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81" name="円/楕円 280"/>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82" name="テキスト ボックス 281"/>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第１次行財政改革推進プログラムにおいて、平成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年度の５年間で、職員数の約</a:t>
          </a:r>
          <a:r>
            <a:rPr kumimoji="1" lang="en-US" altLang="ja-JP" sz="1300">
              <a:latin typeface="ＭＳ Ｐゴシック"/>
            </a:rPr>
            <a:t>10</a:t>
          </a:r>
          <a:r>
            <a:rPr kumimoji="1" lang="ja-JP" altLang="en-US" sz="1300">
              <a:latin typeface="ＭＳ Ｐゴシック"/>
            </a:rPr>
            <a:t>％の減という目標値を設け、この目標は達成された。しかし、近年は増加傾向にあり、前年度に比べ</a:t>
          </a:r>
          <a:r>
            <a:rPr kumimoji="1" lang="en-US" altLang="ja-JP" sz="1300">
              <a:latin typeface="ＭＳ Ｐゴシック"/>
            </a:rPr>
            <a:t>0.02</a:t>
          </a:r>
          <a:r>
            <a:rPr kumimoji="1" lang="ja-JP" altLang="en-US" sz="1300">
              <a:latin typeface="ＭＳ Ｐゴシック"/>
            </a:rPr>
            <a:t>ポイント微減となったものの、全国平均、長野県平均、類似団体平均のいずれも上回っている。今後は、人口が減少する中で、時代や社会環境の変化、市民ニーズの多様化等に対応した柔軟な組織機構改革と適正な人員配置を進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5715</xdr:rowOff>
    </xdr:from>
    <xdr:to>
      <xdr:col>24</xdr:col>
      <xdr:colOff>558800</xdr:colOff>
      <xdr:row>63</xdr:row>
      <xdr:rowOff>9737</xdr:rowOff>
    </xdr:to>
    <xdr:cxnSp macro="">
      <xdr:nvCxnSpPr>
        <xdr:cNvPr id="317" name="直線コネクタ 316"/>
        <xdr:cNvCxnSpPr/>
      </xdr:nvCxnSpPr>
      <xdr:spPr>
        <a:xfrm flipV="1">
          <a:off x="16179800" y="1080706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63</xdr:row>
      <xdr:rowOff>9737</xdr:rowOff>
    </xdr:to>
    <xdr:cxnSp macro="">
      <xdr:nvCxnSpPr>
        <xdr:cNvPr id="320" name="直線コネクタ 319"/>
        <xdr:cNvCxnSpPr/>
      </xdr:nvCxnSpPr>
      <xdr:spPr>
        <a:xfrm>
          <a:off x="15290800" y="1078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102764</xdr:rowOff>
    </xdr:from>
    <xdr:to>
      <xdr:col>22</xdr:col>
      <xdr:colOff>203200</xdr:colOff>
      <xdr:row>62</xdr:row>
      <xdr:rowOff>157056</xdr:rowOff>
    </xdr:to>
    <xdr:cxnSp macro="">
      <xdr:nvCxnSpPr>
        <xdr:cNvPr id="323" name="直線コネクタ 322"/>
        <xdr:cNvCxnSpPr/>
      </xdr:nvCxnSpPr>
      <xdr:spPr>
        <a:xfrm>
          <a:off x="14401800" y="107326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46461</xdr:rowOff>
    </xdr:from>
    <xdr:to>
      <xdr:col>21</xdr:col>
      <xdr:colOff>0</xdr:colOff>
      <xdr:row>62</xdr:row>
      <xdr:rowOff>102764</xdr:rowOff>
    </xdr:to>
    <xdr:cxnSp macro="">
      <xdr:nvCxnSpPr>
        <xdr:cNvPr id="326" name="直線コネクタ 325"/>
        <xdr:cNvCxnSpPr/>
      </xdr:nvCxnSpPr>
      <xdr:spPr>
        <a:xfrm>
          <a:off x="13512800" y="1067636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126365</xdr:rowOff>
    </xdr:from>
    <xdr:to>
      <xdr:col>24</xdr:col>
      <xdr:colOff>609600</xdr:colOff>
      <xdr:row>63</xdr:row>
      <xdr:rowOff>56515</xdr:rowOff>
    </xdr:to>
    <xdr:sp macro="" textlink="">
      <xdr:nvSpPr>
        <xdr:cNvPr id="336" name="円/楕円 335"/>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98442</xdr:rowOff>
    </xdr:from>
    <xdr:ext cx="762000" cy="259045"/>
    <xdr:sp macro="" textlink="">
      <xdr:nvSpPr>
        <xdr:cNvPr id="337"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130387</xdr:rowOff>
    </xdr:from>
    <xdr:to>
      <xdr:col>23</xdr:col>
      <xdr:colOff>457200</xdr:colOff>
      <xdr:row>63</xdr:row>
      <xdr:rowOff>60537</xdr:rowOff>
    </xdr:to>
    <xdr:sp macro="" textlink="">
      <xdr:nvSpPr>
        <xdr:cNvPr id="338" name="円/楕円 337"/>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45314</xdr:rowOff>
    </xdr:from>
    <xdr:ext cx="736600" cy="259045"/>
    <xdr:sp macro="" textlink="">
      <xdr:nvSpPr>
        <xdr:cNvPr id="339" name="テキスト ボックス 338"/>
        <xdr:cNvSpPr txBox="1"/>
      </xdr:nvSpPr>
      <xdr:spPr>
        <a:xfrm>
          <a:off x="15798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0" name="円/楕円 339"/>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21183</xdr:rowOff>
    </xdr:from>
    <xdr:ext cx="762000" cy="259045"/>
    <xdr:sp macro="" textlink="">
      <xdr:nvSpPr>
        <xdr:cNvPr id="341" name="テキスト ボックス 340"/>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51964</xdr:rowOff>
    </xdr:from>
    <xdr:to>
      <xdr:col>21</xdr:col>
      <xdr:colOff>50800</xdr:colOff>
      <xdr:row>62</xdr:row>
      <xdr:rowOff>153564</xdr:rowOff>
    </xdr:to>
    <xdr:sp macro="" textlink="">
      <xdr:nvSpPr>
        <xdr:cNvPr id="342" name="円/楕円 341"/>
        <xdr:cNvSpPr/>
      </xdr:nvSpPr>
      <xdr:spPr>
        <a:xfrm>
          <a:off x="14351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163741</xdr:rowOff>
    </xdr:from>
    <xdr:ext cx="762000" cy="259045"/>
    <xdr:sp macro="" textlink="">
      <xdr:nvSpPr>
        <xdr:cNvPr id="343" name="テキスト ボックス 342"/>
        <xdr:cNvSpPr txBox="1"/>
      </xdr:nvSpPr>
      <xdr:spPr>
        <a:xfrm>
          <a:off x="14020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167111</xdr:rowOff>
    </xdr:from>
    <xdr:to>
      <xdr:col>19</xdr:col>
      <xdr:colOff>533400</xdr:colOff>
      <xdr:row>62</xdr:row>
      <xdr:rowOff>97261</xdr:rowOff>
    </xdr:to>
    <xdr:sp macro="" textlink="">
      <xdr:nvSpPr>
        <xdr:cNvPr id="344" name="円/楕円 343"/>
        <xdr:cNvSpPr/>
      </xdr:nvSpPr>
      <xdr:spPr>
        <a:xfrm>
          <a:off x="13462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107438</xdr:rowOff>
    </xdr:from>
    <xdr:ext cx="762000" cy="259045"/>
    <xdr:sp macro="" textlink="">
      <xdr:nvSpPr>
        <xdr:cNvPr id="345" name="テキスト ボックス 344"/>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年度をピークに年々減少しており、今年度も対前年比</a:t>
          </a:r>
          <a:r>
            <a:rPr kumimoji="1" lang="en-US" altLang="ja-JP" sz="1300">
              <a:latin typeface="ＭＳ Ｐゴシック"/>
            </a:rPr>
            <a:t>1.1</a:t>
          </a:r>
          <a:r>
            <a:rPr kumimoji="1" lang="ja-JP" altLang="en-US" sz="1300">
              <a:latin typeface="ＭＳ Ｐゴシック"/>
            </a:rPr>
            <a:t>ポイントの減となった。しかし、平成</a:t>
          </a:r>
          <a:r>
            <a:rPr kumimoji="1" lang="en-US" altLang="ja-JP" sz="1300">
              <a:latin typeface="ＭＳ Ｐゴシック"/>
            </a:rPr>
            <a:t>26</a:t>
          </a:r>
          <a:r>
            <a:rPr kumimoji="1" lang="ja-JP" altLang="en-US" sz="1300">
              <a:latin typeface="ＭＳ Ｐゴシック"/>
            </a:rPr>
            <a:t>年度以降は、第三セクター等改革推進債の償還などにより、比率の上昇が見込まれる。今後は、新たに発行する市債を極力抑制することにより、実質公債費比率の減少傾向の維持に努める。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170180</xdr:rowOff>
    </xdr:to>
    <xdr:cxnSp macro="">
      <xdr:nvCxnSpPr>
        <xdr:cNvPr id="378" name="直線コネクタ 377"/>
        <xdr:cNvCxnSpPr/>
      </xdr:nvCxnSpPr>
      <xdr:spPr>
        <a:xfrm flipV="1">
          <a:off x="16179800" y="72826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75371</xdr:rowOff>
    </xdr:from>
    <xdr:ext cx="762000" cy="259045"/>
    <xdr:sp macro="" textlink="">
      <xdr:nvSpPr>
        <xdr:cNvPr id="379" name="公債費負担の状況平均値テキスト"/>
        <xdr:cNvSpPr txBox="1"/>
      </xdr:nvSpPr>
      <xdr:spPr>
        <a:xfrm>
          <a:off x="17106900" y="727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119380</xdr:rowOff>
    </xdr:to>
    <xdr:cxnSp macro="">
      <xdr:nvCxnSpPr>
        <xdr:cNvPr id="381" name="直線コネクタ 380"/>
        <xdr:cNvCxnSpPr/>
      </xdr:nvCxnSpPr>
      <xdr:spPr>
        <a:xfrm flipV="1">
          <a:off x="15290800" y="737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83" name="テキスト ボックス 382"/>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43</xdr:row>
      <xdr:rowOff>151554</xdr:rowOff>
    </xdr:to>
    <xdr:cxnSp macro="">
      <xdr:nvCxnSpPr>
        <xdr:cNvPr id="384" name="直線コネクタ 383"/>
        <xdr:cNvCxnSpPr/>
      </xdr:nvCxnSpPr>
      <xdr:spPr>
        <a:xfrm flipV="1">
          <a:off x="14401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43</xdr:row>
      <xdr:rowOff>167640</xdr:rowOff>
    </xdr:to>
    <xdr:cxnSp macro="">
      <xdr:nvCxnSpPr>
        <xdr:cNvPr id="387" name="直線コネクタ 386"/>
        <xdr:cNvCxnSpPr/>
      </xdr:nvCxnSpPr>
      <xdr:spPr>
        <a:xfrm flipV="1">
          <a:off x="13512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7" name="円/楕円 396"/>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47431</xdr:rowOff>
    </xdr:from>
    <xdr:ext cx="762000" cy="259045"/>
    <xdr:sp macro="" textlink="">
      <xdr:nvSpPr>
        <xdr:cNvPr id="398" name="公債費負担の状況該当値テキスト"/>
        <xdr:cNvSpPr txBox="1"/>
      </xdr:nvSpPr>
      <xdr:spPr>
        <a:xfrm>
          <a:off x="171069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9" name="円/楕円 398"/>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59707</xdr:rowOff>
    </xdr:from>
    <xdr:ext cx="736600" cy="259045"/>
    <xdr:sp macro="" textlink="">
      <xdr:nvSpPr>
        <xdr:cNvPr id="400" name="テキスト ボックス 399"/>
        <xdr:cNvSpPr txBox="1"/>
      </xdr:nvSpPr>
      <xdr:spPr>
        <a:xfrm>
          <a:off x="15798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1" name="円/楕円 400"/>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2" name="テキスト ボックス 401"/>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3" name="円/楕円 402"/>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41081</xdr:rowOff>
    </xdr:from>
    <xdr:ext cx="762000" cy="259045"/>
    <xdr:sp macro="" textlink="">
      <xdr:nvSpPr>
        <xdr:cNvPr id="404" name="テキスト ボックス 403"/>
        <xdr:cNvSpPr txBox="1"/>
      </xdr:nvSpPr>
      <xdr:spPr>
        <a:xfrm>
          <a:off x="14020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5" name="円/楕円 404"/>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57167</xdr:rowOff>
    </xdr:from>
    <xdr:ext cx="762000" cy="259045"/>
    <xdr:sp macro="" textlink="">
      <xdr:nvSpPr>
        <xdr:cNvPr id="406" name="テキスト ボックス 405"/>
        <xdr:cNvSpPr txBox="1"/>
      </xdr:nvSpPr>
      <xdr:spPr>
        <a:xfrm>
          <a:off x="13131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年度以降、年々減少してきたが、今年度は土地開発公社の解散に伴う第三セクター等改革推進債の発行に伴い、前年度に比べ、</a:t>
          </a:r>
          <a:r>
            <a:rPr kumimoji="1" lang="en-US" altLang="ja-JP" sz="1300">
              <a:latin typeface="ＭＳ Ｐゴシック"/>
            </a:rPr>
            <a:t>16.6</a:t>
          </a:r>
          <a:r>
            <a:rPr kumimoji="1" lang="ja-JP" altLang="en-US" sz="1300">
              <a:latin typeface="ＭＳ Ｐゴシック"/>
            </a:rPr>
            <a:t>ポイントと大きく増加した。この上昇は一時的なものであり、今後は減少に転じる見込みであるが、新たに発行する市債の抑制や高利率の企業債等の繰上償還など継続して行い、将来負担額の減少に努める。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27517</xdr:rowOff>
    </xdr:from>
    <xdr:to>
      <xdr:col>24</xdr:col>
      <xdr:colOff>558800</xdr:colOff>
      <xdr:row>21</xdr:row>
      <xdr:rowOff>46808</xdr:rowOff>
    </xdr:to>
    <xdr:cxnSp macro="">
      <xdr:nvCxnSpPr>
        <xdr:cNvPr id="442" name="直線コネクタ 441"/>
        <xdr:cNvCxnSpPr/>
      </xdr:nvCxnSpPr>
      <xdr:spPr>
        <a:xfrm>
          <a:off x="16179800" y="3456517"/>
          <a:ext cx="838200" cy="1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27517</xdr:rowOff>
    </xdr:from>
    <xdr:to>
      <xdr:col>23</xdr:col>
      <xdr:colOff>406400</xdr:colOff>
      <xdr:row>20</xdr:row>
      <xdr:rowOff>50498</xdr:rowOff>
    </xdr:to>
    <xdr:cxnSp macro="">
      <xdr:nvCxnSpPr>
        <xdr:cNvPr id="445" name="直線コネクタ 444"/>
        <xdr:cNvCxnSpPr/>
      </xdr:nvCxnSpPr>
      <xdr:spPr>
        <a:xfrm flipV="1">
          <a:off x="15290800" y="345651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50498</xdr:rowOff>
    </xdr:from>
    <xdr:to>
      <xdr:col>22</xdr:col>
      <xdr:colOff>203200</xdr:colOff>
      <xdr:row>20</xdr:row>
      <xdr:rowOff>167701</xdr:rowOff>
    </xdr:to>
    <xdr:cxnSp macro="">
      <xdr:nvCxnSpPr>
        <xdr:cNvPr id="448" name="直線コネクタ 447"/>
        <xdr:cNvCxnSpPr/>
      </xdr:nvCxnSpPr>
      <xdr:spPr>
        <a:xfrm flipV="1">
          <a:off x="14401800" y="347949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167701</xdr:rowOff>
    </xdr:from>
    <xdr:to>
      <xdr:col>21</xdr:col>
      <xdr:colOff>0</xdr:colOff>
      <xdr:row>21</xdr:row>
      <xdr:rowOff>111155</xdr:rowOff>
    </xdr:to>
    <xdr:cxnSp macro="">
      <xdr:nvCxnSpPr>
        <xdr:cNvPr id="451" name="直線コネクタ 450"/>
        <xdr:cNvCxnSpPr/>
      </xdr:nvCxnSpPr>
      <xdr:spPr>
        <a:xfrm flipV="1">
          <a:off x="13512800" y="359670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3" name="テキスト ボックス 452"/>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5" name="テキスト ボックス 454"/>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167458</xdr:rowOff>
    </xdr:from>
    <xdr:to>
      <xdr:col>24</xdr:col>
      <xdr:colOff>609600</xdr:colOff>
      <xdr:row>21</xdr:row>
      <xdr:rowOff>97608</xdr:rowOff>
    </xdr:to>
    <xdr:sp macro="" textlink="">
      <xdr:nvSpPr>
        <xdr:cNvPr id="461" name="円/楕円 460"/>
        <xdr:cNvSpPr/>
      </xdr:nvSpPr>
      <xdr:spPr>
        <a:xfrm>
          <a:off x="16967200" y="3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139535</xdr:rowOff>
    </xdr:from>
    <xdr:ext cx="762000" cy="259045"/>
    <xdr:sp macro="" textlink="">
      <xdr:nvSpPr>
        <xdr:cNvPr id="462" name="将来負担の状況該当値テキスト"/>
        <xdr:cNvSpPr txBox="1"/>
      </xdr:nvSpPr>
      <xdr:spPr>
        <a:xfrm>
          <a:off x="17106900" y="356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148167</xdr:rowOff>
    </xdr:from>
    <xdr:to>
      <xdr:col>23</xdr:col>
      <xdr:colOff>457200</xdr:colOff>
      <xdr:row>20</xdr:row>
      <xdr:rowOff>78317</xdr:rowOff>
    </xdr:to>
    <xdr:sp macro="" textlink="">
      <xdr:nvSpPr>
        <xdr:cNvPr id="463" name="円/楕円 462"/>
        <xdr:cNvSpPr/>
      </xdr:nvSpPr>
      <xdr:spPr>
        <a:xfrm>
          <a:off x="16129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63094</xdr:rowOff>
    </xdr:from>
    <xdr:ext cx="736600" cy="259045"/>
    <xdr:sp macro="" textlink="">
      <xdr:nvSpPr>
        <xdr:cNvPr id="464" name="テキスト ボックス 463"/>
        <xdr:cNvSpPr txBox="1"/>
      </xdr:nvSpPr>
      <xdr:spPr>
        <a:xfrm>
          <a:off x="15798800" y="349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171148</xdr:rowOff>
    </xdr:from>
    <xdr:to>
      <xdr:col>22</xdr:col>
      <xdr:colOff>254000</xdr:colOff>
      <xdr:row>20</xdr:row>
      <xdr:rowOff>101298</xdr:rowOff>
    </xdr:to>
    <xdr:sp macro="" textlink="">
      <xdr:nvSpPr>
        <xdr:cNvPr id="465" name="円/楕円 464"/>
        <xdr:cNvSpPr/>
      </xdr:nvSpPr>
      <xdr:spPr>
        <a:xfrm>
          <a:off x="15240000" y="34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86075</xdr:rowOff>
    </xdr:from>
    <xdr:ext cx="762000" cy="259045"/>
    <xdr:sp macro="" textlink="">
      <xdr:nvSpPr>
        <xdr:cNvPr id="466" name="テキスト ボックス 465"/>
        <xdr:cNvSpPr txBox="1"/>
      </xdr:nvSpPr>
      <xdr:spPr>
        <a:xfrm>
          <a:off x="14909800" y="351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116901</xdr:rowOff>
    </xdr:from>
    <xdr:to>
      <xdr:col>21</xdr:col>
      <xdr:colOff>50800</xdr:colOff>
      <xdr:row>21</xdr:row>
      <xdr:rowOff>47051</xdr:rowOff>
    </xdr:to>
    <xdr:sp macro="" textlink="">
      <xdr:nvSpPr>
        <xdr:cNvPr id="467" name="円/楕円 466"/>
        <xdr:cNvSpPr/>
      </xdr:nvSpPr>
      <xdr:spPr>
        <a:xfrm>
          <a:off x="14351000" y="35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31828</xdr:rowOff>
    </xdr:from>
    <xdr:ext cx="762000" cy="259045"/>
    <xdr:sp macro="" textlink="">
      <xdr:nvSpPr>
        <xdr:cNvPr id="468" name="テキスト ボックス 467"/>
        <xdr:cNvSpPr txBox="1"/>
      </xdr:nvSpPr>
      <xdr:spPr>
        <a:xfrm>
          <a:off x="14020800" y="36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60355</xdr:rowOff>
    </xdr:from>
    <xdr:to>
      <xdr:col>19</xdr:col>
      <xdr:colOff>533400</xdr:colOff>
      <xdr:row>21</xdr:row>
      <xdr:rowOff>161955</xdr:rowOff>
    </xdr:to>
    <xdr:sp macro="" textlink="">
      <xdr:nvSpPr>
        <xdr:cNvPr id="469" name="円/楕円 468"/>
        <xdr:cNvSpPr/>
      </xdr:nvSpPr>
      <xdr:spPr>
        <a:xfrm>
          <a:off x="13462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146732</xdr:rowOff>
    </xdr:from>
    <xdr:ext cx="762000" cy="259045"/>
    <xdr:sp macro="" textlink="">
      <xdr:nvSpPr>
        <xdr:cNvPr id="470" name="テキスト ボックス 469"/>
        <xdr:cNvSpPr txBox="1"/>
      </xdr:nvSpPr>
      <xdr:spPr>
        <a:xfrm>
          <a:off x="13131800" y="37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56,424
55,706
266.41
30,123,868
29,109,799
945,091
14,447,791
29,438,544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116.1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消防業務を広域連合で行っていることや、小中学校・保育園の給食業務を委託していることなどにより、人件費に係る経常収支比率は、類似団体の平均を下回っているが、Ｈ</a:t>
          </a:r>
          <a:r>
            <a:rPr kumimoji="1" lang="en-US" altLang="ja-JP" sz="1300">
              <a:latin typeface="ＭＳ Ｐゴシック"/>
            </a:rPr>
            <a:t>22</a:t>
          </a:r>
          <a:r>
            <a:rPr kumimoji="1" lang="ja-JP" altLang="en-US" sz="1300">
              <a:latin typeface="ＭＳ Ｐゴシック"/>
            </a:rPr>
            <a:t>以降退職金の増加等により年々その差が小さくなっている。今後も、第２次行財政改革推進プログラムを踏まえ、積極的な民間活力の導入や、適正な職員配置に努める。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36</xdr:row>
      <xdr:rowOff>110672</xdr:rowOff>
    </xdr:to>
    <xdr:cxnSp macro="">
      <xdr:nvCxnSpPr>
        <xdr:cNvPr id="67" name="直線コネクタ 66"/>
        <xdr:cNvCxnSpPr/>
      </xdr:nvCxnSpPr>
      <xdr:spPr>
        <a:xfrm flipV="1">
          <a:off x="3987800" y="6239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110672</xdr:rowOff>
    </xdr:to>
    <xdr:cxnSp macro="">
      <xdr:nvCxnSpPr>
        <xdr:cNvPr id="70" name="直線コネクタ 69"/>
        <xdr:cNvCxnSpPr/>
      </xdr:nvCxnSpPr>
      <xdr:spPr>
        <a:xfrm>
          <a:off x="3098800" y="606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39914</xdr:rowOff>
    </xdr:from>
    <xdr:to>
      <xdr:col>4</xdr:col>
      <xdr:colOff>346075</xdr:colOff>
      <xdr:row>35</xdr:row>
      <xdr:rowOff>64407</xdr:rowOff>
    </xdr:to>
    <xdr:cxnSp macro="">
      <xdr:nvCxnSpPr>
        <xdr:cNvPr id="73" name="直線コネクタ 72"/>
        <xdr:cNvCxnSpPr/>
      </xdr:nvCxnSpPr>
      <xdr:spPr>
        <a:xfrm>
          <a:off x="2209800" y="58692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39914</xdr:rowOff>
    </xdr:from>
    <xdr:to>
      <xdr:col>3</xdr:col>
      <xdr:colOff>142875</xdr:colOff>
      <xdr:row>34</xdr:row>
      <xdr:rowOff>127000</xdr:rowOff>
    </xdr:to>
    <xdr:cxnSp macro="">
      <xdr:nvCxnSpPr>
        <xdr:cNvPr id="76" name="直線コネクタ 75"/>
        <xdr:cNvCxnSpPr/>
      </xdr:nvCxnSpPr>
      <xdr:spPr>
        <a:xfrm flipV="1">
          <a:off x="1320800" y="5869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6" name="円/楕円 85"/>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32855</xdr:rowOff>
    </xdr:from>
    <xdr:ext cx="762000" cy="259045"/>
    <xdr:sp macro="" textlink="">
      <xdr:nvSpPr>
        <xdr:cNvPr id="87" name="人件費該当値テキスト"/>
        <xdr:cNvSpPr txBox="1"/>
      </xdr:nvSpPr>
      <xdr:spPr>
        <a:xfrm>
          <a:off x="49149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8" name="円/楕円 87"/>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9" name="テキスト ボックス 88"/>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0" name="円/楕円 89"/>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1" name="テキスト ボックス 90"/>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160564</xdr:rowOff>
    </xdr:from>
    <xdr:to>
      <xdr:col>3</xdr:col>
      <xdr:colOff>193675</xdr:colOff>
      <xdr:row>34</xdr:row>
      <xdr:rowOff>90714</xdr:rowOff>
    </xdr:to>
    <xdr:sp macro="" textlink="">
      <xdr:nvSpPr>
        <xdr:cNvPr id="92" name="円/楕円 91"/>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100891</xdr:rowOff>
    </xdr:from>
    <xdr:ext cx="762000" cy="259045"/>
    <xdr:sp macro="" textlink="">
      <xdr:nvSpPr>
        <xdr:cNvPr id="93" name="テキスト ボックス 92"/>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4" name="円/楕円 93"/>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5" name="テキスト ボックス 94"/>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１次および第２次行財政改革推進プログラムに基づき、指定管理者制度の導入など、民間活力の積極的な活用を行ってきた結果、委託料が年々増加しており、類似団体の平均を上回っている。今後も、指定管理者へのモニタリング制度の活用などにより、事務事業の評価を行い、無駄なコストの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67129</xdr:rowOff>
    </xdr:to>
    <xdr:cxnSp macro="">
      <xdr:nvCxnSpPr>
        <xdr:cNvPr id="130" name="直線コネクタ 129"/>
        <xdr:cNvCxnSpPr/>
      </xdr:nvCxnSpPr>
      <xdr:spPr>
        <a:xfrm>
          <a:off x="15671800" y="2799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56243</xdr:rowOff>
    </xdr:to>
    <xdr:cxnSp macro="">
      <xdr:nvCxnSpPr>
        <xdr:cNvPr id="133" name="直線コネクタ 132"/>
        <xdr:cNvCxnSpPr/>
      </xdr:nvCxnSpPr>
      <xdr:spPr>
        <a:xfrm>
          <a:off x="14782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23586</xdr:rowOff>
    </xdr:to>
    <xdr:cxnSp macro="">
      <xdr:nvCxnSpPr>
        <xdr:cNvPr id="136" name="直線コネクタ 135"/>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45357</xdr:rowOff>
    </xdr:to>
    <xdr:cxnSp macro="">
      <xdr:nvCxnSpPr>
        <xdr:cNvPr id="139" name="直線コネクタ 138"/>
        <xdr:cNvCxnSpPr/>
      </xdr:nvCxnSpPr>
      <xdr:spPr>
        <a:xfrm flipV="1">
          <a:off x="13004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9" name="円/楕円 148"/>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159856</xdr:rowOff>
    </xdr:from>
    <xdr:ext cx="762000" cy="259045"/>
    <xdr:sp macro="" textlink="">
      <xdr:nvSpPr>
        <xdr:cNvPr id="150"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1" name="円/楕円 150"/>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52" name="テキスト ボックス 151"/>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3" name="円/楕円 152"/>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4" name="テキスト ボックス 153"/>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5" name="円/楕円 154"/>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56" name="テキスト ボックス 155"/>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7" name="円/楕円 156"/>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8" name="テキスト ボックス 157"/>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類似団体の平均と比較すると、扶助費に係る経常収支比率は、前年度に比べ、わずかながら差が縮小したものの</a:t>
          </a:r>
          <a:r>
            <a:rPr kumimoji="1" lang="en-US" altLang="ja-JP" sz="1300">
              <a:latin typeface="ＭＳ Ｐゴシック"/>
            </a:rPr>
            <a:t>1.5</a:t>
          </a:r>
          <a:r>
            <a:rPr kumimoji="1" lang="ja-JP" altLang="en-US" sz="1300">
              <a:latin typeface="ＭＳ Ｐゴシック"/>
            </a:rPr>
            <a:t>ポイント上回っている。中学生までの子どもに係る医療費の無料化など、市単独の福祉施策を多く実施していることが要因として考えられる。今後も社会保障経費は年々増加していくことが見込まれるが、市民生活に影響を与えない範囲での選択と集中により、扶助費の上昇傾向を抑えるよう取り組むものとす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4535</xdr:rowOff>
    </xdr:to>
    <xdr:cxnSp macro="">
      <xdr:nvCxnSpPr>
        <xdr:cNvPr id="193" name="直線コネクタ 192"/>
        <xdr:cNvCxnSpPr/>
      </xdr:nvCxnSpPr>
      <xdr:spPr>
        <a:xfrm flipV="1">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4"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57</xdr:row>
      <xdr:rowOff>4535</xdr:rowOff>
    </xdr:to>
    <xdr:cxnSp macro="">
      <xdr:nvCxnSpPr>
        <xdr:cNvPr id="196" name="直線コネクタ 195"/>
        <xdr:cNvCxnSpPr/>
      </xdr:nvCxnSpPr>
      <xdr:spPr>
        <a:xfrm>
          <a:off x="3098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67128</xdr:rowOff>
    </xdr:to>
    <xdr:cxnSp macro="">
      <xdr:nvCxnSpPr>
        <xdr:cNvPr id="199" name="直線コネクタ 198"/>
        <xdr:cNvCxnSpPr/>
      </xdr:nvCxnSpPr>
      <xdr:spPr>
        <a:xfrm>
          <a:off x="2209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56243</xdr:rowOff>
    </xdr:to>
    <xdr:cxnSp macro="">
      <xdr:nvCxnSpPr>
        <xdr:cNvPr id="202" name="直線コネクタ 201"/>
        <xdr:cNvCxnSpPr/>
      </xdr:nvCxnSpPr>
      <xdr:spPr>
        <a:xfrm>
          <a:off x="1320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04" name="テキスト ボックス 20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2" name="円/楕円 211"/>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3"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4" name="円/楕円 213"/>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5" name="テキスト ボックス 214"/>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6" name="円/楕円 215"/>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102705</xdr:rowOff>
    </xdr:from>
    <xdr:ext cx="762000" cy="259045"/>
    <xdr:sp macro="" textlink="">
      <xdr:nvSpPr>
        <xdr:cNvPr id="217" name="テキスト ボックス 216"/>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8" name="円/楕円 217"/>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9" name="テキスト ボックス 21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20" name="円/楕円 21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1" name="テキスト ボックス 22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維持補修費は、緊急性・効果等を総合的に判断し、修繕等の実施の判断を行っている。</a:t>
          </a:r>
          <a:r>
            <a:rPr kumimoji="1" lang="en-US" altLang="ja-JP" sz="1300">
              <a:latin typeface="ＭＳ Ｐゴシック"/>
            </a:rPr>
            <a:t>H25</a:t>
          </a:r>
          <a:r>
            <a:rPr kumimoji="1" lang="ja-JP" altLang="en-US" sz="1300">
              <a:latin typeface="ＭＳ Ｐゴシック"/>
            </a:rPr>
            <a:t>は、公共施設の老朽化や除雪経費の増大に伴う道路維持補修経費が増となったが、全体としては前年度と比べ横ばいであった。全国平均、長野県平均、類似団体平均に対して、いずれも下回っているが、年々増加する傾向にある。今後は、不要不急の維持修繕の未実施を行うなど、数値の減少に努めるものとす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56</xdr:row>
      <xdr:rowOff>25400</xdr:rowOff>
    </xdr:to>
    <xdr:cxnSp macro="">
      <xdr:nvCxnSpPr>
        <xdr:cNvPr id="254" name="直線コネクタ 253"/>
        <xdr:cNvCxnSpPr/>
      </xdr:nvCxnSpPr>
      <xdr:spPr>
        <a:xfrm>
          <a:off x="15671800" y="962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25400</xdr:rowOff>
    </xdr:to>
    <xdr:cxnSp macro="">
      <xdr:nvCxnSpPr>
        <xdr:cNvPr id="257" name="直線コネクタ 256"/>
        <xdr:cNvCxnSpPr/>
      </xdr:nvCxnSpPr>
      <xdr:spPr>
        <a:xfrm>
          <a:off x="14782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57150</xdr:rowOff>
    </xdr:from>
    <xdr:to>
      <xdr:col>21</xdr:col>
      <xdr:colOff>361950</xdr:colOff>
      <xdr:row>55</xdr:row>
      <xdr:rowOff>107950</xdr:rowOff>
    </xdr:to>
    <xdr:cxnSp macro="">
      <xdr:nvCxnSpPr>
        <xdr:cNvPr id="260" name="直線コネクタ 259"/>
        <xdr:cNvCxnSpPr/>
      </xdr:nvCxnSpPr>
      <xdr:spPr>
        <a:xfrm>
          <a:off x="13893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57150</xdr:rowOff>
    </xdr:to>
    <xdr:cxnSp macro="">
      <xdr:nvCxnSpPr>
        <xdr:cNvPr id="263" name="直線コネクタ 262"/>
        <xdr:cNvCxnSpPr/>
      </xdr:nvCxnSpPr>
      <xdr:spPr>
        <a:xfrm>
          <a:off x="13004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73" name="円/楕円 272"/>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4"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146050</xdr:rowOff>
    </xdr:from>
    <xdr:to>
      <xdr:col>22</xdr:col>
      <xdr:colOff>615950</xdr:colOff>
      <xdr:row>56</xdr:row>
      <xdr:rowOff>76200</xdr:rowOff>
    </xdr:to>
    <xdr:sp macro="" textlink="">
      <xdr:nvSpPr>
        <xdr:cNvPr id="275" name="円/楕円 274"/>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76" name="テキスト ボックス 27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7" name="円/楕円 276"/>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8" name="テキスト ボックス 277"/>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6350</xdr:rowOff>
    </xdr:from>
    <xdr:to>
      <xdr:col>20</xdr:col>
      <xdr:colOff>209550</xdr:colOff>
      <xdr:row>55</xdr:row>
      <xdr:rowOff>107950</xdr:rowOff>
    </xdr:to>
    <xdr:sp macro="" textlink="">
      <xdr:nvSpPr>
        <xdr:cNvPr id="279" name="円/楕円 278"/>
        <xdr:cNvSpPr/>
      </xdr:nvSpPr>
      <xdr:spPr>
        <a:xfrm>
          <a:off x="13843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118127</xdr:rowOff>
    </xdr:from>
    <xdr:ext cx="762000" cy="259045"/>
    <xdr:sp macro="" textlink="">
      <xdr:nvSpPr>
        <xdr:cNvPr id="280" name="テキスト ボックス 279"/>
        <xdr:cNvSpPr txBox="1"/>
      </xdr:nvSpPr>
      <xdr:spPr>
        <a:xfrm>
          <a:off x="13512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1" name="円/楕円 280"/>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2" name="テキスト ボックス 281"/>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年度から下水道事業会計が地方公営企業法の適用を受けることとなったため、類似団体の平均を大きく上回ることになり、</a:t>
          </a:r>
          <a:r>
            <a:rPr kumimoji="1" lang="en-US" altLang="ja-JP" sz="1300">
              <a:latin typeface="ＭＳ Ｐゴシック"/>
            </a:rPr>
            <a:t>H25</a:t>
          </a:r>
          <a:r>
            <a:rPr kumimoji="1" lang="ja-JP" altLang="en-US" sz="1300">
              <a:latin typeface="ＭＳ Ｐゴシック"/>
            </a:rPr>
            <a:t>も</a:t>
          </a:r>
          <a:r>
            <a:rPr kumimoji="1" lang="en-US" altLang="ja-JP" sz="1300">
              <a:latin typeface="ＭＳ Ｐゴシック"/>
            </a:rPr>
            <a:t>8.2</a:t>
          </a:r>
          <a:r>
            <a:rPr kumimoji="1" lang="ja-JP" altLang="en-US" sz="1300">
              <a:latin typeface="ＭＳ Ｐゴシック"/>
            </a:rPr>
            <a:t>ポイント上回った。また、今年度は、土地開発公社の解散に伴う代位弁済が数値の上昇に影響している。今後は、下水道事業に限らず、徹底した経費削減、事業の見直し等により、普通会計の負担を減らしていくよう努めるものとす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131572</xdr:rowOff>
    </xdr:to>
    <xdr:cxnSp macro="">
      <xdr:nvCxnSpPr>
        <xdr:cNvPr id="312" name="直線コネクタ 311"/>
        <xdr:cNvCxnSpPr/>
      </xdr:nvCxnSpPr>
      <xdr:spPr>
        <a:xfrm>
          <a:off x="15671800" y="66192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38</xdr:row>
      <xdr:rowOff>104140</xdr:rowOff>
    </xdr:to>
    <xdr:cxnSp macro="">
      <xdr:nvCxnSpPr>
        <xdr:cNvPr id="315" name="直線コネクタ 314"/>
        <xdr:cNvCxnSpPr/>
      </xdr:nvCxnSpPr>
      <xdr:spPr>
        <a:xfrm>
          <a:off x="14782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154432</xdr:rowOff>
    </xdr:to>
    <xdr:cxnSp macro="">
      <xdr:nvCxnSpPr>
        <xdr:cNvPr id="318" name="直線コネクタ 317"/>
        <xdr:cNvCxnSpPr/>
      </xdr:nvCxnSpPr>
      <xdr:spPr>
        <a:xfrm flipV="1">
          <a:off x="13893800" y="66009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39</xdr:row>
      <xdr:rowOff>19558</xdr:rowOff>
    </xdr:to>
    <xdr:cxnSp macro="">
      <xdr:nvCxnSpPr>
        <xdr:cNvPr id="321" name="直線コネクタ 320"/>
        <xdr:cNvCxnSpPr/>
      </xdr:nvCxnSpPr>
      <xdr:spPr>
        <a:xfrm flipV="1">
          <a:off x="13004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31" name="円/楕円 330"/>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32"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33" name="円/楕円 33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34" name="テキスト ボックス 33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5" name="円/楕円 334"/>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6" name="テキスト ボックス 335"/>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103632</xdr:rowOff>
    </xdr:from>
    <xdr:to>
      <xdr:col>20</xdr:col>
      <xdr:colOff>209550</xdr:colOff>
      <xdr:row>39</xdr:row>
      <xdr:rowOff>33782</xdr:rowOff>
    </xdr:to>
    <xdr:sp macro="" textlink="">
      <xdr:nvSpPr>
        <xdr:cNvPr id="337" name="円/楕円 336"/>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18559</xdr:rowOff>
    </xdr:from>
    <xdr:ext cx="762000" cy="259045"/>
    <xdr:sp macro="" textlink="">
      <xdr:nvSpPr>
        <xdr:cNvPr id="338" name="テキスト ボックス 337"/>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140208</xdr:rowOff>
    </xdr:from>
    <xdr:to>
      <xdr:col>19</xdr:col>
      <xdr:colOff>6350</xdr:colOff>
      <xdr:row>39</xdr:row>
      <xdr:rowOff>70358</xdr:rowOff>
    </xdr:to>
    <xdr:sp macro="" textlink="">
      <xdr:nvSpPr>
        <xdr:cNvPr id="339" name="円/楕円 338"/>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55135</xdr:rowOff>
    </xdr:from>
    <xdr:ext cx="762000" cy="259045"/>
    <xdr:sp macro="" textlink="">
      <xdr:nvSpPr>
        <xdr:cNvPr id="340" name="テキスト ボックス 339"/>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市債の償還は、</a:t>
          </a:r>
          <a:r>
            <a:rPr kumimoji="1" lang="en-US" altLang="ja-JP" sz="1300">
              <a:latin typeface="ＭＳ Ｐゴシック"/>
            </a:rPr>
            <a:t>H21</a:t>
          </a:r>
          <a:r>
            <a:rPr kumimoji="1" lang="ja-JP" altLang="en-US" sz="1300">
              <a:latin typeface="ＭＳ Ｐゴシック"/>
            </a:rPr>
            <a:t>にピークを迎え、その後は減少傾向であった。しかし、</a:t>
          </a:r>
          <a:r>
            <a:rPr kumimoji="1" lang="en-US" altLang="ja-JP" sz="1300">
              <a:latin typeface="ＭＳ Ｐゴシック"/>
            </a:rPr>
            <a:t>H25</a:t>
          </a:r>
          <a:r>
            <a:rPr kumimoji="1" lang="ja-JP" altLang="en-US" sz="1300">
              <a:latin typeface="ＭＳ Ｐゴシック"/>
            </a:rPr>
            <a:t>の第三セクター等改革推進債の発行により、前年度に比べ</a:t>
          </a:r>
          <a:r>
            <a:rPr kumimoji="1" lang="en-US" altLang="ja-JP" sz="1300">
              <a:latin typeface="ＭＳ Ｐゴシック"/>
            </a:rPr>
            <a:t>0.8</a:t>
          </a:r>
          <a:r>
            <a:rPr kumimoji="1" lang="ja-JP" altLang="en-US" sz="1300">
              <a:latin typeface="ＭＳ Ｐゴシック"/>
            </a:rPr>
            <a:t>ポイント上昇した。この上昇は一時的なものであり、今後は減少に転じる見込みである。今後も、適正な市債の発行に努め、プライマリーバランスの黒字を維持する。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127000</xdr:rowOff>
    </xdr:to>
    <xdr:cxnSp macro="">
      <xdr:nvCxnSpPr>
        <xdr:cNvPr id="373" name="直線コネクタ 372"/>
        <xdr:cNvCxnSpPr/>
      </xdr:nvCxnSpPr>
      <xdr:spPr>
        <a:xfrm>
          <a:off x="3987800" y="13439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142239</xdr:rowOff>
    </xdr:to>
    <xdr:cxnSp macro="">
      <xdr:nvCxnSpPr>
        <xdr:cNvPr id="376" name="直線コネクタ 375"/>
        <xdr:cNvCxnSpPr/>
      </xdr:nvCxnSpPr>
      <xdr:spPr>
        <a:xfrm flipV="1">
          <a:off x="3098800" y="13439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8889</xdr:rowOff>
    </xdr:to>
    <xdr:cxnSp macro="">
      <xdr:nvCxnSpPr>
        <xdr:cNvPr id="379" name="直線コネクタ 378"/>
        <xdr:cNvCxnSpPr/>
      </xdr:nvCxnSpPr>
      <xdr:spPr>
        <a:xfrm flipV="1">
          <a:off x="2209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115570</xdr:rowOff>
    </xdr:to>
    <xdr:cxnSp macro="">
      <xdr:nvCxnSpPr>
        <xdr:cNvPr id="382" name="直線コネクタ 381"/>
        <xdr:cNvCxnSpPr/>
      </xdr:nvCxnSpPr>
      <xdr:spPr>
        <a:xfrm flipV="1">
          <a:off x="1320800" y="135534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92" name="円/楕円 391"/>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3"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94" name="円/楕円 39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95" name="テキスト ボックス 39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96" name="円/楕円 395"/>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97" name="テキスト ボックス 396"/>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8" name="円/楕円 397"/>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9" name="テキスト ボックス 398"/>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400" name="円/楕円 399"/>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1" name="テキスト ボックス 40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扶助費・物件費・補助費が類似団体の平均を上回っており、公債費以外の平均でも、類似団体の平均を</a:t>
          </a:r>
          <a:r>
            <a:rPr kumimoji="1" lang="en-US" altLang="ja-JP" sz="1300">
              <a:latin typeface="ＭＳ Ｐゴシック"/>
            </a:rPr>
            <a:t>6.0</a:t>
          </a:r>
          <a:r>
            <a:rPr kumimoji="1" lang="ja-JP" altLang="en-US" sz="1300">
              <a:latin typeface="ＭＳ Ｐゴシック"/>
            </a:rPr>
            <a:t>ポイント上回っている。今後は、市民サービスを低下させることのない範囲で、徹底した事務事業の見直しを行い、コストの削減を図るものとする。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106426</xdr:rowOff>
    </xdr:to>
    <xdr:cxnSp macro="">
      <xdr:nvCxnSpPr>
        <xdr:cNvPr id="432" name="直線コネクタ 431"/>
        <xdr:cNvCxnSpPr/>
      </xdr:nvCxnSpPr>
      <xdr:spPr>
        <a:xfrm>
          <a:off x="15671800" y="13308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77</xdr:row>
      <xdr:rowOff>106426</xdr:rowOff>
    </xdr:to>
    <xdr:cxnSp macro="">
      <xdr:nvCxnSpPr>
        <xdr:cNvPr id="435" name="直線コネクタ 434"/>
        <xdr:cNvCxnSpPr/>
      </xdr:nvCxnSpPr>
      <xdr:spPr>
        <a:xfrm>
          <a:off x="14782800" y="13097763"/>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40132</xdr:rowOff>
    </xdr:from>
    <xdr:to>
      <xdr:col>21</xdr:col>
      <xdr:colOff>361950</xdr:colOff>
      <xdr:row>76</xdr:row>
      <xdr:rowOff>67563</xdr:rowOff>
    </xdr:to>
    <xdr:cxnSp macro="">
      <xdr:nvCxnSpPr>
        <xdr:cNvPr id="438" name="直線コネクタ 437"/>
        <xdr:cNvCxnSpPr/>
      </xdr:nvCxnSpPr>
      <xdr:spPr>
        <a:xfrm>
          <a:off x="13893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94996</xdr:rowOff>
    </xdr:to>
    <xdr:cxnSp macro="">
      <xdr:nvCxnSpPr>
        <xdr:cNvPr id="441" name="直線コネクタ 440"/>
        <xdr:cNvCxnSpPr/>
      </xdr:nvCxnSpPr>
      <xdr:spPr>
        <a:xfrm flipV="1">
          <a:off x="13004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51" name="円/楕円 450"/>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52"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53" name="円/楕円 452"/>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54" name="テキスト ボックス 453"/>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55" name="円/楕円 454"/>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103140</xdr:rowOff>
    </xdr:from>
    <xdr:ext cx="762000" cy="259045"/>
    <xdr:sp macro="" textlink="">
      <xdr:nvSpPr>
        <xdr:cNvPr id="456" name="テキスト ボックス 455"/>
        <xdr:cNvSpPr txBox="1"/>
      </xdr:nvSpPr>
      <xdr:spPr>
        <a:xfrm>
          <a:off x="14401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160782</xdr:rowOff>
    </xdr:from>
    <xdr:to>
      <xdr:col>20</xdr:col>
      <xdr:colOff>209550</xdr:colOff>
      <xdr:row>76</xdr:row>
      <xdr:rowOff>90932</xdr:rowOff>
    </xdr:to>
    <xdr:sp macro="" textlink="">
      <xdr:nvSpPr>
        <xdr:cNvPr id="457" name="円/楕円 456"/>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75709</xdr:rowOff>
    </xdr:from>
    <xdr:ext cx="762000" cy="259045"/>
    <xdr:sp macro="" textlink="">
      <xdr:nvSpPr>
        <xdr:cNvPr id="458" name="テキスト ボックス 457"/>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9" name="円/楕円 458"/>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60" name="テキスト ボックス 45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長野県茅野市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85379</xdr:rowOff>
    </xdr:from>
    <xdr:to>
      <xdr:col>4</xdr:col>
      <xdr:colOff>1117600</xdr:colOff>
      <xdr:row>17</xdr:row>
      <xdr:rowOff>130162</xdr:rowOff>
    </xdr:to>
    <xdr:cxnSp macro="">
      <xdr:nvCxnSpPr>
        <xdr:cNvPr id="48" name="直線コネクタ 47"/>
        <xdr:cNvCxnSpPr/>
      </xdr:nvCxnSpPr>
      <xdr:spPr bwMode="auto">
        <a:xfrm>
          <a:off x="5003800" y="3047654"/>
          <a:ext cx="647700" cy="4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85379</xdr:rowOff>
    </xdr:from>
    <xdr:to>
      <xdr:col>4</xdr:col>
      <xdr:colOff>469900</xdr:colOff>
      <xdr:row>17</xdr:row>
      <xdr:rowOff>109223</xdr:rowOff>
    </xdr:to>
    <xdr:cxnSp macro="">
      <xdr:nvCxnSpPr>
        <xdr:cNvPr id="51" name="直線コネクタ 50"/>
        <xdr:cNvCxnSpPr/>
      </xdr:nvCxnSpPr>
      <xdr:spPr bwMode="auto">
        <a:xfrm flipV="1">
          <a:off x="4305300" y="3047654"/>
          <a:ext cx="698500" cy="2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109223</xdr:rowOff>
    </xdr:from>
    <xdr:to>
      <xdr:col>3</xdr:col>
      <xdr:colOff>904875</xdr:colOff>
      <xdr:row>18</xdr:row>
      <xdr:rowOff>6741</xdr:rowOff>
    </xdr:to>
    <xdr:cxnSp macro="">
      <xdr:nvCxnSpPr>
        <xdr:cNvPr id="54" name="直線コネクタ 53"/>
        <xdr:cNvCxnSpPr/>
      </xdr:nvCxnSpPr>
      <xdr:spPr bwMode="auto">
        <a:xfrm flipV="1">
          <a:off x="3606800" y="3071498"/>
          <a:ext cx="698500" cy="6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154371</xdr:rowOff>
    </xdr:from>
    <xdr:to>
      <xdr:col>3</xdr:col>
      <xdr:colOff>206375</xdr:colOff>
      <xdr:row>18</xdr:row>
      <xdr:rowOff>6741</xdr:rowOff>
    </xdr:to>
    <xdr:cxnSp macro="">
      <xdr:nvCxnSpPr>
        <xdr:cNvPr id="57" name="直線コネクタ 56"/>
        <xdr:cNvCxnSpPr/>
      </xdr:nvCxnSpPr>
      <xdr:spPr bwMode="auto">
        <a:xfrm>
          <a:off x="2908300" y="3116646"/>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132001</xdr:rowOff>
    </xdr:from>
    <xdr:ext cx="762000" cy="259045"/>
    <xdr:sp macro="" textlink="">
      <xdr:nvSpPr>
        <xdr:cNvPr id="61" name="テキスト ボックス 60"/>
        <xdr:cNvSpPr txBox="1"/>
      </xdr:nvSpPr>
      <xdr:spPr>
        <a:xfrm>
          <a:off x="2527300" y="25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79362</xdr:rowOff>
    </xdr:from>
    <xdr:to>
      <xdr:col>5</xdr:col>
      <xdr:colOff>34925</xdr:colOff>
      <xdr:row>18</xdr:row>
      <xdr:rowOff>9512</xdr:rowOff>
    </xdr:to>
    <xdr:sp macro="" textlink="">
      <xdr:nvSpPr>
        <xdr:cNvPr id="67" name="円/楕円 66"/>
        <xdr:cNvSpPr/>
      </xdr:nvSpPr>
      <xdr:spPr bwMode="auto">
        <a:xfrm>
          <a:off x="5600700" y="30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51439</xdr:rowOff>
    </xdr:from>
    <xdr:ext cx="762000" cy="259045"/>
    <xdr:sp macro="" textlink="">
      <xdr:nvSpPr>
        <xdr:cNvPr id="68" name="人口1人当たり決算額の推移該当値テキスト130"/>
        <xdr:cNvSpPr txBox="1"/>
      </xdr:nvSpPr>
      <xdr:spPr>
        <a:xfrm>
          <a:off x="5740400" y="301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34579</xdr:rowOff>
    </xdr:from>
    <xdr:to>
      <xdr:col>4</xdr:col>
      <xdr:colOff>520700</xdr:colOff>
      <xdr:row>17</xdr:row>
      <xdr:rowOff>136179</xdr:rowOff>
    </xdr:to>
    <xdr:sp macro="" textlink="">
      <xdr:nvSpPr>
        <xdr:cNvPr id="69" name="円/楕円 68"/>
        <xdr:cNvSpPr/>
      </xdr:nvSpPr>
      <xdr:spPr bwMode="auto">
        <a:xfrm>
          <a:off x="4953000" y="299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120956</xdr:rowOff>
    </xdr:from>
    <xdr:ext cx="736600" cy="259045"/>
    <xdr:sp macro="" textlink="">
      <xdr:nvSpPr>
        <xdr:cNvPr id="70" name="テキスト ボックス 69"/>
        <xdr:cNvSpPr txBox="1"/>
      </xdr:nvSpPr>
      <xdr:spPr>
        <a:xfrm>
          <a:off x="4622800" y="308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58423</xdr:rowOff>
    </xdr:from>
    <xdr:to>
      <xdr:col>3</xdr:col>
      <xdr:colOff>955675</xdr:colOff>
      <xdr:row>17</xdr:row>
      <xdr:rowOff>160023</xdr:rowOff>
    </xdr:to>
    <xdr:sp macro="" textlink="">
      <xdr:nvSpPr>
        <xdr:cNvPr id="71" name="円/楕円 70"/>
        <xdr:cNvSpPr/>
      </xdr:nvSpPr>
      <xdr:spPr bwMode="auto">
        <a:xfrm>
          <a:off x="4254500" y="302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144800</xdr:rowOff>
    </xdr:from>
    <xdr:ext cx="762000" cy="259045"/>
    <xdr:sp macro="" textlink="">
      <xdr:nvSpPr>
        <xdr:cNvPr id="72" name="テキスト ボックス 71"/>
        <xdr:cNvSpPr txBox="1"/>
      </xdr:nvSpPr>
      <xdr:spPr>
        <a:xfrm>
          <a:off x="3924300" y="310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127391</xdr:rowOff>
    </xdr:from>
    <xdr:to>
      <xdr:col>3</xdr:col>
      <xdr:colOff>257175</xdr:colOff>
      <xdr:row>18</xdr:row>
      <xdr:rowOff>57541</xdr:rowOff>
    </xdr:to>
    <xdr:sp macro="" textlink="">
      <xdr:nvSpPr>
        <xdr:cNvPr id="73" name="円/楕円 72"/>
        <xdr:cNvSpPr/>
      </xdr:nvSpPr>
      <xdr:spPr bwMode="auto">
        <a:xfrm>
          <a:off x="3556000" y="308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42318</xdr:rowOff>
    </xdr:from>
    <xdr:ext cx="762000" cy="259045"/>
    <xdr:sp macro="" textlink="">
      <xdr:nvSpPr>
        <xdr:cNvPr id="74" name="テキスト ボックス 73"/>
        <xdr:cNvSpPr txBox="1"/>
      </xdr:nvSpPr>
      <xdr:spPr>
        <a:xfrm>
          <a:off x="3225800" y="317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103571</xdr:rowOff>
    </xdr:from>
    <xdr:to>
      <xdr:col>2</xdr:col>
      <xdr:colOff>692150</xdr:colOff>
      <xdr:row>18</xdr:row>
      <xdr:rowOff>33721</xdr:rowOff>
    </xdr:to>
    <xdr:sp macro="" textlink="">
      <xdr:nvSpPr>
        <xdr:cNvPr id="75" name="円/楕円 74"/>
        <xdr:cNvSpPr/>
      </xdr:nvSpPr>
      <xdr:spPr bwMode="auto">
        <a:xfrm>
          <a:off x="2857500" y="306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18498</xdr:rowOff>
    </xdr:from>
    <xdr:ext cx="762000" cy="259045"/>
    <xdr:sp macro="" textlink="">
      <xdr:nvSpPr>
        <xdr:cNvPr id="76" name="テキスト ボックス 75"/>
        <xdr:cNvSpPr txBox="1"/>
      </xdr:nvSpPr>
      <xdr:spPr>
        <a:xfrm>
          <a:off x="2527300" y="315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131931</xdr:rowOff>
    </xdr:from>
    <xdr:to>
      <xdr:col>4</xdr:col>
      <xdr:colOff>1117600</xdr:colOff>
      <xdr:row>35</xdr:row>
      <xdr:rowOff>138724</xdr:rowOff>
    </xdr:to>
    <xdr:cxnSp macro="">
      <xdr:nvCxnSpPr>
        <xdr:cNvPr id="111" name="直線コネクタ 110"/>
        <xdr:cNvCxnSpPr/>
      </xdr:nvCxnSpPr>
      <xdr:spPr bwMode="auto">
        <a:xfrm flipV="1">
          <a:off x="5003800" y="6742281"/>
          <a:ext cx="6477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322747</xdr:rowOff>
    </xdr:from>
    <xdr:to>
      <xdr:col>4</xdr:col>
      <xdr:colOff>469900</xdr:colOff>
      <xdr:row>35</xdr:row>
      <xdr:rowOff>138724</xdr:rowOff>
    </xdr:to>
    <xdr:cxnSp macro="">
      <xdr:nvCxnSpPr>
        <xdr:cNvPr id="114" name="直線コネクタ 113"/>
        <xdr:cNvCxnSpPr/>
      </xdr:nvCxnSpPr>
      <xdr:spPr bwMode="auto">
        <a:xfrm>
          <a:off x="4305300" y="6590197"/>
          <a:ext cx="698500" cy="15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230556</xdr:rowOff>
    </xdr:from>
    <xdr:to>
      <xdr:col>3</xdr:col>
      <xdr:colOff>904875</xdr:colOff>
      <xdr:row>34</xdr:row>
      <xdr:rowOff>322747</xdr:rowOff>
    </xdr:to>
    <xdr:cxnSp macro="">
      <xdr:nvCxnSpPr>
        <xdr:cNvPr id="117" name="直線コネクタ 116"/>
        <xdr:cNvCxnSpPr/>
      </xdr:nvCxnSpPr>
      <xdr:spPr bwMode="auto">
        <a:xfrm>
          <a:off x="3606800" y="6498006"/>
          <a:ext cx="698500" cy="9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313772</xdr:rowOff>
    </xdr:from>
    <xdr:ext cx="762000" cy="259045"/>
    <xdr:sp macro="" textlink="">
      <xdr:nvSpPr>
        <xdr:cNvPr id="119" name="テキスト ボックス 118"/>
        <xdr:cNvSpPr txBox="1"/>
      </xdr:nvSpPr>
      <xdr:spPr>
        <a:xfrm>
          <a:off x="3924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188559</xdr:rowOff>
    </xdr:from>
    <xdr:to>
      <xdr:col>3</xdr:col>
      <xdr:colOff>206375</xdr:colOff>
      <xdr:row>34</xdr:row>
      <xdr:rowOff>230556</xdr:rowOff>
    </xdr:to>
    <xdr:cxnSp macro="">
      <xdr:nvCxnSpPr>
        <xdr:cNvPr id="120" name="直線コネクタ 119"/>
        <xdr:cNvCxnSpPr/>
      </xdr:nvCxnSpPr>
      <xdr:spPr bwMode="auto">
        <a:xfrm>
          <a:off x="2908300" y="6456009"/>
          <a:ext cx="6985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81131</xdr:rowOff>
    </xdr:from>
    <xdr:to>
      <xdr:col>5</xdr:col>
      <xdr:colOff>34925</xdr:colOff>
      <xdr:row>35</xdr:row>
      <xdr:rowOff>182731</xdr:rowOff>
    </xdr:to>
    <xdr:sp macro="" textlink="">
      <xdr:nvSpPr>
        <xdr:cNvPr id="130" name="円/楕円 129"/>
        <xdr:cNvSpPr/>
      </xdr:nvSpPr>
      <xdr:spPr bwMode="auto">
        <a:xfrm>
          <a:off x="56007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53208</xdr:rowOff>
    </xdr:from>
    <xdr:ext cx="762000" cy="259045"/>
    <xdr:sp macro="" textlink="">
      <xdr:nvSpPr>
        <xdr:cNvPr id="131" name="人口1人当たり決算額の推移該当値テキスト445"/>
        <xdr:cNvSpPr txBox="1"/>
      </xdr:nvSpPr>
      <xdr:spPr>
        <a:xfrm>
          <a:off x="5740400" y="66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87924</xdr:rowOff>
    </xdr:from>
    <xdr:to>
      <xdr:col>4</xdr:col>
      <xdr:colOff>520700</xdr:colOff>
      <xdr:row>35</xdr:row>
      <xdr:rowOff>189524</xdr:rowOff>
    </xdr:to>
    <xdr:sp macro="" textlink="">
      <xdr:nvSpPr>
        <xdr:cNvPr id="132" name="円/楕円 131"/>
        <xdr:cNvSpPr/>
      </xdr:nvSpPr>
      <xdr:spPr bwMode="auto">
        <a:xfrm>
          <a:off x="4953000" y="66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174301</xdr:rowOff>
    </xdr:from>
    <xdr:ext cx="736600" cy="259045"/>
    <xdr:sp macro="" textlink="">
      <xdr:nvSpPr>
        <xdr:cNvPr id="133" name="テキスト ボックス 132"/>
        <xdr:cNvSpPr txBox="1"/>
      </xdr:nvSpPr>
      <xdr:spPr>
        <a:xfrm>
          <a:off x="4622800" y="678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271947</xdr:rowOff>
    </xdr:from>
    <xdr:to>
      <xdr:col>3</xdr:col>
      <xdr:colOff>955675</xdr:colOff>
      <xdr:row>35</xdr:row>
      <xdr:rowOff>30647</xdr:rowOff>
    </xdr:to>
    <xdr:sp macro="" textlink="">
      <xdr:nvSpPr>
        <xdr:cNvPr id="134" name="円/楕円 133"/>
        <xdr:cNvSpPr/>
      </xdr:nvSpPr>
      <xdr:spPr bwMode="auto">
        <a:xfrm>
          <a:off x="4254500" y="653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15424</xdr:rowOff>
    </xdr:from>
    <xdr:ext cx="762000" cy="259045"/>
    <xdr:sp macro="" textlink="">
      <xdr:nvSpPr>
        <xdr:cNvPr id="135" name="テキスト ボックス 134"/>
        <xdr:cNvSpPr txBox="1"/>
      </xdr:nvSpPr>
      <xdr:spPr>
        <a:xfrm>
          <a:off x="3924300" y="662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179756</xdr:rowOff>
    </xdr:from>
    <xdr:to>
      <xdr:col>3</xdr:col>
      <xdr:colOff>257175</xdr:colOff>
      <xdr:row>34</xdr:row>
      <xdr:rowOff>281356</xdr:rowOff>
    </xdr:to>
    <xdr:sp macro="" textlink="">
      <xdr:nvSpPr>
        <xdr:cNvPr id="136" name="円/楕円 135"/>
        <xdr:cNvSpPr/>
      </xdr:nvSpPr>
      <xdr:spPr bwMode="auto">
        <a:xfrm>
          <a:off x="3556000" y="64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266133</xdr:rowOff>
    </xdr:from>
    <xdr:ext cx="762000" cy="259045"/>
    <xdr:sp macro="" textlink="">
      <xdr:nvSpPr>
        <xdr:cNvPr id="137" name="テキスト ボックス 136"/>
        <xdr:cNvSpPr txBox="1"/>
      </xdr:nvSpPr>
      <xdr:spPr>
        <a:xfrm>
          <a:off x="3225800" y="653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137759</xdr:rowOff>
    </xdr:from>
    <xdr:to>
      <xdr:col>2</xdr:col>
      <xdr:colOff>692150</xdr:colOff>
      <xdr:row>34</xdr:row>
      <xdr:rowOff>239359</xdr:rowOff>
    </xdr:to>
    <xdr:sp macro="" textlink="">
      <xdr:nvSpPr>
        <xdr:cNvPr id="138" name="円/楕円 137"/>
        <xdr:cNvSpPr/>
      </xdr:nvSpPr>
      <xdr:spPr bwMode="auto">
        <a:xfrm>
          <a:off x="2857500" y="640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224136</xdr:rowOff>
    </xdr:from>
    <xdr:ext cx="762000" cy="259045"/>
    <xdr:sp macro="" textlink="">
      <xdr:nvSpPr>
        <xdr:cNvPr id="139" name="テキスト ボックス 138"/>
        <xdr:cNvSpPr txBox="1"/>
      </xdr:nvSpPr>
      <xdr:spPr>
        <a:xfrm>
          <a:off x="2527300" y="64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は、実質単年度収支が赤字となったが、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は黒字に戻すことができた。今後も社会保障費の増加、インフラ等の老朽化対策、市民要望への対応などの財政需要の増大が見込まれるが、市税等一般財源の歳入の増加が見込めるよう収納率の向上を図り、基金に頼らない財政運営を心がけるとともに、「市民からお預かりした税金を１円たりとも無駄にしない」という意識のもと、事務事業の遂行に努める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年度以降、各会計とも赤字を計上することなく、健全な財政運営が行われている。一方で、一般会計からの各会計への繰出金等は依然として減らず、一般会計の負担は大きくなっている。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今後は、各特別会計等における収入の確保と徹底した無駄の排除に努めるものとする。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一般会計に係る市債の元利償還金は、</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にピークを迎えて以降、減少傾向にあったが</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で増となった。組合等が起こした地方債の元利償還金に対する負担金等は年々減少している。債務負担行為に基づく支出額については、</a:t>
          </a:r>
          <a:r>
            <a:rPr kumimoji="1" lang="en-US" altLang="ja-JP" sz="1300">
              <a:latin typeface="ＭＳ ゴシック" pitchFamily="49" charset="-128"/>
              <a:ea typeface="ＭＳ ゴシック" pitchFamily="49" charset="-128"/>
            </a:rPr>
            <a:t>H22</a:t>
          </a:r>
          <a:r>
            <a:rPr kumimoji="1" lang="ja-JP" altLang="en-US" sz="1300">
              <a:latin typeface="ＭＳ ゴシック" pitchFamily="49" charset="-128"/>
              <a:ea typeface="ＭＳ ゴシック" pitchFamily="49" charset="-128"/>
            </a:rPr>
            <a:t>に市営住宅の駐車場用地購入により一時的に増えたが、</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以降は</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の以前の数値に戻っている。今後は、</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発行の第三セクター等改革推進債等の償還により元利償還金の増加が見込まれるが、新たに発行する市債については、できるだけ交付税措置がある有利なものとするなど、将来負担が少なくなるよう努める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第１次行財政改革推進プログラムにおいて、平成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年度末における地方債の現在高を</a:t>
          </a:r>
          <a:r>
            <a:rPr kumimoji="1" lang="en-US" altLang="ja-JP" sz="1300">
              <a:latin typeface="ＭＳ ゴシック" pitchFamily="49" charset="-128"/>
              <a:ea typeface="ＭＳ ゴシック" pitchFamily="49" charset="-128"/>
            </a:rPr>
            <a:t>250</a:t>
          </a:r>
          <a:r>
            <a:rPr kumimoji="1" lang="ja-JP" altLang="en-US" sz="1300">
              <a:latin typeface="ＭＳ ゴシック" pitchFamily="49" charset="-128"/>
              <a:ea typeface="ＭＳ ゴシック" pitchFamily="49" charset="-128"/>
            </a:rPr>
            <a:t>億円以下にするという目標を達成し、それ以降の年度においても、この水準を超えないよう努めている。</a:t>
          </a:r>
          <a:r>
            <a:rPr kumimoji="1" lang="en-US" altLang="ja-JP" sz="1300">
              <a:latin typeface="ＭＳ ゴシック" pitchFamily="49" charset="-128"/>
              <a:ea typeface="ＭＳ ゴシック" pitchFamily="49" charset="-128"/>
            </a:rPr>
            <a:t>H25</a:t>
          </a:r>
          <a:r>
            <a:rPr kumimoji="1" lang="ja-JP" altLang="en-US" sz="1300">
              <a:latin typeface="ＭＳ ゴシック" pitchFamily="49" charset="-128"/>
              <a:ea typeface="ＭＳ ゴシック" pitchFamily="49" charset="-128"/>
            </a:rPr>
            <a:t>は、設立法人等の負債額等負担見込額は皆減となったものの、土地開発公社の解散に伴う</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億円を超える第三セクター等改革推進債等により、一般会計等に係る地方債現在高が大きく上昇した。今後は、新規借入の減少により残高も減少していく見込みである。充当可能財源等においては、</a:t>
          </a:r>
          <a:r>
            <a:rPr kumimoji="1" lang="en-US" altLang="ja-JP" sz="1300">
              <a:latin typeface="ＭＳ ゴシック" pitchFamily="49" charset="-128"/>
              <a:ea typeface="ＭＳ ゴシック" pitchFamily="49" charset="-128"/>
            </a:rPr>
            <a:t>H24</a:t>
          </a:r>
          <a:r>
            <a:rPr kumimoji="1" lang="ja-JP" altLang="en-US" sz="1300">
              <a:latin typeface="ＭＳ ゴシック" pitchFamily="49" charset="-128"/>
              <a:ea typeface="ＭＳ ゴシック" pitchFamily="49" charset="-128"/>
            </a:rPr>
            <a:t>から充当可能基金が減少に転じている。これは財政調整基金等の取り崩し額が大きいことによるものである。将来負担比率の減少のためには、地方債現在高の減少と充当可能基金の維持又は拡大が必要であるため、今後の財政運営においてもこの点に努め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30123868</v>
      </c>
      <c r="BO4" s="349"/>
      <c r="BP4" s="349"/>
      <c r="BQ4" s="349"/>
      <c r="BR4" s="349"/>
      <c r="BS4" s="349"/>
      <c r="BT4" s="349"/>
      <c r="BU4" s="350"/>
      <c r="BV4" s="348">
        <v>23770011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29109799</v>
      </c>
      <c r="BO5" s="386"/>
      <c r="BP5" s="386"/>
      <c r="BQ5" s="386"/>
      <c r="BR5" s="386"/>
      <c r="BS5" s="386"/>
      <c r="BT5" s="386"/>
      <c r="BU5" s="387"/>
      <c r="BV5" s="385">
        <v>22775329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93.8</v>
      </c>
      <c r="CU5" s="383"/>
      <c r="CV5" s="383"/>
      <c r="CW5" s="383"/>
      <c r="CX5" s="383"/>
      <c r="CY5" s="383"/>
      <c r="CZ5" s="383"/>
      <c r="DA5" s="384"/>
      <c r="DB5" s="382">
        <v>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1014069</v>
      </c>
      <c r="BO6" s="386"/>
      <c r="BP6" s="386"/>
      <c r="BQ6" s="386"/>
      <c r="BR6" s="386"/>
      <c r="BS6" s="386"/>
      <c r="BT6" s="386"/>
      <c r="BU6" s="387"/>
      <c r="BV6" s="385">
        <v>994682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103.3</v>
      </c>
      <c r="CU6" s="423"/>
      <c r="CV6" s="423"/>
      <c r="CW6" s="423"/>
      <c r="CX6" s="423"/>
      <c r="CY6" s="423"/>
      <c r="CZ6" s="423"/>
      <c r="DA6" s="424"/>
      <c r="DB6" s="422">
        <v>101.9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68978</v>
      </c>
      <c r="BO7" s="386"/>
      <c r="BP7" s="386"/>
      <c r="BQ7" s="386"/>
      <c r="BR7" s="386"/>
      <c r="BS7" s="386"/>
      <c r="BT7" s="386"/>
      <c r="BU7" s="387"/>
      <c r="BV7" s="385">
        <v>185008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14447791</v>
      </c>
      <c r="CU7" s="386"/>
      <c r="CV7" s="386"/>
      <c r="CW7" s="386"/>
      <c r="CX7" s="386"/>
      <c r="CY7" s="386"/>
      <c r="CZ7" s="386"/>
      <c r="DA7" s="387"/>
      <c r="DB7" s="385">
        <v>14418694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945091</v>
      </c>
      <c r="BO8" s="386"/>
      <c r="BP8" s="386"/>
      <c r="BQ8" s="386"/>
      <c r="BR8" s="386"/>
      <c r="BS8" s="386"/>
      <c r="BT8" s="386"/>
      <c r="BU8" s="387"/>
      <c r="BV8" s="385">
        <v>809674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56391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135417</v>
      </c>
      <c r="BO9" s="386"/>
      <c r="BP9" s="386"/>
      <c r="BQ9" s="386"/>
      <c r="BR9" s="386"/>
      <c r="BS9" s="386"/>
      <c r="BT9" s="386"/>
      <c r="BU9" s="387"/>
      <c r="BV9" s="385">
        <v>28308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57099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522911</v>
      </c>
      <c r="BO10" s="386"/>
      <c r="BP10" s="386"/>
      <c r="BQ10" s="386"/>
      <c r="BR10" s="386"/>
      <c r="BS10" s="386"/>
      <c r="BT10" s="386"/>
      <c r="BU10" s="387"/>
      <c r="BV10" s="385">
        <v>123266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56424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769821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55706</v>
      </c>
      <c r="S13" s="467"/>
      <c r="T13" s="467"/>
      <c r="U13" s="467"/>
      <c r="V13" s="468"/>
      <c r="W13" s="401" t="s">
        <v>124</v>
      </c>
      <c r="X13" s="402"/>
      <c r="Y13" s="402"/>
      <c r="Z13" s="402"/>
      <c r="AA13" s="402"/>
      <c r="AB13" s="392"/>
      <c r="AC13" s="436">
        <v>2121</v>
      </c>
      <c r="AD13" s="437"/>
      <c r="AE13" s="437"/>
      <c r="AF13" s="437"/>
      <c r="AG13" s="476"/>
      <c r="AH13" s="436">
        <v>2756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158328</v>
      </c>
      <c r="BO13" s="386"/>
      <c r="BP13" s="386"/>
      <c r="BQ13" s="386"/>
      <c r="BR13" s="386"/>
      <c r="BS13" s="386"/>
      <c r="BT13" s="386"/>
      <c r="BU13" s="387"/>
      <c r="BV13" s="385">
        <v>-618247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56589</v>
      </c>
      <c r="S14" s="467"/>
      <c r="T14" s="467"/>
      <c r="U14" s="467"/>
      <c r="V14" s="468"/>
      <c r="W14" s="375"/>
      <c r="X14" s="376"/>
      <c r="Y14" s="376"/>
      <c r="Z14" s="376"/>
      <c r="AA14" s="376"/>
      <c r="AB14" s="365"/>
      <c r="AC14" s="469">
        <v>7.7</v>
      </c>
      <c r="AD14" s="470"/>
      <c r="AE14" s="470"/>
      <c r="AF14" s="470"/>
      <c r="AG14" s="471"/>
      <c r="AH14" s="469">
        <v>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116.1</v>
      </c>
      <c r="CU14" s="481"/>
      <c r="CV14" s="481"/>
      <c r="CW14" s="481"/>
      <c r="CX14" s="481"/>
      <c r="CY14" s="481"/>
      <c r="CZ14" s="481"/>
      <c r="DA14" s="482"/>
      <c r="DB14" s="480">
        <v>99.5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55821</v>
      </c>
      <c r="S15" s="467"/>
      <c r="T15" s="467"/>
      <c r="U15" s="467"/>
      <c r="V15" s="468"/>
      <c r="W15" s="401" t="s">
        <v>131</v>
      </c>
      <c r="X15" s="402"/>
      <c r="Y15" s="402"/>
      <c r="Z15" s="402"/>
      <c r="AA15" s="402"/>
      <c r="AB15" s="392"/>
      <c r="AC15" s="436">
        <v>10155</v>
      </c>
      <c r="AD15" s="437"/>
      <c r="AE15" s="437"/>
      <c r="AF15" s="437"/>
      <c r="AG15" s="476"/>
      <c r="AH15" s="436">
        <v>11434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7071120</v>
      </c>
      <c r="BO15" s="349"/>
      <c r="BP15" s="349"/>
      <c r="BQ15" s="349"/>
      <c r="BR15" s="349"/>
      <c r="BS15" s="349"/>
      <c r="BT15" s="349"/>
      <c r="BU15" s="350"/>
      <c r="BV15" s="348">
        <v>6964581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11085171</v>
      </c>
      <c r="BO16" s="386"/>
      <c r="BP16" s="386"/>
      <c r="BQ16" s="386"/>
      <c r="BR16" s="386"/>
      <c r="BS16" s="386"/>
      <c r="BT16" s="386"/>
      <c r="BU16" s="387"/>
      <c r="BV16" s="385">
        <v>11116663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15162</v>
      </c>
      <c r="AD17" s="437"/>
      <c r="AE17" s="437"/>
      <c r="AF17" s="437"/>
      <c r="AG17" s="476"/>
      <c r="AH17" s="436">
        <v>16104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9108749</v>
      </c>
      <c r="BO17" s="386"/>
      <c r="BP17" s="386"/>
      <c r="BQ17" s="386"/>
      <c r="BR17" s="386"/>
      <c r="BS17" s="386"/>
      <c r="BT17" s="386"/>
      <c r="BU17" s="387"/>
      <c r="BV17" s="385">
        <v>8979372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266.41000000000003</v>
      </c>
      <c r="M18" s="498"/>
      <c r="N18" s="498"/>
      <c r="O18" s="498"/>
      <c r="P18" s="498"/>
      <c r="Q18" s="498"/>
      <c r="R18" s="499"/>
      <c r="S18" s="499"/>
      <c r="T18" s="499"/>
      <c r="U18" s="499"/>
      <c r="V18" s="500"/>
      <c r="W18" s="403"/>
      <c r="X18" s="404"/>
      <c r="Y18" s="404"/>
      <c r="Z18" s="404"/>
      <c r="AA18" s="404"/>
      <c r="AB18" s="395"/>
      <c r="AC18" s="501">
        <v>55.3</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13544786</v>
      </c>
      <c r="BO18" s="386"/>
      <c r="BP18" s="386"/>
      <c r="BQ18" s="386"/>
      <c r="BR18" s="386"/>
      <c r="BS18" s="386"/>
      <c r="BT18" s="386"/>
      <c r="BU18" s="387"/>
      <c r="BV18" s="385">
        <v>13632536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17562958</v>
      </c>
      <c r="BO19" s="386"/>
      <c r="BP19" s="386"/>
      <c r="BQ19" s="386"/>
      <c r="BR19" s="386"/>
      <c r="BS19" s="386"/>
      <c r="BT19" s="386"/>
      <c r="BU19" s="387"/>
      <c r="BV19" s="385">
        <v>17516267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21687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29438544</v>
      </c>
      <c r="BO23" s="386"/>
      <c r="BP23" s="386"/>
      <c r="BQ23" s="386"/>
      <c r="BR23" s="386"/>
      <c r="BS23" s="386"/>
      <c r="BT23" s="386"/>
      <c r="BU23" s="387"/>
      <c r="BV23" s="385">
        <v>24418675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9070</v>
      </c>
      <c r="R24" s="437"/>
      <c r="S24" s="437"/>
      <c r="T24" s="437"/>
      <c r="U24" s="437"/>
      <c r="V24" s="476"/>
      <c r="W24" s="531"/>
      <c r="X24" s="519"/>
      <c r="Y24" s="520"/>
      <c r="Z24" s="435" t="s">
        <v>155</v>
      </c>
      <c r="AA24" s="415"/>
      <c r="AB24" s="415"/>
      <c r="AC24" s="415"/>
      <c r="AD24" s="415"/>
      <c r="AE24" s="415"/>
      <c r="AF24" s="415"/>
      <c r="AG24" s="416"/>
      <c r="AH24" s="436">
        <v>455</v>
      </c>
      <c r="AI24" s="437"/>
      <c r="AJ24" s="437"/>
      <c r="AK24" s="437"/>
      <c r="AL24" s="476"/>
      <c r="AM24" s="436">
        <v>1385475</v>
      </c>
      <c r="AN24" s="437"/>
      <c r="AO24" s="437"/>
      <c r="AP24" s="437"/>
      <c r="AQ24" s="437"/>
      <c r="AR24" s="476"/>
      <c r="AS24" s="436">
        <v>3045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18071967</v>
      </c>
      <c r="BO24" s="386"/>
      <c r="BP24" s="386"/>
      <c r="BQ24" s="386"/>
      <c r="BR24" s="386"/>
      <c r="BS24" s="386"/>
      <c r="BT24" s="386"/>
      <c r="BU24" s="387"/>
      <c r="BV24" s="385">
        <v>17850405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7360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1287346</v>
      </c>
      <c r="BO25" s="349"/>
      <c r="BP25" s="349"/>
      <c r="BQ25" s="349"/>
      <c r="BR25" s="349"/>
      <c r="BS25" s="349"/>
      <c r="BT25" s="349"/>
      <c r="BU25" s="350"/>
      <c r="BV25" s="348">
        <v>520972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6410</v>
      </c>
      <c r="R26" s="437"/>
      <c r="S26" s="437"/>
      <c r="T26" s="437"/>
      <c r="U26" s="437"/>
      <c r="V26" s="476"/>
      <c r="W26" s="531"/>
      <c r="X26" s="519"/>
      <c r="Y26" s="520"/>
      <c r="Z26" s="435" t="s">
        <v>161</v>
      </c>
      <c r="AA26" s="539"/>
      <c r="AB26" s="539"/>
      <c r="AC26" s="539"/>
      <c r="AD26" s="539"/>
      <c r="AE26" s="539"/>
      <c r="AF26" s="539"/>
      <c r="AG26" s="540"/>
      <c r="AH26" s="436">
        <v>1</v>
      </c>
      <c r="AI26" s="437"/>
      <c r="AJ26" s="437"/>
      <c r="AK26" s="437"/>
      <c r="AL26" s="476"/>
      <c r="AM26" s="436">
        <v>3489</v>
      </c>
      <c r="AN26" s="437"/>
      <c r="AO26" s="437"/>
      <c r="AP26" s="437"/>
      <c r="AQ26" s="437"/>
      <c r="AR26" s="476"/>
      <c r="AS26" s="436">
        <v>3489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4350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600000</v>
      </c>
      <c r="BO27" s="553"/>
      <c r="BP27" s="553"/>
      <c r="BQ27" s="553"/>
      <c r="BR27" s="553"/>
      <c r="BS27" s="553"/>
      <c r="BT27" s="553"/>
      <c r="BU27" s="554"/>
      <c r="BV27" s="552">
        <v>600000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3640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2322943</v>
      </c>
      <c r="BO28" s="349"/>
      <c r="BP28" s="349"/>
      <c r="BQ28" s="349"/>
      <c r="BR28" s="349"/>
      <c r="BS28" s="349"/>
      <c r="BT28" s="349"/>
      <c r="BU28" s="350"/>
      <c r="BV28" s="348">
        <v>2300032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3320</v>
      </c>
      <c r="R29" s="437"/>
      <c r="S29" s="437"/>
      <c r="T29" s="437"/>
      <c r="U29" s="437"/>
      <c r="V29" s="476"/>
      <c r="W29" s="531"/>
      <c r="X29" s="519"/>
      <c r="Y29" s="520"/>
      <c r="Z29" s="435" t="s">
        <v>171</v>
      </c>
      <c r="AA29" s="415"/>
      <c r="AB29" s="415"/>
      <c r="AC29" s="415"/>
      <c r="AD29" s="415"/>
      <c r="AE29" s="415"/>
      <c r="AF29" s="415"/>
      <c r="AG29" s="416"/>
      <c r="AH29" s="436">
        <v>455</v>
      </c>
      <c r="AI29" s="437"/>
      <c r="AJ29" s="437"/>
      <c r="AK29" s="437"/>
      <c r="AL29" s="476"/>
      <c r="AM29" s="436">
        <v>1385475</v>
      </c>
      <c r="AN29" s="437"/>
      <c r="AO29" s="437"/>
      <c r="AP29" s="437"/>
      <c r="AQ29" s="437"/>
      <c r="AR29" s="476"/>
      <c r="AS29" s="436">
        <v>3045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1067314</v>
      </c>
      <c r="BO29" s="386"/>
      <c r="BP29" s="386"/>
      <c r="BQ29" s="386"/>
      <c r="BR29" s="386"/>
      <c r="BS29" s="386"/>
      <c r="BT29" s="386"/>
      <c r="BU29" s="387"/>
      <c r="BV29" s="385">
        <v>1268806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95.6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632103</v>
      </c>
      <c r="BO30" s="553"/>
      <c r="BP30" s="553"/>
      <c r="BQ30" s="553"/>
      <c r="BR30" s="553"/>
      <c r="BS30" s="553"/>
      <c r="BT30" s="553"/>
      <c r="BU30" s="554"/>
      <c r="BV30" s="552">
        <v>620631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諏訪広域連合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茅野市土地開発公社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IF('各会計、関係団体の財政状況及び健全化判断比率'!B31="","",'各会計、関係団体の財政状況及び健全化判断比率'!B31)</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　（特別養護老人ホーム恋月荘特別会計）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茅野市総合サービス株式会社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IF('各会計、関係団体の財政状況及び健全化判断比率'!B32="","",'各会計、関係団体の財政状況及び健全化判断比率'!B32)</f>
        <v>国民健康保険診療所特別会計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　（救護施設八ヶ岳寮特別会計）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株式会社地域文化創造</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　（介護保険特別会計）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株式会社ベルビア</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　（諏訪広域消防特別会計）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　（ふるさと市町村圏基金事業特別会計）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諏訪南行政事務組合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　（ごみ処理事業特別会計）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白樺湖下水道組合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諏訪中央病院組合　（病院事業会計）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K3" sqref="K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24781</v>
      </c>
      <c r="J41" s="83">
        <v>24928</v>
      </c>
      <c r="K41" s="83">
        <v>24786</v>
      </c>
      <c r="L41" s="83">
        <v>24419</v>
      </c>
      <c r="M41" s="84">
        <v>29439</v>
      </c>
    </row>
    <row r="42" spans="2:13" ht="27.75" customHeight="1">
      <c r="B42" s="1169"/>
      <c r="C42" s="1170"/>
      <c r="D42" s="85"/>
      <c r="E42" s="1175" t="s">
        <v>26</v>
      </c>
      <c r="F42" s="1175"/>
      <c r="G42" s="1175"/>
      <c r="H42" s="1176"/>
      <c r="I42" s="86">
        <v>135</v>
      </c>
      <c r="J42" s="87">
        <v>126</v>
      </c>
      <c r="K42" s="87">
        <v>118</v>
      </c>
      <c r="L42" s="87">
        <v>109</v>
      </c>
      <c r="M42" s="88">
        <v>101</v>
      </c>
    </row>
    <row r="43" spans="2:13" ht="27.75" customHeight="1">
      <c r="B43" s="1169"/>
      <c r="C43" s="1170"/>
      <c r="D43" s="85"/>
      <c r="E43" s="1175" t="s">
        <v>27</v>
      </c>
      <c r="F43" s="1175"/>
      <c r="G43" s="1175"/>
      <c r="H43" s="1176"/>
      <c r="I43" s="86">
        <v>16111</v>
      </c>
      <c r="J43" s="87">
        <v>15612</v>
      </c>
      <c r="K43" s="87">
        <v>14535</v>
      </c>
      <c r="L43" s="87">
        <v>13746</v>
      </c>
      <c r="M43" s="88">
        <v>13225</v>
      </c>
    </row>
    <row r="44" spans="2:13" ht="27.75" customHeight="1">
      <c r="B44" s="1169"/>
      <c r="C44" s="1170"/>
      <c r="D44" s="85"/>
      <c r="E44" s="1175" t="s">
        <v>28</v>
      </c>
      <c r="F44" s="1175"/>
      <c r="G44" s="1175"/>
      <c r="H44" s="1176"/>
      <c r="I44" s="86">
        <v>4440</v>
      </c>
      <c r="J44" s="87">
        <v>3952</v>
      </c>
      <c r="K44" s="87">
        <v>3453</v>
      </c>
      <c r="L44" s="87">
        <v>3136</v>
      </c>
      <c r="M44" s="88">
        <v>2971</v>
      </c>
    </row>
    <row r="45" spans="2:13" ht="27.75" customHeight="1">
      <c r="B45" s="1169"/>
      <c r="C45" s="1170"/>
      <c r="D45" s="85"/>
      <c r="E45" s="1175" t="s">
        <v>29</v>
      </c>
      <c r="F45" s="1175"/>
      <c r="G45" s="1175"/>
      <c r="H45" s="1176"/>
      <c r="I45" s="86">
        <v>4515</v>
      </c>
      <c r="J45" s="87">
        <v>4682</v>
      </c>
      <c r="K45" s="87">
        <v>4898</v>
      </c>
      <c r="L45" s="87">
        <v>4715</v>
      </c>
      <c r="M45" s="88">
        <v>4521</v>
      </c>
    </row>
    <row r="46" spans="2:13" ht="27.75" customHeight="1">
      <c r="B46" s="1169"/>
      <c r="C46" s="1170"/>
      <c r="D46" s="85"/>
      <c r="E46" s="1175" t="s">
        <v>30</v>
      </c>
      <c r="F46" s="1175"/>
      <c r="G46" s="1175"/>
      <c r="H46" s="1176"/>
      <c r="I46" s="86">
        <v>4049</v>
      </c>
      <c r="J46" s="87">
        <v>3774</v>
      </c>
      <c r="K46" s="87">
        <v>3566</v>
      </c>
      <c r="L46" s="87">
        <v>3237</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4728</v>
      </c>
      <c r="J49" s="87">
        <v>4861</v>
      </c>
      <c r="K49" s="87">
        <v>5534</v>
      </c>
      <c r="L49" s="87">
        <v>4616</v>
      </c>
      <c r="M49" s="88">
        <v>4481</v>
      </c>
    </row>
    <row r="50" spans="2:13" ht="27.75" customHeight="1">
      <c r="B50" s="1169"/>
      <c r="C50" s="1170"/>
      <c r="D50" s="85"/>
      <c r="E50" s="1175" t="s">
        <v>35</v>
      </c>
      <c r="F50" s="1175"/>
      <c r="G50" s="1175"/>
      <c r="H50" s="1176"/>
      <c r="I50" s="86">
        <v>6614</v>
      </c>
      <c r="J50" s="87">
        <v>6486</v>
      </c>
      <c r="K50" s="87">
        <v>6178</v>
      </c>
      <c r="L50" s="87">
        <v>5821</v>
      </c>
      <c r="M50" s="88">
        <v>5381</v>
      </c>
    </row>
    <row r="51" spans="2:13" ht="27.75" customHeight="1">
      <c r="B51" s="1171"/>
      <c r="C51" s="1172"/>
      <c r="D51" s="85"/>
      <c r="E51" s="1175" t="s">
        <v>36</v>
      </c>
      <c r="F51" s="1175"/>
      <c r="G51" s="1175"/>
      <c r="H51" s="1176"/>
      <c r="I51" s="86">
        <v>28537</v>
      </c>
      <c r="J51" s="87">
        <v>28578</v>
      </c>
      <c r="K51" s="87">
        <v>27874</v>
      </c>
      <c r="L51" s="87">
        <v>27322</v>
      </c>
      <c r="M51" s="88">
        <v>26775</v>
      </c>
    </row>
    <row r="52" spans="2:13" ht="27.75" customHeight="1" thickBot="1">
      <c r="B52" s="1179" t="s">
        <v>37</v>
      </c>
      <c r="C52" s="1180"/>
      <c r="D52" s="90"/>
      <c r="E52" s="1181" t="s">
        <v>38</v>
      </c>
      <c r="F52" s="1181"/>
      <c r="G52" s="1181"/>
      <c r="H52" s="1182"/>
      <c r="I52" s="91">
        <v>14152</v>
      </c>
      <c r="J52" s="92">
        <v>13149</v>
      </c>
      <c r="K52" s="92">
        <v>11770</v>
      </c>
      <c r="L52" s="92">
        <v>11603</v>
      </c>
      <c r="M52" s="93">
        <v>13619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52991</v>
      </c>
      <c r="E3" s="116"/>
      <c r="F3" s="117">
        <v>70789</v>
      </c>
      <c r="G3" s="118"/>
      <c r="H3" s="119"/>
    </row>
    <row r="4" spans="1:8">
      <c r="A4" s="120"/>
      <c r="B4" s="121"/>
      <c r="C4" s="122"/>
      <c r="D4" s="123">
        <v>34793</v>
      </c>
      <c r="E4" s="124"/>
      <c r="F4" s="125">
        <v>40880</v>
      </c>
      <c r="G4" s="126"/>
      <c r="H4" s="127"/>
    </row>
    <row r="5" spans="1:8">
      <c r="A5" s="108" t="s">
        <v>508</v>
      </c>
      <c r="B5" s="113"/>
      <c r="C5" s="114"/>
      <c r="D5" s="115">
        <v>53242</v>
      </c>
      <c r="E5" s="116"/>
      <c r="F5" s="117">
        <v>66876</v>
      </c>
      <c r="G5" s="118"/>
      <c r="H5" s="119"/>
    </row>
    <row r="6" spans="1:8">
      <c r="A6" s="120"/>
      <c r="B6" s="121"/>
      <c r="C6" s="122"/>
      <c r="D6" s="123">
        <v>33711</v>
      </c>
      <c r="E6" s="124"/>
      <c r="F6" s="125">
        <v>36310</v>
      </c>
      <c r="G6" s="126"/>
      <c r="H6" s="127"/>
    </row>
    <row r="7" spans="1:8">
      <c r="A7" s="108" t="s">
        <v>509</v>
      </c>
      <c r="B7" s="113"/>
      <c r="C7" s="114"/>
      <c r="D7" s="115">
        <v>59469</v>
      </c>
      <c r="E7" s="116"/>
      <c r="F7" s="117">
        <v>51704</v>
      </c>
      <c r="G7" s="118"/>
      <c r="H7" s="119"/>
    </row>
    <row r="8" spans="1:8">
      <c r="A8" s="120"/>
      <c r="B8" s="121"/>
      <c r="C8" s="122"/>
      <c r="D8" s="123">
        <v>31570</v>
      </c>
      <c r="E8" s="124"/>
      <c r="F8" s="125">
        <v>26896</v>
      </c>
      <c r="G8" s="126"/>
      <c r="H8" s="127"/>
    </row>
    <row r="9" spans="1:8">
      <c r="A9" s="108" t="s">
        <v>510</v>
      </c>
      <c r="B9" s="113"/>
      <c r="C9" s="114"/>
      <c r="D9" s="115">
        <v>47618</v>
      </c>
      <c r="E9" s="116"/>
      <c r="F9" s="117">
        <v>52678</v>
      </c>
      <c r="G9" s="118"/>
      <c r="H9" s="119"/>
    </row>
    <row r="10" spans="1:8">
      <c r="A10" s="120"/>
      <c r="B10" s="121"/>
      <c r="C10" s="122"/>
      <c r="D10" s="123">
        <v>35435</v>
      </c>
      <c r="E10" s="124"/>
      <c r="F10" s="125">
        <v>30185</v>
      </c>
      <c r="G10" s="126"/>
      <c r="H10" s="127"/>
    </row>
    <row r="11" spans="1:8">
      <c r="A11" s="108" t="s">
        <v>511</v>
      </c>
      <c r="B11" s="113"/>
      <c r="C11" s="114"/>
      <c r="D11" s="115">
        <v>58386</v>
      </c>
      <c r="E11" s="116"/>
      <c r="F11" s="117">
        <v>69560</v>
      </c>
      <c r="G11" s="118"/>
      <c r="H11" s="119"/>
    </row>
    <row r="12" spans="1:8">
      <c r="A12" s="120"/>
      <c r="B12" s="121"/>
      <c r="C12" s="128"/>
      <c r="D12" s="123">
        <v>34584</v>
      </c>
      <c r="E12" s="124"/>
      <c r="F12" s="125">
        <v>35305</v>
      </c>
      <c r="G12" s="126"/>
      <c r="H12" s="127"/>
    </row>
    <row r="13" spans="1:8">
      <c r="A13" s="108"/>
      <c r="B13" s="113"/>
      <c r="C13" s="129"/>
      <c r="D13" s="130">
        <v>54341</v>
      </c>
      <c r="E13" s="131"/>
      <c r="F13" s="132">
        <v>62321</v>
      </c>
      <c r="G13" s="133"/>
      <c r="H13" s="119"/>
    </row>
    <row r="14" spans="1:8">
      <c r="A14" s="120"/>
      <c r="B14" s="121"/>
      <c r="C14" s="122"/>
      <c r="D14" s="123">
        <v>34019</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4.71</v>
      </c>
      <c r="C19" s="134">
        <f>ROUND(VALUE(SUBSTITUTE(実質収支比率等に係る経年分析!G$48,"▲","-")),2)</f>
        <v>7.81</v>
      </c>
      <c r="D19" s="134">
        <f>ROUND(VALUE(SUBSTITUTE(実質収支比率等に係る経年分析!H$48,"▲","-")),2)</f>
        <v>5.43</v>
      </c>
      <c r="E19" s="134">
        <f>ROUND(VALUE(SUBSTITUTE(実質収支比率等に係る経年分析!I$48,"▲","-")),2)</f>
        <v>5.62</v>
      </c>
      <c r="F19" s="134">
        <f>ROUND(VALUE(SUBSTITUTE(実質収支比率等に係る経年分析!J$48,"▲","-")),2)</f>
        <v>6.54</v>
      </c>
    </row>
    <row r="20" spans="1:11">
      <c r="A20" s="134" t="s">
        <v>43</v>
      </c>
      <c r="B20" s="134">
        <f>ROUND(VALUE(SUBSTITUTE(実質収支比率等に係る経年分析!F$47,"▲","-")),2)</f>
        <v>14.67</v>
      </c>
      <c r="C20" s="134">
        <f>ROUND(VALUE(SUBSTITUTE(実質収支比率等に係る経年分析!G$47,"▲","-")),2)</f>
        <v>15.36</v>
      </c>
      <c r="D20" s="134">
        <f>ROUND(VALUE(SUBSTITUTE(実質収支比率等に係る経年分析!H$47,"▲","-")),2)</f>
        <v>20.47</v>
      </c>
      <c r="E20" s="134">
        <f>ROUND(VALUE(SUBSTITUTE(実質収支比率等に係る経年分析!I$47,"▲","-")),2)</f>
        <v>15.95</v>
      </c>
      <c r="F20" s="134">
        <f>ROUND(VALUE(SUBSTITUTE(実質収支比率等に係る経年分析!J$47,"▲","-")),2)</f>
        <v>16.079999999999998</v>
      </c>
    </row>
    <row r="21" spans="1:11">
      <c r="A21" s="134" t="s">
        <v>44</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3.96</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-4.29</v>
      </c>
      <c r="F21" s="134">
        <f>IF(ISNUMBER(VALUE(SUBSTITUTE(実質収支比率等に係る経年分析!J$49,"▲","-"))),ROUND(VALUE(SUBSTITUTE(実質収支比率等に係る経年分析!J$49,"▲","-")),2),NA())</f>
        <v>1.1000000000000001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6.53</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3401</v>
      </c>
      <c r="E42" s="136"/>
      <c r="F42" s="136"/>
      <c r="G42" s="136">
        <f>'実質公債費比率（分子）の構造'!L$52</f>
        <v>3445</v>
      </c>
      <c r="H42" s="136"/>
      <c r="I42" s="136"/>
      <c r="J42" s="136">
        <f>'実質公債費比率（分子）の構造'!M$52</f>
        <v>3378</v>
      </c>
      <c r="K42" s="136"/>
      <c r="L42" s="136"/>
      <c r="M42" s="136">
        <f>'実質公債費比率（分子）の構造'!N$52</f>
        <v>3261</v>
      </c>
      <c r="N42" s="136"/>
      <c r="O42" s="136"/>
      <c r="P42" s="136">
        <f>'実質公債費比率（分子）の構造'!O$52</f>
        <v>3259</v>
      </c>
    </row>
    <row r="43" spans="1:16">
      <c r="A43" s="136" t="s">
        <v>52</v>
      </c>
      <c r="B43" s="136">
        <f>'実質公債費比率（分子）の構造'!K$51</f>
        <v>1</v>
      </c>
      <c r="C43" s="136"/>
      <c r="D43" s="136"/>
      <c r="E43" s="136">
        <f>'実質公債費比率（分子）の構造'!L$51</f>
        <v>1</v>
      </c>
      <c r="F43" s="136"/>
      <c r="G43" s="136"/>
      <c r="H43" s="136">
        <f>'実質公債費比率（分子）の構造'!M$51</f>
        <v>2</v>
      </c>
      <c r="I43" s="136"/>
      <c r="J43" s="136"/>
      <c r="K43" s="136" t="str">
        <f>'実質公債費比率（分子）の構造'!N$51</f>
        <v>-</v>
      </c>
      <c r="L43" s="136"/>
      <c r="M43" s="136"/>
      <c r="N43" s="136">
        <f>'実質公債費比率（分子）の構造'!O$51</f>
        <v>1</v>
      </c>
      <c r="O43" s="136"/>
      <c r="P43" s="136"/>
    </row>
    <row r="44" spans="1:16">
      <c r="A44" s="136" t="s">
        <v>53</v>
      </c>
      <c r="B44" s="136">
        <f>'実質公債費比率（分子）の構造'!K$50</f>
        <v>11</v>
      </c>
      <c r="C44" s="136"/>
      <c r="D44" s="136"/>
      <c r="E44" s="136">
        <f>'実質公債費比率（分子）の構造'!L$50</f>
        <v>122</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c r="A45" s="136" t="s">
        <v>54</v>
      </c>
      <c r="B45" s="136">
        <f>'実質公債費比率（分子）の構造'!K$49</f>
        <v>697</v>
      </c>
      <c r="C45" s="136"/>
      <c r="D45" s="136"/>
      <c r="E45" s="136">
        <f>'実質公債費比率（分子）の構造'!L$49</f>
        <v>693</v>
      </c>
      <c r="F45" s="136"/>
      <c r="G45" s="136"/>
      <c r="H45" s="136">
        <f>'実質公債費比率（分子）の構造'!M$49</f>
        <v>574</v>
      </c>
      <c r="I45" s="136"/>
      <c r="J45" s="136"/>
      <c r="K45" s="136">
        <f>'実質公債費比率（分子）の構造'!N$49</f>
        <v>456</v>
      </c>
      <c r="L45" s="136"/>
      <c r="M45" s="136"/>
      <c r="N45" s="136">
        <f>'実質公債費比率（分子）の構造'!O$49</f>
        <v>395</v>
      </c>
      <c r="O45" s="136"/>
      <c r="P45" s="136"/>
    </row>
    <row r="46" spans="1:16">
      <c r="A46" s="136" t="s">
        <v>55</v>
      </c>
      <c r="B46" s="136">
        <f>'実質公債費比率（分子）の構造'!K$48</f>
        <v>1225</v>
      </c>
      <c r="C46" s="136"/>
      <c r="D46" s="136"/>
      <c r="E46" s="136">
        <f>'実質公債費比率（分子）の構造'!L$48</f>
        <v>1154</v>
      </c>
      <c r="F46" s="136"/>
      <c r="G46" s="136"/>
      <c r="H46" s="136">
        <f>'実質公債費比率（分子）の構造'!M$48</f>
        <v>1150</v>
      </c>
      <c r="I46" s="136"/>
      <c r="J46" s="136"/>
      <c r="K46" s="136">
        <f>'実質公債費比率（分子）の構造'!N$48</f>
        <v>1158</v>
      </c>
      <c r="L46" s="136"/>
      <c r="M46" s="136"/>
      <c r="N46" s="136">
        <f>'実質公債費比率（分子）の構造'!O$48</f>
        <v>1144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2892</v>
      </c>
      <c r="C49" s="136"/>
      <c r="D49" s="136"/>
      <c r="E49" s="136">
        <f>'実質公債費比率（分子）の構造'!L$45</f>
        <v>2823</v>
      </c>
      <c r="F49" s="136"/>
      <c r="G49" s="136"/>
      <c r="H49" s="136">
        <f>'実質公債費比率（分子）の構造'!M$45</f>
        <v>2830</v>
      </c>
      <c r="I49" s="136"/>
      <c r="J49" s="136"/>
      <c r="K49" s="136">
        <f>'実質公債費比率（分子）の構造'!N$45</f>
        <v>2565</v>
      </c>
      <c r="L49" s="136"/>
      <c r="M49" s="136"/>
      <c r="N49" s="136">
        <f>'実質公債費比率（分子）の構造'!O$45</f>
        <v>2646</v>
      </c>
      <c r="O49" s="136"/>
      <c r="P49" s="136"/>
    </row>
    <row r="50" spans="1:16">
      <c r="A50" s="136" t="s">
        <v>59</v>
      </c>
      <c r="B50" s="136" t="e">
        <f>NA()</f>
        <v>#N/A</v>
      </c>
      <c r="C50" s="136">
        <f>IF(ISNUMBER('実質公債費比率（分子）の構造'!K$53),'実質公債費比率（分子）の構造'!K$53,NA())</f>
        <v>1425</v>
      </c>
      <c r="D50" s="136" t="e">
        <f>NA()</f>
        <v>#N/A</v>
      </c>
      <c r="E50" s="136" t="e">
        <f>NA()</f>
        <v>#N/A</v>
      </c>
      <c r="F50" s="136">
        <f>IF(ISNUMBER('実質公債費比率（分子）の構造'!L$53),'実質公債費比率（分子）の構造'!L$53,NA())</f>
        <v>1348</v>
      </c>
      <c r="G50" s="136" t="e">
        <f>NA()</f>
        <v>#N/A</v>
      </c>
      <c r="H50" s="136" t="e">
        <f>NA()</f>
        <v>#N/A</v>
      </c>
      <c r="I50" s="136">
        <f>IF(ISNUMBER('実質公債費比率（分子）の構造'!M$53),'実質公債費比率（分子）の構造'!M$53,NA())</f>
        <v>1188</v>
      </c>
      <c r="J50" s="136" t="e">
        <f>NA()</f>
        <v>#N/A</v>
      </c>
      <c r="K50" s="136" t="e">
        <f>NA()</f>
        <v>#N/A</v>
      </c>
      <c r="L50" s="136">
        <f>IF(ISNUMBER('実質公債費比率（分子）の構造'!N$53),'実質公債費比率（分子）の構造'!N$53,NA())</f>
        <v>928</v>
      </c>
      <c r="M50" s="136" t="e">
        <f>NA()</f>
        <v>#N/A</v>
      </c>
      <c r="N50" s="136" t="e">
        <f>NA()</f>
        <v>#N/A</v>
      </c>
      <c r="O50" s="136">
        <f>IF(ISNUMBER('実質公債費比率（分子）の構造'!O$53),'実質公債費比率（分子）の構造'!O$53,NA())</f>
        <v>937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28537</v>
      </c>
      <c r="E56" s="135"/>
      <c r="F56" s="135"/>
      <c r="G56" s="135">
        <f>'将来負担比率（分子）の構造'!J$51</f>
        <v>28578</v>
      </c>
      <c r="H56" s="135"/>
      <c r="I56" s="135"/>
      <c r="J56" s="135">
        <f>'将来負担比率（分子）の構造'!K$51</f>
        <v>27874</v>
      </c>
      <c r="K56" s="135"/>
      <c r="L56" s="135"/>
      <c r="M56" s="135">
        <f>'将来負担比率（分子）の構造'!L$51</f>
        <v>27322</v>
      </c>
      <c r="N56" s="135"/>
      <c r="O56" s="135"/>
      <c r="P56" s="135">
        <f>'将来負担比率（分子）の構造'!M$51</f>
        <v>26775</v>
      </c>
    </row>
    <row r="57" spans="1:16">
      <c r="A57" s="135" t="s">
        <v>35</v>
      </c>
      <c r="B57" s="135"/>
      <c r="C57" s="135"/>
      <c r="D57" s="135">
        <f>'将来負担比率（分子）の構造'!I$50</f>
        <v>6614</v>
      </c>
      <c r="E57" s="135"/>
      <c r="F57" s="135"/>
      <c r="G57" s="135">
        <f>'将来負担比率（分子）の構造'!J$50</f>
        <v>6486</v>
      </c>
      <c r="H57" s="135"/>
      <c r="I57" s="135"/>
      <c r="J57" s="135">
        <f>'将来負担比率（分子）の構造'!K$50</f>
        <v>6178</v>
      </c>
      <c r="K57" s="135"/>
      <c r="L57" s="135"/>
      <c r="M57" s="135">
        <f>'将来負担比率（分子）の構造'!L$50</f>
        <v>5821</v>
      </c>
      <c r="N57" s="135"/>
      <c r="O57" s="135"/>
      <c r="P57" s="135">
        <f>'将来負担比率（分子）の構造'!M$50</f>
        <v>5381</v>
      </c>
    </row>
    <row r="58" spans="1:16">
      <c r="A58" s="135" t="s">
        <v>34</v>
      </c>
      <c r="B58" s="135"/>
      <c r="C58" s="135"/>
      <c r="D58" s="135">
        <f>'将来負担比率（分子）の構造'!I$49</f>
        <v>4728</v>
      </c>
      <c r="E58" s="135"/>
      <c r="F58" s="135"/>
      <c r="G58" s="135">
        <f>'将来負担比率（分子）の構造'!J$49</f>
        <v>4861</v>
      </c>
      <c r="H58" s="135"/>
      <c r="I58" s="135"/>
      <c r="J58" s="135">
        <f>'将来負担比率（分子）の構造'!K$49</f>
        <v>5534</v>
      </c>
      <c r="K58" s="135"/>
      <c r="L58" s="135"/>
      <c r="M58" s="135">
        <f>'将来負担比率（分子）の構造'!L$49</f>
        <v>4616</v>
      </c>
      <c r="N58" s="135"/>
      <c r="O58" s="135"/>
      <c r="P58" s="135">
        <f>'将来負担比率（分子）の構造'!M$49</f>
        <v>4481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4049</v>
      </c>
      <c r="C61" s="135"/>
      <c r="D61" s="135"/>
      <c r="E61" s="135">
        <f>'将来負担比率（分子）の構造'!J$46</f>
        <v>3774</v>
      </c>
      <c r="F61" s="135"/>
      <c r="G61" s="135"/>
      <c r="H61" s="135">
        <f>'将来負担比率（分子）の構造'!K$46</f>
        <v>3566</v>
      </c>
      <c r="I61" s="135"/>
      <c r="J61" s="135"/>
      <c r="K61" s="135">
        <f>'将来負担比率（分子）の構造'!L$46</f>
        <v>3237</v>
      </c>
      <c r="L61" s="135"/>
      <c r="M61" s="135"/>
      <c r="N61" s="135" t="str">
        <f>'将来負担比率（分子）の構造'!M$46</f>
        <v>-</v>
      </c>
      <c r="O61" s="135"/>
      <c r="P61" s="135"/>
    </row>
    <row r="62" spans="1:16">
      <c r="A62" s="135" t="s">
        <v>29</v>
      </c>
      <c r="B62" s="135">
        <f>'将来負担比率（分子）の構造'!I$45</f>
        <v>4515</v>
      </c>
      <c r="C62" s="135"/>
      <c r="D62" s="135"/>
      <c r="E62" s="135">
        <f>'将来負担比率（分子）の構造'!J$45</f>
        <v>4682</v>
      </c>
      <c r="F62" s="135"/>
      <c r="G62" s="135"/>
      <c r="H62" s="135">
        <f>'将来負担比率（分子）の構造'!K$45</f>
        <v>4898</v>
      </c>
      <c r="I62" s="135"/>
      <c r="J62" s="135"/>
      <c r="K62" s="135">
        <f>'将来負担比率（分子）の構造'!L$45</f>
        <v>4715</v>
      </c>
      <c r="L62" s="135"/>
      <c r="M62" s="135"/>
      <c r="N62" s="135">
        <f>'将来負担比率（分子）の構造'!M$45</f>
        <v>4521</v>
      </c>
      <c r="O62" s="135"/>
      <c r="P62" s="135"/>
    </row>
    <row r="63" spans="1:16">
      <c r="A63" s="135" t="s">
        <v>28</v>
      </c>
      <c r="B63" s="135">
        <f>'将来負担比率（分子）の構造'!I$44</f>
        <v>4440</v>
      </c>
      <c r="C63" s="135"/>
      <c r="D63" s="135"/>
      <c r="E63" s="135">
        <f>'将来負担比率（分子）の構造'!J$44</f>
        <v>3952</v>
      </c>
      <c r="F63" s="135"/>
      <c r="G63" s="135"/>
      <c r="H63" s="135">
        <f>'将来負担比率（分子）の構造'!K$44</f>
        <v>3453</v>
      </c>
      <c r="I63" s="135"/>
      <c r="J63" s="135"/>
      <c r="K63" s="135">
        <f>'将来負担比率（分子）の構造'!L$44</f>
        <v>3136</v>
      </c>
      <c r="L63" s="135"/>
      <c r="M63" s="135"/>
      <c r="N63" s="135">
        <f>'将来負担比率（分子）の構造'!M$44</f>
        <v>2971</v>
      </c>
      <c r="O63" s="135"/>
      <c r="P63" s="135"/>
    </row>
    <row r="64" spans="1:16">
      <c r="A64" s="135" t="s">
        <v>27</v>
      </c>
      <c r="B64" s="135">
        <f>'将来負担比率（分子）の構造'!I$43</f>
        <v>16111</v>
      </c>
      <c r="C64" s="135"/>
      <c r="D64" s="135"/>
      <c r="E64" s="135">
        <f>'将来負担比率（分子）の構造'!J$43</f>
        <v>15612</v>
      </c>
      <c r="F64" s="135"/>
      <c r="G64" s="135"/>
      <c r="H64" s="135">
        <f>'将来負担比率（分子）の構造'!K$43</f>
        <v>14535</v>
      </c>
      <c r="I64" s="135"/>
      <c r="J64" s="135"/>
      <c r="K64" s="135">
        <f>'将来負担比率（分子）の構造'!L$43</f>
        <v>13746</v>
      </c>
      <c r="L64" s="135"/>
      <c r="M64" s="135"/>
      <c r="N64" s="135">
        <f>'将来負担比率（分子）の構造'!M$43</f>
        <v>13225</v>
      </c>
      <c r="O64" s="135"/>
      <c r="P64" s="135"/>
    </row>
    <row r="65" spans="1:16">
      <c r="A65" s="135" t="s">
        <v>26</v>
      </c>
      <c r="B65" s="135">
        <f>'将来負担比率（分子）の構造'!I$42</f>
        <v>135</v>
      </c>
      <c r="C65" s="135"/>
      <c r="D65" s="135"/>
      <c r="E65" s="135">
        <f>'将来負担比率（分子）の構造'!J$42</f>
        <v>126</v>
      </c>
      <c r="F65" s="135"/>
      <c r="G65" s="135"/>
      <c r="H65" s="135">
        <f>'将来負担比率（分子）の構造'!K$42</f>
        <v>118</v>
      </c>
      <c r="I65" s="135"/>
      <c r="J65" s="135"/>
      <c r="K65" s="135">
        <f>'将来負担比率（分子）の構造'!L$42</f>
        <v>109</v>
      </c>
      <c r="L65" s="135"/>
      <c r="M65" s="135"/>
      <c r="N65" s="135">
        <f>'将来負担比率（分子）の構造'!M$42</f>
        <v>101</v>
      </c>
      <c r="O65" s="135"/>
      <c r="P65" s="135"/>
    </row>
    <row r="66" spans="1:16">
      <c r="A66" s="135" t="s">
        <v>25</v>
      </c>
      <c r="B66" s="135">
        <f>'将来負担比率（分子）の構造'!I$41</f>
        <v>24781</v>
      </c>
      <c r="C66" s="135"/>
      <c r="D66" s="135"/>
      <c r="E66" s="135">
        <f>'将来負担比率（分子）の構造'!J$41</f>
        <v>24928</v>
      </c>
      <c r="F66" s="135"/>
      <c r="G66" s="135"/>
      <c r="H66" s="135">
        <f>'将来負担比率（分子）の構造'!K$41</f>
        <v>24786</v>
      </c>
      <c r="I66" s="135"/>
      <c r="J66" s="135"/>
      <c r="K66" s="135">
        <f>'将来負担比率（分子）の構造'!L$41</f>
        <v>24419</v>
      </c>
      <c r="L66" s="135"/>
      <c r="M66" s="135"/>
      <c r="N66" s="135">
        <f>'将来負担比率（分子）の構造'!M$41</f>
        <v>29439</v>
      </c>
      <c r="O66" s="135"/>
      <c r="P66" s="135"/>
    </row>
    <row r="67" spans="1:16">
      <c r="A67" s="135" t="s">
        <v>63</v>
      </c>
      <c r="B67" s="135" t="e">
        <f>NA()</f>
        <v>#N/A</v>
      </c>
      <c r="C67" s="135">
        <f>IF(ISNUMBER('将来負担比率（分子）の構造'!I$52), IF('将来負担比率（分子）の構造'!I$52 &lt; 0, 0, '将来負担比率（分子）の構造'!I$52), NA())</f>
        <v>14152</v>
      </c>
      <c r="D67" s="135" t="e">
        <f>NA()</f>
        <v>#N/A</v>
      </c>
      <c r="E67" s="135" t="e">
        <f>NA()</f>
        <v>#N/A</v>
      </c>
      <c r="F67" s="135">
        <f>IF(ISNUMBER('将来負担比率（分子）の構造'!J$52), IF('将来負担比率（分子）の構造'!J$52 &lt; 0, 0, '将来負担比率（分子）の構造'!J$52), NA())</f>
        <v>13149</v>
      </c>
      <c r="G67" s="135" t="e">
        <f>NA()</f>
        <v>#N/A</v>
      </c>
      <c r="H67" s="135" t="e">
        <f>NA()</f>
        <v>#N/A</v>
      </c>
      <c r="I67" s="135">
        <f>IF(ISNUMBER('将来負担比率（分子）の構造'!K$52), IF('将来負担比率（分子）の構造'!K$52 &lt; 0, 0, '将来負担比率（分子）の構造'!K$52), NA())</f>
        <v>11770</v>
      </c>
      <c r="J67" s="135" t="e">
        <f>NA()</f>
        <v>#N/A</v>
      </c>
      <c r="K67" s="135" t="e">
        <f>NA()</f>
        <v>#N/A</v>
      </c>
      <c r="L67" s="135">
        <f>IF(ISNUMBER('将来負担比率（分子）の構造'!L$52), IF('将来負担比率（分子）の構造'!L$52 &lt; 0, 0, '将来負担比率（分子）の構造'!L$52), NA())</f>
        <v>11603</v>
      </c>
      <c r="M67" s="135" t="e">
        <f>NA()</f>
        <v>#N/A</v>
      </c>
      <c r="N67" s="135" t="e">
        <f>NA()</f>
        <v>#N/A</v>
      </c>
      <c r="O67" s="135">
        <f>IF(ISNUMBER('将来負担比率（分子）の構造'!M$52), IF('将来負担比率（分子）の構造'!M$52 &lt; 0, 0, '将来負担比率（分子）の構造'!M$52), NA())</f>
        <v>13619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8340064</v>
      </c>
      <c r="S5" s="581"/>
      <c r="T5" s="581"/>
      <c r="U5" s="581"/>
      <c r="V5" s="581"/>
      <c r="W5" s="581"/>
      <c r="X5" s="581"/>
      <c r="Y5" s="582"/>
      <c r="Z5" s="583">
        <v>27.7</v>
      </c>
      <c r="AA5" s="583"/>
      <c r="AB5" s="583"/>
      <c r="AC5" s="583"/>
      <c r="AD5" s="584">
        <v>7818446</v>
      </c>
      <c r="AE5" s="584"/>
      <c r="AF5" s="584"/>
      <c r="AG5" s="584"/>
      <c r="AH5" s="584"/>
      <c r="AI5" s="584"/>
      <c r="AJ5" s="584"/>
      <c r="AK5" s="584"/>
      <c r="AL5" s="585">
        <v>59.6</v>
      </c>
      <c r="AM5" s="586"/>
      <c r="AN5" s="586"/>
      <c r="AO5" s="587"/>
      <c r="AP5" s="577" t="s">
        <v>209</v>
      </c>
      <c r="AQ5" s="578"/>
      <c r="AR5" s="578"/>
      <c r="AS5" s="578"/>
      <c r="AT5" s="578"/>
      <c r="AU5" s="578"/>
      <c r="AV5" s="578"/>
      <c r="AW5" s="578"/>
      <c r="AX5" s="578"/>
      <c r="AY5" s="578"/>
      <c r="AZ5" s="578"/>
      <c r="BA5" s="578"/>
      <c r="BB5" s="578"/>
      <c r="BC5" s="578"/>
      <c r="BD5" s="578"/>
      <c r="BE5" s="578"/>
      <c r="BF5" s="579"/>
      <c r="BG5" s="591">
        <v>7747283</v>
      </c>
      <c r="BH5" s="592"/>
      <c r="BI5" s="592"/>
      <c r="BJ5" s="592"/>
      <c r="BK5" s="592"/>
      <c r="BL5" s="592"/>
      <c r="BM5" s="592"/>
      <c r="BN5" s="593"/>
      <c r="BO5" s="594">
        <v>92.9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358814</v>
      </c>
      <c r="S6" s="592"/>
      <c r="T6" s="592"/>
      <c r="U6" s="592"/>
      <c r="V6" s="592"/>
      <c r="W6" s="592"/>
      <c r="X6" s="592"/>
      <c r="Y6" s="593"/>
      <c r="Z6" s="594">
        <v>1.2</v>
      </c>
      <c r="AA6" s="594"/>
      <c r="AB6" s="594"/>
      <c r="AC6" s="594"/>
      <c r="AD6" s="595">
        <v>358814</v>
      </c>
      <c r="AE6" s="595"/>
      <c r="AF6" s="595"/>
      <c r="AG6" s="595"/>
      <c r="AH6" s="595"/>
      <c r="AI6" s="595"/>
      <c r="AJ6" s="595"/>
      <c r="AK6" s="595"/>
      <c r="AL6" s="596">
        <v>2.7</v>
      </c>
      <c r="AM6" s="597"/>
      <c r="AN6" s="597"/>
      <c r="AO6" s="598"/>
      <c r="AP6" s="588" t="s">
        <v>215</v>
      </c>
      <c r="AQ6" s="589"/>
      <c r="AR6" s="589"/>
      <c r="AS6" s="589"/>
      <c r="AT6" s="589"/>
      <c r="AU6" s="589"/>
      <c r="AV6" s="589"/>
      <c r="AW6" s="589"/>
      <c r="AX6" s="589"/>
      <c r="AY6" s="589"/>
      <c r="AZ6" s="589"/>
      <c r="BA6" s="589"/>
      <c r="BB6" s="589"/>
      <c r="BC6" s="589"/>
      <c r="BD6" s="589"/>
      <c r="BE6" s="589"/>
      <c r="BF6" s="590"/>
      <c r="BG6" s="591">
        <v>7747283</v>
      </c>
      <c r="BH6" s="592"/>
      <c r="BI6" s="592"/>
      <c r="BJ6" s="592"/>
      <c r="BK6" s="592"/>
      <c r="BL6" s="592"/>
      <c r="BM6" s="592"/>
      <c r="BN6" s="593"/>
      <c r="BO6" s="594">
        <v>92.9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172126</v>
      </c>
      <c r="CS6" s="592"/>
      <c r="CT6" s="592"/>
      <c r="CU6" s="592"/>
      <c r="CV6" s="592"/>
      <c r="CW6" s="592"/>
      <c r="CX6" s="592"/>
      <c r="CY6" s="593"/>
      <c r="CZ6" s="594">
        <v>0.6</v>
      </c>
      <c r="DA6" s="594"/>
      <c r="DB6" s="594"/>
      <c r="DC6" s="594"/>
      <c r="DD6" s="600" t="s">
        <v>210</v>
      </c>
      <c r="DE6" s="592"/>
      <c r="DF6" s="592"/>
      <c r="DG6" s="592"/>
      <c r="DH6" s="592"/>
      <c r="DI6" s="592"/>
      <c r="DJ6" s="592"/>
      <c r="DK6" s="592"/>
      <c r="DL6" s="592"/>
      <c r="DM6" s="592"/>
      <c r="DN6" s="592"/>
      <c r="DO6" s="592"/>
      <c r="DP6" s="593"/>
      <c r="DQ6" s="600">
        <v>172116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14487</v>
      </c>
      <c r="S7" s="592"/>
      <c r="T7" s="592"/>
      <c r="U7" s="592"/>
      <c r="V7" s="592"/>
      <c r="W7" s="592"/>
      <c r="X7" s="592"/>
      <c r="Y7" s="593"/>
      <c r="Z7" s="594">
        <v>0</v>
      </c>
      <c r="AA7" s="594"/>
      <c r="AB7" s="594"/>
      <c r="AC7" s="594"/>
      <c r="AD7" s="595">
        <v>14487</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3173628</v>
      </c>
      <c r="BH7" s="592"/>
      <c r="BI7" s="592"/>
      <c r="BJ7" s="592"/>
      <c r="BK7" s="592"/>
      <c r="BL7" s="592"/>
      <c r="BM7" s="592"/>
      <c r="BN7" s="593"/>
      <c r="BO7" s="594">
        <v>38.1</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8616961</v>
      </c>
      <c r="CS7" s="592"/>
      <c r="CT7" s="592"/>
      <c r="CU7" s="592"/>
      <c r="CV7" s="592"/>
      <c r="CW7" s="592"/>
      <c r="CX7" s="592"/>
      <c r="CY7" s="593"/>
      <c r="CZ7" s="594">
        <v>29.6</v>
      </c>
      <c r="DA7" s="594"/>
      <c r="DB7" s="594"/>
      <c r="DC7" s="594"/>
      <c r="DD7" s="600">
        <v>220101</v>
      </c>
      <c r="DE7" s="592"/>
      <c r="DF7" s="592"/>
      <c r="DG7" s="592"/>
      <c r="DH7" s="592"/>
      <c r="DI7" s="592"/>
      <c r="DJ7" s="592"/>
      <c r="DK7" s="592"/>
      <c r="DL7" s="592"/>
      <c r="DM7" s="592"/>
      <c r="DN7" s="592"/>
      <c r="DO7" s="592"/>
      <c r="DP7" s="593"/>
      <c r="DQ7" s="600">
        <v>2991890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21244</v>
      </c>
      <c r="S8" s="592"/>
      <c r="T8" s="592"/>
      <c r="U8" s="592"/>
      <c r="V8" s="592"/>
      <c r="W8" s="592"/>
      <c r="X8" s="592"/>
      <c r="Y8" s="593"/>
      <c r="Z8" s="594">
        <v>0.1</v>
      </c>
      <c r="AA8" s="594"/>
      <c r="AB8" s="594"/>
      <c r="AC8" s="594"/>
      <c r="AD8" s="595">
        <v>21244</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111617</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8187326</v>
      </c>
      <c r="CS8" s="592"/>
      <c r="CT8" s="592"/>
      <c r="CU8" s="592"/>
      <c r="CV8" s="592"/>
      <c r="CW8" s="592"/>
      <c r="CX8" s="592"/>
      <c r="CY8" s="593"/>
      <c r="CZ8" s="594">
        <v>28.1</v>
      </c>
      <c r="DA8" s="594"/>
      <c r="DB8" s="594"/>
      <c r="DC8" s="594"/>
      <c r="DD8" s="600">
        <v>1619108</v>
      </c>
      <c r="DE8" s="592"/>
      <c r="DF8" s="592"/>
      <c r="DG8" s="592"/>
      <c r="DH8" s="592"/>
      <c r="DI8" s="592"/>
      <c r="DJ8" s="592"/>
      <c r="DK8" s="592"/>
      <c r="DL8" s="592"/>
      <c r="DM8" s="592"/>
      <c r="DN8" s="592"/>
      <c r="DO8" s="592"/>
      <c r="DP8" s="593"/>
      <c r="DQ8" s="600">
        <v>3984202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35776</v>
      </c>
      <c r="S9" s="592"/>
      <c r="T9" s="592"/>
      <c r="U9" s="592"/>
      <c r="V9" s="592"/>
      <c r="W9" s="592"/>
      <c r="X9" s="592"/>
      <c r="Y9" s="593"/>
      <c r="Z9" s="594">
        <v>0.1</v>
      </c>
      <c r="AA9" s="594"/>
      <c r="AB9" s="594"/>
      <c r="AC9" s="594"/>
      <c r="AD9" s="595">
        <v>35776</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2512909</v>
      </c>
      <c r="BH9" s="592"/>
      <c r="BI9" s="592"/>
      <c r="BJ9" s="592"/>
      <c r="BK9" s="592"/>
      <c r="BL9" s="592"/>
      <c r="BM9" s="592"/>
      <c r="BN9" s="593"/>
      <c r="BO9" s="594">
        <v>30.1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1501604</v>
      </c>
      <c r="CS9" s="592"/>
      <c r="CT9" s="592"/>
      <c r="CU9" s="592"/>
      <c r="CV9" s="592"/>
      <c r="CW9" s="592"/>
      <c r="CX9" s="592"/>
      <c r="CY9" s="593"/>
      <c r="CZ9" s="594">
        <v>5.2</v>
      </c>
      <c r="DA9" s="594"/>
      <c r="DB9" s="594"/>
      <c r="DC9" s="594"/>
      <c r="DD9" s="600">
        <v>111978</v>
      </c>
      <c r="DE9" s="592"/>
      <c r="DF9" s="592"/>
      <c r="DG9" s="592"/>
      <c r="DH9" s="592"/>
      <c r="DI9" s="592"/>
      <c r="DJ9" s="592"/>
      <c r="DK9" s="592"/>
      <c r="DL9" s="592"/>
      <c r="DM9" s="592"/>
      <c r="DN9" s="592"/>
      <c r="DO9" s="592"/>
      <c r="DP9" s="593"/>
      <c r="DQ9" s="600">
        <v>1334615</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556579</v>
      </c>
      <c r="S10" s="592"/>
      <c r="T10" s="592"/>
      <c r="U10" s="592"/>
      <c r="V10" s="592"/>
      <c r="W10" s="592"/>
      <c r="X10" s="592"/>
      <c r="Y10" s="593"/>
      <c r="Z10" s="594">
        <v>1.8</v>
      </c>
      <c r="AA10" s="594"/>
      <c r="AB10" s="594"/>
      <c r="AC10" s="594"/>
      <c r="AD10" s="595">
        <v>556579</v>
      </c>
      <c r="AE10" s="595"/>
      <c r="AF10" s="595"/>
      <c r="AG10" s="595"/>
      <c r="AH10" s="595"/>
      <c r="AI10" s="595"/>
      <c r="AJ10" s="595"/>
      <c r="AK10" s="595"/>
      <c r="AL10" s="596">
        <v>4.2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288415</v>
      </c>
      <c r="BH10" s="592"/>
      <c r="BI10" s="592"/>
      <c r="BJ10" s="592"/>
      <c r="BK10" s="592"/>
      <c r="BL10" s="592"/>
      <c r="BM10" s="592"/>
      <c r="BN10" s="593"/>
      <c r="BO10" s="594">
        <v>3.5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124681</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30043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63303</v>
      </c>
      <c r="S11" s="592"/>
      <c r="T11" s="592"/>
      <c r="U11" s="592"/>
      <c r="V11" s="592"/>
      <c r="W11" s="592"/>
      <c r="X11" s="592"/>
      <c r="Y11" s="593"/>
      <c r="Z11" s="594">
        <v>0.2</v>
      </c>
      <c r="AA11" s="594"/>
      <c r="AB11" s="594"/>
      <c r="AC11" s="594"/>
      <c r="AD11" s="595">
        <v>63303</v>
      </c>
      <c r="AE11" s="595"/>
      <c r="AF11" s="595"/>
      <c r="AG11" s="595"/>
      <c r="AH11" s="595"/>
      <c r="AI11" s="595"/>
      <c r="AJ11" s="595"/>
      <c r="AK11" s="595"/>
      <c r="AL11" s="596">
        <v>0.5</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260687</v>
      </c>
      <c r="BH11" s="592"/>
      <c r="BI11" s="592"/>
      <c r="BJ11" s="592"/>
      <c r="BK11" s="592"/>
      <c r="BL11" s="592"/>
      <c r="BM11" s="592"/>
      <c r="BN11" s="593"/>
      <c r="BO11" s="594">
        <v>3.1</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511702</v>
      </c>
      <c r="CS11" s="592"/>
      <c r="CT11" s="592"/>
      <c r="CU11" s="592"/>
      <c r="CV11" s="592"/>
      <c r="CW11" s="592"/>
      <c r="CX11" s="592"/>
      <c r="CY11" s="593"/>
      <c r="CZ11" s="594">
        <v>1.8</v>
      </c>
      <c r="DA11" s="594"/>
      <c r="DB11" s="594"/>
      <c r="DC11" s="594"/>
      <c r="DD11" s="600">
        <v>227540</v>
      </c>
      <c r="DE11" s="592"/>
      <c r="DF11" s="592"/>
      <c r="DG11" s="592"/>
      <c r="DH11" s="592"/>
      <c r="DI11" s="592"/>
      <c r="DJ11" s="592"/>
      <c r="DK11" s="592"/>
      <c r="DL11" s="592"/>
      <c r="DM11" s="592"/>
      <c r="DN11" s="592"/>
      <c r="DO11" s="592"/>
      <c r="DP11" s="593"/>
      <c r="DQ11" s="600">
        <v>334754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4052145</v>
      </c>
      <c r="BH12" s="592"/>
      <c r="BI12" s="592"/>
      <c r="BJ12" s="592"/>
      <c r="BK12" s="592"/>
      <c r="BL12" s="592"/>
      <c r="BM12" s="592"/>
      <c r="BN12" s="593"/>
      <c r="BO12" s="594">
        <v>48.6</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1752341</v>
      </c>
      <c r="CS12" s="592"/>
      <c r="CT12" s="592"/>
      <c r="CU12" s="592"/>
      <c r="CV12" s="592"/>
      <c r="CW12" s="592"/>
      <c r="CX12" s="592"/>
      <c r="CY12" s="593"/>
      <c r="CZ12" s="594">
        <v>6</v>
      </c>
      <c r="DA12" s="594"/>
      <c r="DB12" s="594"/>
      <c r="DC12" s="594"/>
      <c r="DD12" s="600">
        <v>134333</v>
      </c>
      <c r="DE12" s="592"/>
      <c r="DF12" s="592"/>
      <c r="DG12" s="592"/>
      <c r="DH12" s="592"/>
      <c r="DI12" s="592"/>
      <c r="DJ12" s="592"/>
      <c r="DK12" s="592"/>
      <c r="DL12" s="592"/>
      <c r="DM12" s="592"/>
      <c r="DN12" s="592"/>
      <c r="DO12" s="592"/>
      <c r="DP12" s="593"/>
      <c r="DQ12" s="600">
        <v>478614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101554</v>
      </c>
      <c r="S13" s="592"/>
      <c r="T13" s="592"/>
      <c r="U13" s="592"/>
      <c r="V13" s="592"/>
      <c r="W13" s="592"/>
      <c r="X13" s="592"/>
      <c r="Y13" s="593"/>
      <c r="Z13" s="594">
        <v>0.3</v>
      </c>
      <c r="AA13" s="594"/>
      <c r="AB13" s="594"/>
      <c r="AC13" s="594"/>
      <c r="AD13" s="595">
        <v>101554</v>
      </c>
      <c r="AE13" s="595"/>
      <c r="AF13" s="595"/>
      <c r="AG13" s="595"/>
      <c r="AH13" s="595"/>
      <c r="AI13" s="595"/>
      <c r="AJ13" s="595"/>
      <c r="AK13" s="595"/>
      <c r="AL13" s="596">
        <v>0.8</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4030707</v>
      </c>
      <c r="BH13" s="592"/>
      <c r="BI13" s="592"/>
      <c r="BJ13" s="592"/>
      <c r="BK13" s="592"/>
      <c r="BL13" s="592"/>
      <c r="BM13" s="592"/>
      <c r="BN13" s="593"/>
      <c r="BO13" s="594">
        <v>48.3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2818357</v>
      </c>
      <c r="CS13" s="592"/>
      <c r="CT13" s="592"/>
      <c r="CU13" s="592"/>
      <c r="CV13" s="592"/>
      <c r="CW13" s="592"/>
      <c r="CX13" s="592"/>
      <c r="CY13" s="593"/>
      <c r="CZ13" s="594">
        <v>9.6999999999999993</v>
      </c>
      <c r="DA13" s="594"/>
      <c r="DB13" s="594"/>
      <c r="DC13" s="594"/>
      <c r="DD13" s="600">
        <v>824921</v>
      </c>
      <c r="DE13" s="592"/>
      <c r="DF13" s="592"/>
      <c r="DG13" s="592"/>
      <c r="DH13" s="592"/>
      <c r="DI13" s="592"/>
      <c r="DJ13" s="592"/>
      <c r="DK13" s="592"/>
      <c r="DL13" s="592"/>
      <c r="DM13" s="592"/>
      <c r="DN13" s="592"/>
      <c r="DO13" s="592"/>
      <c r="DP13" s="593"/>
      <c r="DQ13" s="600">
        <v>2348521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143361</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756150</v>
      </c>
      <c r="CS14" s="592"/>
      <c r="CT14" s="592"/>
      <c r="CU14" s="592"/>
      <c r="CV14" s="592"/>
      <c r="CW14" s="592"/>
      <c r="CX14" s="592"/>
      <c r="CY14" s="593"/>
      <c r="CZ14" s="594">
        <v>2.6</v>
      </c>
      <c r="DA14" s="594"/>
      <c r="DB14" s="594"/>
      <c r="DC14" s="594"/>
      <c r="DD14" s="600">
        <v>48667</v>
      </c>
      <c r="DE14" s="592"/>
      <c r="DF14" s="592"/>
      <c r="DG14" s="592"/>
      <c r="DH14" s="592"/>
      <c r="DI14" s="592"/>
      <c r="DJ14" s="592"/>
      <c r="DK14" s="592"/>
      <c r="DL14" s="592"/>
      <c r="DM14" s="592"/>
      <c r="DN14" s="592"/>
      <c r="DO14" s="592"/>
      <c r="DP14" s="593"/>
      <c r="DQ14" s="600">
        <v>707632</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34883</v>
      </c>
      <c r="S15" s="592"/>
      <c r="T15" s="592"/>
      <c r="U15" s="592"/>
      <c r="V15" s="592"/>
      <c r="W15" s="592"/>
      <c r="X15" s="592"/>
      <c r="Y15" s="593"/>
      <c r="Z15" s="594">
        <v>0.1</v>
      </c>
      <c r="AA15" s="594"/>
      <c r="AB15" s="594"/>
      <c r="AC15" s="594"/>
      <c r="AD15" s="595">
        <v>34883</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378149</v>
      </c>
      <c r="BH15" s="592"/>
      <c r="BI15" s="592"/>
      <c r="BJ15" s="592"/>
      <c r="BK15" s="592"/>
      <c r="BL15" s="592"/>
      <c r="BM15" s="592"/>
      <c r="BN15" s="593"/>
      <c r="BO15" s="594">
        <v>4.5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1627605</v>
      </c>
      <c r="CS15" s="592"/>
      <c r="CT15" s="592"/>
      <c r="CU15" s="592"/>
      <c r="CV15" s="592"/>
      <c r="CW15" s="592"/>
      <c r="CX15" s="592"/>
      <c r="CY15" s="593"/>
      <c r="CZ15" s="594">
        <v>5.6</v>
      </c>
      <c r="DA15" s="594"/>
      <c r="DB15" s="594"/>
      <c r="DC15" s="594"/>
      <c r="DD15" s="600">
        <v>107702</v>
      </c>
      <c r="DE15" s="592"/>
      <c r="DF15" s="592"/>
      <c r="DG15" s="592"/>
      <c r="DH15" s="592"/>
      <c r="DI15" s="592"/>
      <c r="DJ15" s="592"/>
      <c r="DK15" s="592"/>
      <c r="DL15" s="592"/>
      <c r="DM15" s="592"/>
      <c r="DN15" s="592"/>
      <c r="DO15" s="592"/>
      <c r="DP15" s="593"/>
      <c r="DQ15" s="600">
        <v>1547254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4606468</v>
      </c>
      <c r="S16" s="592"/>
      <c r="T16" s="592"/>
      <c r="U16" s="592"/>
      <c r="V16" s="592"/>
      <c r="W16" s="592"/>
      <c r="X16" s="592"/>
      <c r="Y16" s="593"/>
      <c r="Z16" s="594">
        <v>15.3</v>
      </c>
      <c r="AA16" s="594"/>
      <c r="AB16" s="594"/>
      <c r="AC16" s="594"/>
      <c r="AD16" s="595">
        <v>4014051</v>
      </c>
      <c r="AE16" s="595"/>
      <c r="AF16" s="595"/>
      <c r="AG16" s="595"/>
      <c r="AH16" s="595"/>
      <c r="AI16" s="595"/>
      <c r="AJ16" s="595"/>
      <c r="AK16" s="595"/>
      <c r="AL16" s="596">
        <v>30.6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50878</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17039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4014051</v>
      </c>
      <c r="S17" s="592"/>
      <c r="T17" s="592"/>
      <c r="U17" s="592"/>
      <c r="V17" s="592"/>
      <c r="W17" s="592"/>
      <c r="X17" s="592"/>
      <c r="Y17" s="593"/>
      <c r="Z17" s="594">
        <v>13.3</v>
      </c>
      <c r="AA17" s="594"/>
      <c r="AB17" s="594"/>
      <c r="AC17" s="594"/>
      <c r="AD17" s="595">
        <v>4014051</v>
      </c>
      <c r="AE17" s="595"/>
      <c r="AF17" s="595"/>
      <c r="AG17" s="595"/>
      <c r="AH17" s="595"/>
      <c r="AI17" s="595"/>
      <c r="AJ17" s="595"/>
      <c r="AK17" s="595"/>
      <c r="AL17" s="596">
        <v>30.6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2990068</v>
      </c>
      <c r="CS17" s="592"/>
      <c r="CT17" s="592"/>
      <c r="CU17" s="592"/>
      <c r="CV17" s="592"/>
      <c r="CW17" s="592"/>
      <c r="CX17" s="592"/>
      <c r="CY17" s="593"/>
      <c r="CZ17" s="594">
        <v>10.3</v>
      </c>
      <c r="DA17" s="594"/>
      <c r="DB17" s="594"/>
      <c r="DC17" s="594"/>
      <c r="DD17" s="600" t="s">
        <v>112</v>
      </c>
      <c r="DE17" s="592"/>
      <c r="DF17" s="592"/>
      <c r="DG17" s="592"/>
      <c r="DH17" s="592"/>
      <c r="DI17" s="592"/>
      <c r="DJ17" s="592"/>
      <c r="DK17" s="592"/>
      <c r="DL17" s="592"/>
      <c r="DM17" s="592"/>
      <c r="DN17" s="592"/>
      <c r="DO17" s="592"/>
      <c r="DP17" s="593"/>
      <c r="DQ17" s="600">
        <v>2602209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592401</v>
      </c>
      <c r="S18" s="592"/>
      <c r="T18" s="592"/>
      <c r="U18" s="592"/>
      <c r="V18" s="592"/>
      <c r="W18" s="592"/>
      <c r="X18" s="592"/>
      <c r="Y18" s="593"/>
      <c r="Z18" s="594">
        <v>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16</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592781</v>
      </c>
      <c r="BH19" s="592"/>
      <c r="BI19" s="592"/>
      <c r="BJ19" s="592"/>
      <c r="BK19" s="592"/>
      <c r="BL19" s="592"/>
      <c r="BM19" s="592"/>
      <c r="BN19" s="593"/>
      <c r="BO19" s="594">
        <v>7.1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14133172</v>
      </c>
      <c r="S20" s="592"/>
      <c r="T20" s="592"/>
      <c r="U20" s="592"/>
      <c r="V20" s="592"/>
      <c r="W20" s="592"/>
      <c r="X20" s="592"/>
      <c r="Y20" s="593"/>
      <c r="Z20" s="594">
        <v>46.9</v>
      </c>
      <c r="AA20" s="594"/>
      <c r="AB20" s="594"/>
      <c r="AC20" s="594"/>
      <c r="AD20" s="595">
        <v>13019137</v>
      </c>
      <c r="AE20" s="595"/>
      <c r="AF20" s="595"/>
      <c r="AG20" s="595"/>
      <c r="AH20" s="595"/>
      <c r="AI20" s="595"/>
      <c r="AJ20" s="595"/>
      <c r="AK20" s="595"/>
      <c r="AL20" s="596">
        <v>99.3</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592781</v>
      </c>
      <c r="BH20" s="592"/>
      <c r="BI20" s="592"/>
      <c r="BJ20" s="592"/>
      <c r="BK20" s="592"/>
      <c r="BL20" s="592"/>
      <c r="BM20" s="592"/>
      <c r="BN20" s="593"/>
      <c r="BO20" s="594">
        <v>7.1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29109799</v>
      </c>
      <c r="CS20" s="592"/>
      <c r="CT20" s="592"/>
      <c r="CU20" s="592"/>
      <c r="CV20" s="592"/>
      <c r="CW20" s="592"/>
      <c r="CX20" s="592"/>
      <c r="CY20" s="593"/>
      <c r="CZ20" s="594">
        <v>100</v>
      </c>
      <c r="DA20" s="594"/>
      <c r="DB20" s="594"/>
      <c r="DC20" s="594"/>
      <c r="DD20" s="600">
        <v>3294350</v>
      </c>
      <c r="DE20" s="592"/>
      <c r="DF20" s="592"/>
      <c r="DG20" s="592"/>
      <c r="DH20" s="592"/>
      <c r="DI20" s="592"/>
      <c r="DJ20" s="592"/>
      <c r="DK20" s="592"/>
      <c r="DL20" s="592"/>
      <c r="DM20" s="592"/>
      <c r="DN20" s="592"/>
      <c r="DO20" s="592"/>
      <c r="DP20" s="593"/>
      <c r="DQ20" s="600">
        <v>16548889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11798</v>
      </c>
      <c r="S21" s="592"/>
      <c r="T21" s="592"/>
      <c r="U21" s="592"/>
      <c r="V21" s="592"/>
      <c r="W21" s="592"/>
      <c r="X21" s="592"/>
      <c r="Y21" s="593"/>
      <c r="Z21" s="594">
        <v>0</v>
      </c>
      <c r="AA21" s="594"/>
      <c r="AB21" s="594"/>
      <c r="AC21" s="594"/>
      <c r="AD21" s="595">
        <v>11798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71163</v>
      </c>
      <c r="BH21" s="592"/>
      <c r="BI21" s="592"/>
      <c r="BJ21" s="592"/>
      <c r="BK21" s="592"/>
      <c r="BL21" s="592"/>
      <c r="BM21" s="592"/>
      <c r="BN21" s="593"/>
      <c r="BO21" s="594">
        <v>0.9</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270707</v>
      </c>
      <c r="S22" s="592"/>
      <c r="T22" s="592"/>
      <c r="U22" s="592"/>
      <c r="V22" s="592"/>
      <c r="W22" s="592"/>
      <c r="X22" s="592"/>
      <c r="Y22" s="593"/>
      <c r="Z22" s="594">
        <v>0.9</v>
      </c>
      <c r="AA22" s="594"/>
      <c r="AB22" s="594"/>
      <c r="AC22" s="594"/>
      <c r="AD22" s="595">
        <v>653</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658425</v>
      </c>
      <c r="S23" s="592"/>
      <c r="T23" s="592"/>
      <c r="U23" s="592"/>
      <c r="V23" s="592"/>
      <c r="W23" s="592"/>
      <c r="X23" s="592"/>
      <c r="Y23" s="593"/>
      <c r="Z23" s="594">
        <v>2.2000000000000002</v>
      </c>
      <c r="AA23" s="594"/>
      <c r="AB23" s="594"/>
      <c r="AC23" s="594"/>
      <c r="AD23" s="595">
        <v>70850</v>
      </c>
      <c r="AE23" s="595"/>
      <c r="AF23" s="595"/>
      <c r="AG23" s="595"/>
      <c r="AH23" s="595"/>
      <c r="AI23" s="595"/>
      <c r="AJ23" s="595"/>
      <c r="AK23" s="595"/>
      <c r="AL23" s="596">
        <v>0.5</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521618</v>
      </c>
      <c r="BH23" s="592"/>
      <c r="BI23" s="592"/>
      <c r="BJ23" s="592"/>
      <c r="BK23" s="592"/>
      <c r="BL23" s="592"/>
      <c r="BM23" s="592"/>
      <c r="BN23" s="593"/>
      <c r="BO23" s="594">
        <v>6.3</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34946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10028211</v>
      </c>
      <c r="CS24" s="581"/>
      <c r="CT24" s="581"/>
      <c r="CU24" s="581"/>
      <c r="CV24" s="581"/>
      <c r="CW24" s="581"/>
      <c r="CX24" s="581"/>
      <c r="CY24" s="582"/>
      <c r="CZ24" s="618">
        <v>34.4</v>
      </c>
      <c r="DA24" s="619"/>
      <c r="DB24" s="619"/>
      <c r="DC24" s="620"/>
      <c r="DD24" s="617">
        <v>7227325</v>
      </c>
      <c r="DE24" s="581"/>
      <c r="DF24" s="581"/>
      <c r="DG24" s="581"/>
      <c r="DH24" s="581"/>
      <c r="DI24" s="581"/>
      <c r="DJ24" s="581"/>
      <c r="DK24" s="582"/>
      <c r="DL24" s="617">
        <v>7011312</v>
      </c>
      <c r="DM24" s="581"/>
      <c r="DN24" s="581"/>
      <c r="DO24" s="581"/>
      <c r="DP24" s="581"/>
      <c r="DQ24" s="581"/>
      <c r="DR24" s="581"/>
      <c r="DS24" s="581"/>
      <c r="DT24" s="581"/>
      <c r="DU24" s="581"/>
      <c r="DV24" s="582"/>
      <c r="DW24" s="585">
        <v>48.6</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1965848</v>
      </c>
      <c r="S25" s="592"/>
      <c r="T25" s="592"/>
      <c r="U25" s="592"/>
      <c r="V25" s="592"/>
      <c r="W25" s="592"/>
      <c r="X25" s="592"/>
      <c r="Y25" s="593"/>
      <c r="Z25" s="594">
        <v>6.5</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3747243</v>
      </c>
      <c r="CS25" s="623"/>
      <c r="CT25" s="623"/>
      <c r="CU25" s="623"/>
      <c r="CV25" s="623"/>
      <c r="CW25" s="623"/>
      <c r="CX25" s="623"/>
      <c r="CY25" s="624"/>
      <c r="CZ25" s="625">
        <v>12.9</v>
      </c>
      <c r="DA25" s="626"/>
      <c r="DB25" s="626"/>
      <c r="DC25" s="627"/>
      <c r="DD25" s="600">
        <v>3232491</v>
      </c>
      <c r="DE25" s="623"/>
      <c r="DF25" s="623"/>
      <c r="DG25" s="623"/>
      <c r="DH25" s="623"/>
      <c r="DI25" s="623"/>
      <c r="DJ25" s="623"/>
      <c r="DK25" s="624"/>
      <c r="DL25" s="600">
        <v>3019201</v>
      </c>
      <c r="DM25" s="623"/>
      <c r="DN25" s="623"/>
      <c r="DO25" s="623"/>
      <c r="DP25" s="623"/>
      <c r="DQ25" s="623"/>
      <c r="DR25" s="623"/>
      <c r="DS25" s="623"/>
      <c r="DT25" s="623"/>
      <c r="DU25" s="623"/>
      <c r="DV25" s="624"/>
      <c r="DW25" s="596">
        <v>20.9</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2336080</v>
      </c>
      <c r="CS26" s="592"/>
      <c r="CT26" s="592"/>
      <c r="CU26" s="592"/>
      <c r="CV26" s="592"/>
      <c r="CW26" s="592"/>
      <c r="CX26" s="592"/>
      <c r="CY26" s="593"/>
      <c r="CZ26" s="625">
        <v>8</v>
      </c>
      <c r="DA26" s="626"/>
      <c r="DB26" s="626"/>
      <c r="DC26" s="627"/>
      <c r="DD26" s="600">
        <v>1840847</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1431432</v>
      </c>
      <c r="S27" s="592"/>
      <c r="T27" s="592"/>
      <c r="U27" s="592"/>
      <c r="V27" s="592"/>
      <c r="W27" s="592"/>
      <c r="X27" s="592"/>
      <c r="Y27" s="593"/>
      <c r="Z27" s="594">
        <v>4.8</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8340064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3290900</v>
      </c>
      <c r="CS27" s="623"/>
      <c r="CT27" s="623"/>
      <c r="CU27" s="623"/>
      <c r="CV27" s="623"/>
      <c r="CW27" s="623"/>
      <c r="CX27" s="623"/>
      <c r="CY27" s="624"/>
      <c r="CZ27" s="625">
        <v>11.3</v>
      </c>
      <c r="DA27" s="626"/>
      <c r="DB27" s="626"/>
      <c r="DC27" s="627"/>
      <c r="DD27" s="600">
        <v>1392625</v>
      </c>
      <c r="DE27" s="623"/>
      <c r="DF27" s="623"/>
      <c r="DG27" s="623"/>
      <c r="DH27" s="623"/>
      <c r="DI27" s="623"/>
      <c r="DJ27" s="623"/>
      <c r="DK27" s="624"/>
      <c r="DL27" s="600">
        <v>1389902</v>
      </c>
      <c r="DM27" s="623"/>
      <c r="DN27" s="623"/>
      <c r="DO27" s="623"/>
      <c r="DP27" s="623"/>
      <c r="DQ27" s="623"/>
      <c r="DR27" s="623"/>
      <c r="DS27" s="623"/>
      <c r="DT27" s="623"/>
      <c r="DU27" s="623"/>
      <c r="DV27" s="624"/>
      <c r="DW27" s="596">
        <v>9.6</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163219</v>
      </c>
      <c r="S28" s="592"/>
      <c r="T28" s="592"/>
      <c r="U28" s="592"/>
      <c r="V28" s="592"/>
      <c r="W28" s="592"/>
      <c r="X28" s="592"/>
      <c r="Y28" s="593"/>
      <c r="Z28" s="594">
        <v>0.5</v>
      </c>
      <c r="AA28" s="594"/>
      <c r="AB28" s="594"/>
      <c r="AC28" s="594"/>
      <c r="AD28" s="595">
        <v>3667</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2990068</v>
      </c>
      <c r="CS28" s="592"/>
      <c r="CT28" s="592"/>
      <c r="CU28" s="592"/>
      <c r="CV28" s="592"/>
      <c r="CW28" s="592"/>
      <c r="CX28" s="592"/>
      <c r="CY28" s="593"/>
      <c r="CZ28" s="625">
        <v>10.3</v>
      </c>
      <c r="DA28" s="626"/>
      <c r="DB28" s="626"/>
      <c r="DC28" s="627"/>
      <c r="DD28" s="600">
        <v>2602209</v>
      </c>
      <c r="DE28" s="592"/>
      <c r="DF28" s="592"/>
      <c r="DG28" s="592"/>
      <c r="DH28" s="592"/>
      <c r="DI28" s="592"/>
      <c r="DJ28" s="592"/>
      <c r="DK28" s="593"/>
      <c r="DL28" s="600">
        <v>2602209</v>
      </c>
      <c r="DM28" s="592"/>
      <c r="DN28" s="592"/>
      <c r="DO28" s="592"/>
      <c r="DP28" s="592"/>
      <c r="DQ28" s="592"/>
      <c r="DR28" s="592"/>
      <c r="DS28" s="592"/>
      <c r="DT28" s="592"/>
      <c r="DU28" s="592"/>
      <c r="DV28" s="593"/>
      <c r="DW28" s="596">
        <v>18</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10940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2989444</v>
      </c>
      <c r="CS29" s="623"/>
      <c r="CT29" s="623"/>
      <c r="CU29" s="623"/>
      <c r="CV29" s="623"/>
      <c r="CW29" s="623"/>
      <c r="CX29" s="623"/>
      <c r="CY29" s="624"/>
      <c r="CZ29" s="625">
        <v>10.3</v>
      </c>
      <c r="DA29" s="626"/>
      <c r="DB29" s="626"/>
      <c r="DC29" s="627"/>
      <c r="DD29" s="600">
        <v>2601585</v>
      </c>
      <c r="DE29" s="623"/>
      <c r="DF29" s="623"/>
      <c r="DG29" s="623"/>
      <c r="DH29" s="623"/>
      <c r="DI29" s="623"/>
      <c r="DJ29" s="623"/>
      <c r="DK29" s="624"/>
      <c r="DL29" s="600">
        <v>2601585</v>
      </c>
      <c r="DM29" s="623"/>
      <c r="DN29" s="623"/>
      <c r="DO29" s="623"/>
      <c r="DP29" s="623"/>
      <c r="DQ29" s="623"/>
      <c r="DR29" s="623"/>
      <c r="DS29" s="623"/>
      <c r="DT29" s="623"/>
      <c r="DU29" s="623"/>
      <c r="DV29" s="624"/>
      <c r="DW29" s="596">
        <v>18</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1110417</v>
      </c>
      <c r="S30" s="592"/>
      <c r="T30" s="592"/>
      <c r="U30" s="592"/>
      <c r="V30" s="592"/>
      <c r="W30" s="592"/>
      <c r="X30" s="592"/>
      <c r="Y30" s="593"/>
      <c r="Z30" s="594">
        <v>3.7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98.6</v>
      </c>
      <c r="BH30" s="650"/>
      <c r="BI30" s="650"/>
      <c r="BJ30" s="650"/>
      <c r="BK30" s="650"/>
      <c r="BL30" s="650"/>
      <c r="BM30" s="586">
        <v>93</v>
      </c>
      <c r="BN30" s="650"/>
      <c r="BO30" s="650"/>
      <c r="BP30" s="650"/>
      <c r="BQ30" s="651"/>
      <c r="BR30" s="649">
        <v>98.1</v>
      </c>
      <c r="BS30" s="650"/>
      <c r="BT30" s="650"/>
      <c r="BU30" s="650"/>
      <c r="BV30" s="650"/>
      <c r="BW30" s="650"/>
      <c r="BX30" s="586">
        <v>91.3</v>
      </c>
      <c r="BY30" s="650"/>
      <c r="BZ30" s="650"/>
      <c r="CA30" s="650"/>
      <c r="CB30" s="651"/>
      <c r="CD30" s="654"/>
      <c r="CE30" s="655"/>
      <c r="CF30" s="605" t="s">
        <v>292</v>
      </c>
      <c r="CG30" s="606"/>
      <c r="CH30" s="606"/>
      <c r="CI30" s="606"/>
      <c r="CJ30" s="606"/>
      <c r="CK30" s="606"/>
      <c r="CL30" s="606"/>
      <c r="CM30" s="606"/>
      <c r="CN30" s="606"/>
      <c r="CO30" s="606"/>
      <c r="CP30" s="606"/>
      <c r="CQ30" s="607"/>
      <c r="CR30" s="591">
        <v>2733531</v>
      </c>
      <c r="CS30" s="592"/>
      <c r="CT30" s="592"/>
      <c r="CU30" s="592"/>
      <c r="CV30" s="592"/>
      <c r="CW30" s="592"/>
      <c r="CX30" s="592"/>
      <c r="CY30" s="593"/>
      <c r="CZ30" s="625">
        <v>9.4</v>
      </c>
      <c r="DA30" s="626"/>
      <c r="DB30" s="626"/>
      <c r="DC30" s="627"/>
      <c r="DD30" s="600">
        <v>2347758</v>
      </c>
      <c r="DE30" s="592"/>
      <c r="DF30" s="592"/>
      <c r="DG30" s="592"/>
      <c r="DH30" s="592"/>
      <c r="DI30" s="592"/>
      <c r="DJ30" s="592"/>
      <c r="DK30" s="593"/>
      <c r="DL30" s="600">
        <v>2347758</v>
      </c>
      <c r="DM30" s="592"/>
      <c r="DN30" s="592"/>
      <c r="DO30" s="592"/>
      <c r="DP30" s="592"/>
      <c r="DQ30" s="592"/>
      <c r="DR30" s="592"/>
      <c r="DS30" s="592"/>
      <c r="DT30" s="592"/>
      <c r="DU30" s="592"/>
      <c r="DV30" s="593"/>
      <c r="DW30" s="596">
        <v>16.3</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994682</v>
      </c>
      <c r="S31" s="592"/>
      <c r="T31" s="592"/>
      <c r="U31" s="592"/>
      <c r="V31" s="592"/>
      <c r="W31" s="592"/>
      <c r="X31" s="592"/>
      <c r="Y31" s="593"/>
      <c r="Z31" s="594">
        <v>3.3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99.3</v>
      </c>
      <c r="BH31" s="623"/>
      <c r="BI31" s="623"/>
      <c r="BJ31" s="623"/>
      <c r="BK31" s="623"/>
      <c r="BL31" s="623"/>
      <c r="BM31" s="597">
        <v>97.1</v>
      </c>
      <c r="BN31" s="647"/>
      <c r="BO31" s="647"/>
      <c r="BP31" s="647"/>
      <c r="BQ31" s="648"/>
      <c r="BR31" s="646">
        <v>99.1</v>
      </c>
      <c r="BS31" s="623"/>
      <c r="BT31" s="623"/>
      <c r="BU31" s="623"/>
      <c r="BV31" s="623"/>
      <c r="BW31" s="623"/>
      <c r="BX31" s="597">
        <v>96.1</v>
      </c>
      <c r="BY31" s="647"/>
      <c r="BZ31" s="647"/>
      <c r="CA31" s="647"/>
      <c r="CB31" s="648"/>
      <c r="CD31" s="654"/>
      <c r="CE31" s="655"/>
      <c r="CF31" s="605" t="s">
        <v>296</v>
      </c>
      <c r="CG31" s="606"/>
      <c r="CH31" s="606"/>
      <c r="CI31" s="606"/>
      <c r="CJ31" s="606"/>
      <c r="CK31" s="606"/>
      <c r="CL31" s="606"/>
      <c r="CM31" s="606"/>
      <c r="CN31" s="606"/>
      <c r="CO31" s="606"/>
      <c r="CP31" s="606"/>
      <c r="CQ31" s="607"/>
      <c r="CR31" s="591">
        <v>255913</v>
      </c>
      <c r="CS31" s="623"/>
      <c r="CT31" s="623"/>
      <c r="CU31" s="623"/>
      <c r="CV31" s="623"/>
      <c r="CW31" s="623"/>
      <c r="CX31" s="623"/>
      <c r="CY31" s="624"/>
      <c r="CZ31" s="625">
        <v>0.9</v>
      </c>
      <c r="DA31" s="626"/>
      <c r="DB31" s="626"/>
      <c r="DC31" s="627"/>
      <c r="DD31" s="600">
        <v>253827</v>
      </c>
      <c r="DE31" s="623"/>
      <c r="DF31" s="623"/>
      <c r="DG31" s="623"/>
      <c r="DH31" s="623"/>
      <c r="DI31" s="623"/>
      <c r="DJ31" s="623"/>
      <c r="DK31" s="624"/>
      <c r="DL31" s="600">
        <v>253827</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1584882</v>
      </c>
      <c r="S32" s="592"/>
      <c r="T32" s="592"/>
      <c r="U32" s="592"/>
      <c r="V32" s="592"/>
      <c r="W32" s="592"/>
      <c r="X32" s="592"/>
      <c r="Y32" s="593"/>
      <c r="Z32" s="594">
        <v>5.3</v>
      </c>
      <c r="AA32" s="594"/>
      <c r="AB32" s="594"/>
      <c r="AC32" s="594"/>
      <c r="AD32" s="595">
        <v>3941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v>
      </c>
      <c r="BH32" s="659"/>
      <c r="BI32" s="659"/>
      <c r="BJ32" s="659"/>
      <c r="BK32" s="659"/>
      <c r="BL32" s="659"/>
      <c r="BM32" s="660">
        <v>89.6</v>
      </c>
      <c r="BN32" s="659"/>
      <c r="BO32" s="659"/>
      <c r="BP32" s="659"/>
      <c r="BQ32" s="661"/>
      <c r="BR32" s="658">
        <v>97.2</v>
      </c>
      <c r="BS32" s="659"/>
      <c r="BT32" s="659"/>
      <c r="BU32" s="659"/>
      <c r="BV32" s="659"/>
      <c r="BW32" s="659"/>
      <c r="BX32" s="660">
        <v>87.2</v>
      </c>
      <c r="BY32" s="659"/>
      <c r="BZ32" s="659"/>
      <c r="CA32" s="659"/>
      <c r="CB32" s="661"/>
      <c r="CD32" s="656"/>
      <c r="CE32" s="657"/>
      <c r="CF32" s="605" t="s">
        <v>299</v>
      </c>
      <c r="CG32" s="606"/>
      <c r="CH32" s="606"/>
      <c r="CI32" s="606"/>
      <c r="CJ32" s="606"/>
      <c r="CK32" s="606"/>
      <c r="CL32" s="606"/>
      <c r="CM32" s="606"/>
      <c r="CN32" s="606"/>
      <c r="CO32" s="606"/>
      <c r="CP32" s="606"/>
      <c r="CQ32" s="607"/>
      <c r="CR32" s="591">
        <v>624</v>
      </c>
      <c r="CS32" s="592"/>
      <c r="CT32" s="592"/>
      <c r="CU32" s="592"/>
      <c r="CV32" s="592"/>
      <c r="CW32" s="592"/>
      <c r="CX32" s="592"/>
      <c r="CY32" s="593"/>
      <c r="CZ32" s="625">
        <v>0</v>
      </c>
      <c r="DA32" s="626"/>
      <c r="DB32" s="626"/>
      <c r="DC32" s="627"/>
      <c r="DD32" s="600">
        <v>624</v>
      </c>
      <c r="DE32" s="592"/>
      <c r="DF32" s="592"/>
      <c r="DG32" s="592"/>
      <c r="DH32" s="592"/>
      <c r="DI32" s="592"/>
      <c r="DJ32" s="592"/>
      <c r="DK32" s="593"/>
      <c r="DL32" s="600">
        <v>624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7753400</v>
      </c>
      <c r="S33" s="592"/>
      <c r="T33" s="592"/>
      <c r="U33" s="592"/>
      <c r="V33" s="592"/>
      <c r="W33" s="592"/>
      <c r="X33" s="592"/>
      <c r="Y33" s="593"/>
      <c r="Z33" s="594">
        <v>25.7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15736360</v>
      </c>
      <c r="CS33" s="623"/>
      <c r="CT33" s="623"/>
      <c r="CU33" s="623"/>
      <c r="CV33" s="623"/>
      <c r="CW33" s="623"/>
      <c r="CX33" s="623"/>
      <c r="CY33" s="624"/>
      <c r="CZ33" s="625">
        <v>54.1</v>
      </c>
      <c r="DA33" s="626"/>
      <c r="DB33" s="626"/>
      <c r="DC33" s="627"/>
      <c r="DD33" s="600">
        <v>8102605</v>
      </c>
      <c r="DE33" s="623"/>
      <c r="DF33" s="623"/>
      <c r="DG33" s="623"/>
      <c r="DH33" s="623"/>
      <c r="DI33" s="623"/>
      <c r="DJ33" s="623"/>
      <c r="DK33" s="624"/>
      <c r="DL33" s="600">
        <v>6533474</v>
      </c>
      <c r="DM33" s="623"/>
      <c r="DN33" s="623"/>
      <c r="DO33" s="623"/>
      <c r="DP33" s="623"/>
      <c r="DQ33" s="623"/>
      <c r="DR33" s="623"/>
      <c r="DS33" s="623"/>
      <c r="DT33" s="623"/>
      <c r="DU33" s="623"/>
      <c r="DV33" s="624"/>
      <c r="DW33" s="596">
        <v>45.3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3061255</v>
      </c>
      <c r="CS34" s="592"/>
      <c r="CT34" s="592"/>
      <c r="CU34" s="592"/>
      <c r="CV34" s="592"/>
      <c r="CW34" s="592"/>
      <c r="CX34" s="592"/>
      <c r="CY34" s="593"/>
      <c r="CZ34" s="625">
        <v>10.5</v>
      </c>
      <c r="DA34" s="626"/>
      <c r="DB34" s="626"/>
      <c r="DC34" s="627"/>
      <c r="DD34" s="600">
        <v>2474837</v>
      </c>
      <c r="DE34" s="592"/>
      <c r="DF34" s="592"/>
      <c r="DG34" s="592"/>
      <c r="DH34" s="592"/>
      <c r="DI34" s="592"/>
      <c r="DJ34" s="592"/>
      <c r="DK34" s="593"/>
      <c r="DL34" s="600">
        <v>2149322</v>
      </c>
      <c r="DM34" s="592"/>
      <c r="DN34" s="592"/>
      <c r="DO34" s="592"/>
      <c r="DP34" s="592"/>
      <c r="DQ34" s="592"/>
      <c r="DR34" s="592"/>
      <c r="DS34" s="592"/>
      <c r="DT34" s="592"/>
      <c r="DU34" s="592"/>
      <c r="DV34" s="593"/>
      <c r="DW34" s="596">
        <v>14.9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1324900</v>
      </c>
      <c r="S35" s="592"/>
      <c r="T35" s="592"/>
      <c r="U35" s="592"/>
      <c r="V35" s="592"/>
      <c r="W35" s="592"/>
      <c r="X35" s="592"/>
      <c r="Y35" s="593"/>
      <c r="Z35" s="594">
        <v>4.4000000000000004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3094848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429208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444314</v>
      </c>
      <c r="CS35" s="623"/>
      <c r="CT35" s="623"/>
      <c r="CU35" s="623"/>
      <c r="CV35" s="623"/>
      <c r="CW35" s="623"/>
      <c r="CX35" s="623"/>
      <c r="CY35" s="624"/>
      <c r="CZ35" s="625">
        <v>1.5</v>
      </c>
      <c r="DA35" s="626"/>
      <c r="DB35" s="626"/>
      <c r="DC35" s="627"/>
      <c r="DD35" s="600">
        <v>429945</v>
      </c>
      <c r="DE35" s="623"/>
      <c r="DF35" s="623"/>
      <c r="DG35" s="623"/>
      <c r="DH35" s="623"/>
      <c r="DI35" s="623"/>
      <c r="DJ35" s="623"/>
      <c r="DK35" s="624"/>
      <c r="DL35" s="600">
        <v>278230</v>
      </c>
      <c r="DM35" s="623"/>
      <c r="DN35" s="623"/>
      <c r="DO35" s="623"/>
      <c r="DP35" s="623"/>
      <c r="DQ35" s="623"/>
      <c r="DR35" s="623"/>
      <c r="DS35" s="623"/>
      <c r="DT35" s="623"/>
      <c r="DU35" s="623"/>
      <c r="DV35" s="624"/>
      <c r="DW35" s="596">
        <v>1.9</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30123868</v>
      </c>
      <c r="S36" s="664"/>
      <c r="T36" s="664"/>
      <c r="U36" s="664"/>
      <c r="V36" s="664"/>
      <c r="W36" s="664"/>
      <c r="X36" s="664"/>
      <c r="Y36" s="665"/>
      <c r="Z36" s="666">
        <v>100</v>
      </c>
      <c r="AA36" s="666"/>
      <c r="AB36" s="666"/>
      <c r="AC36" s="666"/>
      <c r="AD36" s="667">
        <v>13110046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1236013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115620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8836597</v>
      </c>
      <c r="CS36" s="592"/>
      <c r="CT36" s="592"/>
      <c r="CU36" s="592"/>
      <c r="CV36" s="592"/>
      <c r="CW36" s="592"/>
      <c r="CX36" s="592"/>
      <c r="CY36" s="593"/>
      <c r="CZ36" s="625">
        <v>30.4</v>
      </c>
      <c r="DA36" s="626"/>
      <c r="DB36" s="626"/>
      <c r="DC36" s="627"/>
      <c r="DD36" s="600">
        <v>3328188</v>
      </c>
      <c r="DE36" s="592"/>
      <c r="DF36" s="592"/>
      <c r="DG36" s="592"/>
      <c r="DH36" s="592"/>
      <c r="DI36" s="592"/>
      <c r="DJ36" s="592"/>
      <c r="DK36" s="593"/>
      <c r="DL36" s="600">
        <v>2897581</v>
      </c>
      <c r="DM36" s="592"/>
      <c r="DN36" s="592"/>
      <c r="DO36" s="592"/>
      <c r="DP36" s="592"/>
      <c r="DQ36" s="592"/>
      <c r="DR36" s="592"/>
      <c r="DS36" s="592"/>
      <c r="DT36" s="592"/>
      <c r="DU36" s="592"/>
      <c r="DV36" s="593"/>
      <c r="DW36" s="596">
        <v>20.100000000000001</v>
      </c>
      <c r="DX36" s="621"/>
      <c r="DY36" s="621"/>
      <c r="DZ36" s="621"/>
      <c r="EA36" s="621"/>
      <c r="EB36" s="621"/>
      <c r="EC36" s="622"/>
    </row>
    <row r="37" spans="2:133" ht="11.25" customHeight="1">
      <c r="AQ37" s="670" t="s">
        <v>314</v>
      </c>
      <c r="AR37" s="671"/>
      <c r="AS37" s="671"/>
      <c r="AT37" s="671"/>
      <c r="AU37" s="671"/>
      <c r="AV37" s="671"/>
      <c r="AW37" s="671"/>
      <c r="AX37" s="671"/>
      <c r="AY37" s="672"/>
      <c r="AZ37" s="591">
        <v>329469</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8545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1005183</v>
      </c>
      <c r="CS37" s="623"/>
      <c r="CT37" s="623"/>
      <c r="CU37" s="623"/>
      <c r="CV37" s="623"/>
      <c r="CW37" s="623"/>
      <c r="CX37" s="623"/>
      <c r="CY37" s="624"/>
      <c r="CZ37" s="625">
        <v>3.5</v>
      </c>
      <c r="DA37" s="626"/>
      <c r="DB37" s="626"/>
      <c r="DC37" s="627"/>
      <c r="DD37" s="600">
        <v>974860</v>
      </c>
      <c r="DE37" s="623"/>
      <c r="DF37" s="623"/>
      <c r="DG37" s="623"/>
      <c r="DH37" s="623"/>
      <c r="DI37" s="623"/>
      <c r="DJ37" s="623"/>
      <c r="DK37" s="624"/>
      <c r="DL37" s="600">
        <v>923482</v>
      </c>
      <c r="DM37" s="623"/>
      <c r="DN37" s="623"/>
      <c r="DO37" s="623"/>
      <c r="DP37" s="623"/>
      <c r="DQ37" s="623"/>
      <c r="DR37" s="623"/>
      <c r="DS37" s="623"/>
      <c r="DT37" s="623"/>
      <c r="DU37" s="623"/>
      <c r="DV37" s="624"/>
      <c r="DW37" s="596">
        <v>6.4</v>
      </c>
      <c r="DX37" s="621"/>
      <c r="DY37" s="621"/>
      <c r="DZ37" s="621"/>
      <c r="EA37" s="621"/>
      <c r="EB37" s="621"/>
      <c r="EC37" s="622"/>
    </row>
    <row r="38" spans="2:133" ht="11.25" customHeight="1">
      <c r="AQ38" s="670" t="s">
        <v>317</v>
      </c>
      <c r="AR38" s="671"/>
      <c r="AS38" s="671"/>
      <c r="AT38" s="671"/>
      <c r="AU38" s="671"/>
      <c r="AV38" s="671"/>
      <c r="AW38" s="671"/>
      <c r="AX38" s="671"/>
      <c r="AY38" s="672"/>
      <c r="AZ38" s="591">
        <v>31227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14876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1552795</v>
      </c>
      <c r="CS38" s="592"/>
      <c r="CT38" s="592"/>
      <c r="CU38" s="592"/>
      <c r="CV38" s="592"/>
      <c r="CW38" s="592"/>
      <c r="CX38" s="592"/>
      <c r="CY38" s="593"/>
      <c r="CZ38" s="625">
        <v>5.3</v>
      </c>
      <c r="DA38" s="626"/>
      <c r="DB38" s="626"/>
      <c r="DC38" s="627"/>
      <c r="DD38" s="600">
        <v>1365065</v>
      </c>
      <c r="DE38" s="592"/>
      <c r="DF38" s="592"/>
      <c r="DG38" s="592"/>
      <c r="DH38" s="592"/>
      <c r="DI38" s="592"/>
      <c r="DJ38" s="592"/>
      <c r="DK38" s="593"/>
      <c r="DL38" s="600">
        <v>1208341</v>
      </c>
      <c r="DM38" s="592"/>
      <c r="DN38" s="592"/>
      <c r="DO38" s="592"/>
      <c r="DP38" s="592"/>
      <c r="DQ38" s="592"/>
      <c r="DR38" s="592"/>
      <c r="DS38" s="592"/>
      <c r="DT38" s="592"/>
      <c r="DU38" s="592"/>
      <c r="DV38" s="593"/>
      <c r="DW38" s="596">
        <v>8.4</v>
      </c>
      <c r="DX38" s="621"/>
      <c r="DY38" s="621"/>
      <c r="DZ38" s="621"/>
      <c r="EA38" s="621"/>
      <c r="EB38" s="621"/>
      <c r="EC38" s="622"/>
    </row>
    <row r="39" spans="2:133" ht="11.25" customHeight="1">
      <c r="AQ39" s="670" t="s">
        <v>320</v>
      </c>
      <c r="AR39" s="671"/>
      <c r="AS39" s="671"/>
      <c r="AT39" s="671"/>
      <c r="AU39" s="671"/>
      <c r="AV39" s="671"/>
      <c r="AW39" s="671"/>
      <c r="AX39" s="671"/>
      <c r="AY39" s="672"/>
      <c r="AZ39" s="591">
        <v>28303</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570197</v>
      </c>
      <c r="CS39" s="623"/>
      <c r="CT39" s="623"/>
      <c r="CU39" s="623"/>
      <c r="CV39" s="623"/>
      <c r="CW39" s="623"/>
      <c r="CX39" s="623"/>
      <c r="CY39" s="624"/>
      <c r="CZ39" s="625">
        <v>2</v>
      </c>
      <c r="DA39" s="626"/>
      <c r="DB39" s="626"/>
      <c r="DC39" s="627"/>
      <c r="DD39" s="600">
        <v>504570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317165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1271202</v>
      </c>
      <c r="CS40" s="592"/>
      <c r="CT40" s="592"/>
      <c r="CU40" s="592"/>
      <c r="CV40" s="592"/>
      <c r="CW40" s="592"/>
      <c r="CX40" s="592"/>
      <c r="CY40" s="593"/>
      <c r="CZ40" s="625">
        <v>4.4000000000000004</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1152671</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3345228</v>
      </c>
      <c r="CS42" s="592"/>
      <c r="CT42" s="592"/>
      <c r="CU42" s="592"/>
      <c r="CV42" s="592"/>
      <c r="CW42" s="592"/>
      <c r="CX42" s="592"/>
      <c r="CY42" s="593"/>
      <c r="CZ42" s="625">
        <v>11.5</v>
      </c>
      <c r="DA42" s="674"/>
      <c r="DB42" s="674"/>
      <c r="DC42" s="675"/>
      <c r="DD42" s="600">
        <v>1218959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92795</v>
      </c>
      <c r="CS43" s="623"/>
      <c r="CT43" s="623"/>
      <c r="CU43" s="623"/>
      <c r="CV43" s="623"/>
      <c r="CW43" s="623"/>
      <c r="CX43" s="623"/>
      <c r="CY43" s="624"/>
      <c r="CZ43" s="625">
        <v>0.3</v>
      </c>
      <c r="DA43" s="626"/>
      <c r="DB43" s="626"/>
      <c r="DC43" s="627"/>
      <c r="DD43" s="600">
        <v>92769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3294350</v>
      </c>
      <c r="CS44" s="592"/>
      <c r="CT44" s="592"/>
      <c r="CU44" s="592"/>
      <c r="CV44" s="592"/>
      <c r="CW44" s="592"/>
      <c r="CX44" s="592"/>
      <c r="CY44" s="593"/>
      <c r="CZ44" s="625">
        <v>11.3</v>
      </c>
      <c r="DA44" s="674"/>
      <c r="DB44" s="674"/>
      <c r="DC44" s="675"/>
      <c r="DD44" s="600">
        <v>1201920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1252377</v>
      </c>
      <c r="CS45" s="623"/>
      <c r="CT45" s="623"/>
      <c r="CU45" s="623"/>
      <c r="CV45" s="623"/>
      <c r="CW45" s="623"/>
      <c r="CX45" s="623"/>
      <c r="CY45" s="624"/>
      <c r="CZ45" s="625">
        <v>4.3</v>
      </c>
      <c r="DA45" s="626"/>
      <c r="DB45" s="626"/>
      <c r="DC45" s="627"/>
      <c r="DD45" s="600">
        <v>44501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1951373</v>
      </c>
      <c r="CS46" s="592"/>
      <c r="CT46" s="592"/>
      <c r="CU46" s="592"/>
      <c r="CV46" s="592"/>
      <c r="CW46" s="592"/>
      <c r="CX46" s="592"/>
      <c r="CY46" s="593"/>
      <c r="CZ46" s="625">
        <v>6.7</v>
      </c>
      <c r="DA46" s="674"/>
      <c r="DB46" s="674"/>
      <c r="DC46" s="675"/>
      <c r="DD46" s="600">
        <v>1149051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50878</v>
      </c>
      <c r="CS47" s="623"/>
      <c r="CT47" s="623"/>
      <c r="CU47" s="623"/>
      <c r="CV47" s="623"/>
      <c r="CW47" s="623"/>
      <c r="CX47" s="623"/>
      <c r="CY47" s="624"/>
      <c r="CZ47" s="625">
        <v>0.2</v>
      </c>
      <c r="DA47" s="626"/>
      <c r="DB47" s="626"/>
      <c r="DC47" s="627"/>
      <c r="DD47" s="600">
        <v>17039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29109799</v>
      </c>
      <c r="CS49" s="659"/>
      <c r="CT49" s="659"/>
      <c r="CU49" s="659"/>
      <c r="CV49" s="659"/>
      <c r="CW49" s="659"/>
      <c r="CX49" s="659"/>
      <c r="CY49" s="686"/>
      <c r="CZ49" s="687">
        <v>100</v>
      </c>
      <c r="DA49" s="688"/>
      <c r="DB49" s="688"/>
      <c r="DC49" s="689"/>
      <c r="DD49" s="690">
        <v>16548889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5" zoomScale="70" zoomScaleNormal="25" zoomScaleSheetLayoutView="70" workbookViewId="0">
      <selection activeCell="AK87" sqref="AK87:AO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30042</v>
      </c>
      <c r="R7" s="721"/>
      <c r="S7" s="721"/>
      <c r="T7" s="721"/>
      <c r="U7" s="721"/>
      <c r="V7" s="721">
        <v>29030</v>
      </c>
      <c r="W7" s="721"/>
      <c r="X7" s="721"/>
      <c r="Y7" s="721"/>
      <c r="Z7" s="721"/>
      <c r="AA7" s="721">
        <v>1012</v>
      </c>
      <c r="AB7" s="721"/>
      <c r="AC7" s="721"/>
      <c r="AD7" s="721"/>
      <c r="AE7" s="722"/>
      <c r="AF7" s="723">
        <v>944</v>
      </c>
      <c r="AG7" s="724"/>
      <c r="AH7" s="724"/>
      <c r="AI7" s="724"/>
      <c r="AJ7" s="725"/>
      <c r="AK7" s="760">
        <v>737</v>
      </c>
      <c r="AL7" s="761"/>
      <c r="AM7" s="761"/>
      <c r="AN7" s="761"/>
      <c r="AO7" s="761"/>
      <c r="AP7" s="761">
        <v>29439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552</v>
      </c>
      <c r="BS7" s="764" t="s">
        <v>548</v>
      </c>
      <c r="BT7" s="765"/>
      <c r="BU7" s="765"/>
      <c r="BV7" s="765"/>
      <c r="BW7" s="765"/>
      <c r="BX7" s="765"/>
      <c r="BY7" s="765"/>
      <c r="BZ7" s="765"/>
      <c r="CA7" s="765"/>
      <c r="CB7" s="765"/>
      <c r="CC7" s="765"/>
      <c r="CD7" s="765"/>
      <c r="CE7" s="765"/>
      <c r="CF7" s="765"/>
      <c r="CG7" s="766"/>
      <c r="CH7" s="757">
        <v>-6</v>
      </c>
      <c r="CI7" s="758"/>
      <c r="CJ7" s="758"/>
      <c r="CK7" s="758"/>
      <c r="CL7" s="759"/>
      <c r="CM7" s="757">
        <v>101</v>
      </c>
      <c r="CN7" s="758"/>
      <c r="CO7" s="758"/>
      <c r="CP7" s="758"/>
      <c r="CQ7" s="759"/>
      <c r="CR7" s="757">
        <v>4</v>
      </c>
      <c r="CS7" s="758"/>
      <c r="CT7" s="758"/>
      <c r="CU7" s="758"/>
      <c r="CV7" s="759"/>
      <c r="CW7" s="757">
        <v>102</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80</v>
      </c>
      <c r="R8" s="745"/>
      <c r="S8" s="745"/>
      <c r="T8" s="745"/>
      <c r="U8" s="745"/>
      <c r="V8" s="745">
        <v>78</v>
      </c>
      <c r="W8" s="745"/>
      <c r="X8" s="745"/>
      <c r="Y8" s="745"/>
      <c r="Z8" s="745"/>
      <c r="AA8" s="745">
        <v>2</v>
      </c>
      <c r="AB8" s="745"/>
      <c r="AC8" s="745"/>
      <c r="AD8" s="745"/>
      <c r="AE8" s="746"/>
      <c r="AF8" s="747">
        <v>2</v>
      </c>
      <c r="AG8" s="748"/>
      <c r="AH8" s="748"/>
      <c r="AI8" s="748"/>
      <c r="AJ8" s="749"/>
      <c r="AK8" s="750" t="s">
        <v>529</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0</v>
      </c>
      <c r="CI8" s="768"/>
      <c r="CJ8" s="768"/>
      <c r="CK8" s="768"/>
      <c r="CL8" s="769"/>
      <c r="CM8" s="767">
        <v>27</v>
      </c>
      <c r="CN8" s="768"/>
      <c r="CO8" s="768"/>
      <c r="CP8" s="768"/>
      <c r="CQ8" s="769"/>
      <c r="CR8" s="767">
        <v>18</v>
      </c>
      <c r="CS8" s="768"/>
      <c r="CT8" s="768"/>
      <c r="CU8" s="768"/>
      <c r="CV8" s="769"/>
      <c r="CW8" s="767">
        <v>18</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-1</v>
      </c>
      <c r="CI9" s="768"/>
      <c r="CJ9" s="768"/>
      <c r="CK9" s="768"/>
      <c r="CL9" s="769"/>
      <c r="CM9" s="767">
        <v>33</v>
      </c>
      <c r="CN9" s="768"/>
      <c r="CO9" s="768"/>
      <c r="CP9" s="768"/>
      <c r="CQ9" s="769"/>
      <c r="CR9" s="767">
        <v>20</v>
      </c>
      <c r="CS9" s="768"/>
      <c r="CT9" s="768"/>
      <c r="CU9" s="768"/>
      <c r="CV9" s="769"/>
      <c r="CW9" s="767">
        <v>3</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1</v>
      </c>
      <c r="CI10" s="768"/>
      <c r="CJ10" s="768"/>
      <c r="CK10" s="768"/>
      <c r="CL10" s="769"/>
      <c r="CM10" s="767">
        <v>55</v>
      </c>
      <c r="CN10" s="768"/>
      <c r="CO10" s="768"/>
      <c r="CP10" s="768"/>
      <c r="CQ10" s="769"/>
      <c r="CR10" s="767">
        <v>27</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30122</v>
      </c>
      <c r="R23" s="780"/>
      <c r="S23" s="780"/>
      <c r="T23" s="780"/>
      <c r="U23" s="780"/>
      <c r="V23" s="780">
        <v>29108</v>
      </c>
      <c r="W23" s="780"/>
      <c r="X23" s="780"/>
      <c r="Y23" s="780"/>
      <c r="Z23" s="780"/>
      <c r="AA23" s="780">
        <v>1014</v>
      </c>
      <c r="AB23" s="780"/>
      <c r="AC23" s="780"/>
      <c r="AD23" s="780"/>
      <c r="AE23" s="781"/>
      <c r="AF23" s="782">
        <v>945</v>
      </c>
      <c r="AG23" s="780"/>
      <c r="AH23" s="780"/>
      <c r="AI23" s="780"/>
      <c r="AJ23" s="783"/>
      <c r="AK23" s="784"/>
      <c r="AL23" s="785"/>
      <c r="AM23" s="785"/>
      <c r="AN23" s="785"/>
      <c r="AO23" s="785"/>
      <c r="AP23" s="780">
        <v>29439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6038</v>
      </c>
      <c r="R28" s="809"/>
      <c r="S28" s="809"/>
      <c r="T28" s="809"/>
      <c r="U28" s="809"/>
      <c r="V28" s="809">
        <v>5609</v>
      </c>
      <c r="W28" s="809"/>
      <c r="X28" s="809"/>
      <c r="Y28" s="809"/>
      <c r="Z28" s="809"/>
      <c r="AA28" s="809">
        <v>429</v>
      </c>
      <c r="AB28" s="809"/>
      <c r="AC28" s="809"/>
      <c r="AD28" s="809"/>
      <c r="AE28" s="810"/>
      <c r="AF28" s="811">
        <v>429</v>
      </c>
      <c r="AG28" s="809"/>
      <c r="AH28" s="809"/>
      <c r="AI28" s="809"/>
      <c r="AJ28" s="812"/>
      <c r="AK28" s="813">
        <v>317</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541</v>
      </c>
      <c r="R29" s="745"/>
      <c r="S29" s="745"/>
      <c r="T29" s="745"/>
      <c r="U29" s="745"/>
      <c r="V29" s="745">
        <v>522</v>
      </c>
      <c r="W29" s="745"/>
      <c r="X29" s="745"/>
      <c r="Y29" s="745"/>
      <c r="Z29" s="745"/>
      <c r="AA29" s="745">
        <v>19</v>
      </c>
      <c r="AB29" s="745"/>
      <c r="AC29" s="745"/>
      <c r="AD29" s="745"/>
      <c r="AE29" s="746"/>
      <c r="AF29" s="747">
        <v>19</v>
      </c>
      <c r="AG29" s="748"/>
      <c r="AH29" s="748"/>
      <c r="AI29" s="748"/>
      <c r="AJ29" s="749"/>
      <c r="AK29" s="816">
        <v>134</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1197</v>
      </c>
      <c r="R30" s="745"/>
      <c r="S30" s="745"/>
      <c r="T30" s="745"/>
      <c r="U30" s="745"/>
      <c r="V30" s="745">
        <v>1075</v>
      </c>
      <c r="W30" s="745"/>
      <c r="X30" s="745"/>
      <c r="Y30" s="745"/>
      <c r="Z30" s="745"/>
      <c r="AA30" s="745">
        <v>122</v>
      </c>
      <c r="AB30" s="745"/>
      <c r="AC30" s="745"/>
      <c r="AD30" s="745"/>
      <c r="AE30" s="746"/>
      <c r="AF30" s="747">
        <v>2926</v>
      </c>
      <c r="AG30" s="748"/>
      <c r="AH30" s="748"/>
      <c r="AI30" s="748"/>
      <c r="AJ30" s="749"/>
      <c r="AK30" s="816">
        <v>28</v>
      </c>
      <c r="AL30" s="817"/>
      <c r="AM30" s="817"/>
      <c r="AN30" s="817"/>
      <c r="AO30" s="817"/>
      <c r="AP30" s="817">
        <v>958</v>
      </c>
      <c r="AQ30" s="817"/>
      <c r="AR30" s="817"/>
      <c r="AS30" s="817"/>
      <c r="AT30" s="817"/>
      <c r="AU30" s="817">
        <v>69</v>
      </c>
      <c r="AV30" s="817"/>
      <c r="AW30" s="817"/>
      <c r="AX30" s="817"/>
      <c r="AY30" s="817"/>
      <c r="AZ30" s="818" t="s">
        <v>529</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2144</v>
      </c>
      <c r="R31" s="745"/>
      <c r="S31" s="745"/>
      <c r="T31" s="745"/>
      <c r="U31" s="745"/>
      <c r="V31" s="745">
        <v>1931</v>
      </c>
      <c r="W31" s="745"/>
      <c r="X31" s="745"/>
      <c r="Y31" s="745"/>
      <c r="Z31" s="745"/>
      <c r="AA31" s="745">
        <v>213</v>
      </c>
      <c r="AB31" s="745"/>
      <c r="AC31" s="745"/>
      <c r="AD31" s="745"/>
      <c r="AE31" s="746"/>
      <c r="AF31" s="747">
        <v>1020</v>
      </c>
      <c r="AG31" s="748"/>
      <c r="AH31" s="748"/>
      <c r="AI31" s="748"/>
      <c r="AJ31" s="749"/>
      <c r="AK31" s="816">
        <v>1165</v>
      </c>
      <c r="AL31" s="817"/>
      <c r="AM31" s="817"/>
      <c r="AN31" s="817"/>
      <c r="AO31" s="817"/>
      <c r="AP31" s="817">
        <v>19067</v>
      </c>
      <c r="AQ31" s="817"/>
      <c r="AR31" s="817"/>
      <c r="AS31" s="817"/>
      <c r="AT31" s="817"/>
      <c r="AU31" s="817">
        <v>13156</v>
      </c>
      <c r="AV31" s="817"/>
      <c r="AW31" s="817"/>
      <c r="AX31" s="817"/>
      <c r="AY31" s="817"/>
      <c r="AZ31" s="818" t="s">
        <v>529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168</v>
      </c>
      <c r="R32" s="745"/>
      <c r="S32" s="745"/>
      <c r="T32" s="745"/>
      <c r="U32" s="745"/>
      <c r="V32" s="745">
        <v>162</v>
      </c>
      <c r="W32" s="745"/>
      <c r="X32" s="745"/>
      <c r="Y32" s="745"/>
      <c r="Z32" s="745"/>
      <c r="AA32" s="745">
        <v>6</v>
      </c>
      <c r="AB32" s="745"/>
      <c r="AC32" s="745"/>
      <c r="AD32" s="745"/>
      <c r="AE32" s="746"/>
      <c r="AF32" s="747">
        <v>108</v>
      </c>
      <c r="AG32" s="748"/>
      <c r="AH32" s="748"/>
      <c r="AI32" s="748"/>
      <c r="AJ32" s="749"/>
      <c r="AK32" s="816">
        <v>19</v>
      </c>
      <c r="AL32" s="817"/>
      <c r="AM32" s="817"/>
      <c r="AN32" s="817"/>
      <c r="AO32" s="817"/>
      <c r="AP32" s="817" t="s">
        <v>529</v>
      </c>
      <c r="AQ32" s="817"/>
      <c r="AR32" s="817"/>
      <c r="AS32" s="817"/>
      <c r="AT32" s="817"/>
      <c r="AU32" s="817" t="s">
        <v>529</v>
      </c>
      <c r="AV32" s="817"/>
      <c r="AW32" s="817"/>
      <c r="AX32" s="817"/>
      <c r="AY32" s="817"/>
      <c r="AZ32" s="818" t="s">
        <v>529</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4503</v>
      </c>
      <c r="AG63" s="828"/>
      <c r="AH63" s="828"/>
      <c r="AI63" s="828"/>
      <c r="AJ63" s="829"/>
      <c r="AK63" s="830"/>
      <c r="AL63" s="825"/>
      <c r="AM63" s="825"/>
      <c r="AN63" s="825"/>
      <c r="AO63" s="825"/>
      <c r="AP63" s="828">
        <v>20025</v>
      </c>
      <c r="AQ63" s="828"/>
      <c r="AR63" s="828"/>
      <c r="AS63" s="828"/>
      <c r="AT63" s="828"/>
      <c r="AU63" s="828">
        <v>13225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400</v>
      </c>
      <c r="R68" s="852"/>
      <c r="S68" s="852"/>
      <c r="T68" s="852"/>
      <c r="U68" s="852"/>
      <c r="V68" s="852">
        <v>304</v>
      </c>
      <c r="W68" s="852"/>
      <c r="X68" s="852"/>
      <c r="Y68" s="852"/>
      <c r="Z68" s="852"/>
      <c r="AA68" s="852">
        <v>96</v>
      </c>
      <c r="AB68" s="852"/>
      <c r="AC68" s="852"/>
      <c r="AD68" s="852"/>
      <c r="AE68" s="852"/>
      <c r="AF68" s="852">
        <v>95</v>
      </c>
      <c r="AG68" s="852"/>
      <c r="AH68" s="852"/>
      <c r="AI68" s="852"/>
      <c r="AJ68" s="852"/>
      <c r="AK68" s="852">
        <v>200</v>
      </c>
      <c r="AL68" s="852"/>
      <c r="AM68" s="852"/>
      <c r="AN68" s="852"/>
      <c r="AO68" s="852"/>
      <c r="AP68" s="852" t="s">
        <v>529</v>
      </c>
      <c r="AQ68" s="852"/>
      <c r="AR68" s="852"/>
      <c r="AS68" s="852"/>
      <c r="AT68" s="852"/>
      <c r="AU68" s="852" t="s">
        <v>529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503</v>
      </c>
      <c r="R69" s="817"/>
      <c r="S69" s="817"/>
      <c r="T69" s="817"/>
      <c r="U69" s="817"/>
      <c r="V69" s="817">
        <v>503</v>
      </c>
      <c r="W69" s="817"/>
      <c r="X69" s="817"/>
      <c r="Y69" s="817"/>
      <c r="Z69" s="817"/>
      <c r="AA69" s="817">
        <v>0</v>
      </c>
      <c r="AB69" s="817"/>
      <c r="AC69" s="817"/>
      <c r="AD69" s="817"/>
      <c r="AE69" s="817"/>
      <c r="AF69" s="817">
        <v>0</v>
      </c>
      <c r="AG69" s="817"/>
      <c r="AH69" s="817"/>
      <c r="AI69" s="817"/>
      <c r="AJ69" s="817"/>
      <c r="AK69" s="817">
        <v>119</v>
      </c>
      <c r="AL69" s="817"/>
      <c r="AM69" s="817"/>
      <c r="AN69" s="817"/>
      <c r="AO69" s="817"/>
      <c r="AP69" s="817" t="s">
        <v>529</v>
      </c>
      <c r="AQ69" s="817"/>
      <c r="AR69" s="817"/>
      <c r="AS69" s="817"/>
      <c r="AT69" s="817"/>
      <c r="AU69" s="817" t="s">
        <v>529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403</v>
      </c>
      <c r="R70" s="817"/>
      <c r="S70" s="817"/>
      <c r="T70" s="817"/>
      <c r="U70" s="817"/>
      <c r="V70" s="817">
        <v>377</v>
      </c>
      <c r="W70" s="817"/>
      <c r="X70" s="817"/>
      <c r="Y70" s="817"/>
      <c r="Z70" s="817"/>
      <c r="AA70" s="817">
        <v>26</v>
      </c>
      <c r="AB70" s="817"/>
      <c r="AC70" s="817"/>
      <c r="AD70" s="817"/>
      <c r="AE70" s="817"/>
      <c r="AF70" s="817">
        <v>27</v>
      </c>
      <c r="AG70" s="817"/>
      <c r="AH70" s="817"/>
      <c r="AI70" s="817"/>
      <c r="AJ70" s="817"/>
      <c r="AK70" s="817">
        <v>8</v>
      </c>
      <c r="AL70" s="817"/>
      <c r="AM70" s="817"/>
      <c r="AN70" s="817"/>
      <c r="AO70" s="817"/>
      <c r="AP70" s="817">
        <v>328</v>
      </c>
      <c r="AQ70" s="817"/>
      <c r="AR70" s="817"/>
      <c r="AS70" s="817"/>
      <c r="AT70" s="817"/>
      <c r="AU70" s="817" t="s">
        <v>529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16508</v>
      </c>
      <c r="R71" s="817"/>
      <c r="S71" s="817"/>
      <c r="T71" s="817"/>
      <c r="U71" s="817"/>
      <c r="V71" s="817">
        <v>16232</v>
      </c>
      <c r="W71" s="817"/>
      <c r="X71" s="817"/>
      <c r="Y71" s="817"/>
      <c r="Z71" s="817"/>
      <c r="AA71" s="817">
        <v>276</v>
      </c>
      <c r="AB71" s="817"/>
      <c r="AC71" s="817"/>
      <c r="AD71" s="817"/>
      <c r="AE71" s="817"/>
      <c r="AF71" s="817">
        <v>276</v>
      </c>
      <c r="AG71" s="817"/>
      <c r="AH71" s="817"/>
      <c r="AI71" s="817"/>
      <c r="AJ71" s="817"/>
      <c r="AK71" s="817">
        <v>98</v>
      </c>
      <c r="AL71" s="817"/>
      <c r="AM71" s="817"/>
      <c r="AN71" s="817"/>
      <c r="AO71" s="817"/>
      <c r="AP71" s="817" t="s">
        <v>529</v>
      </c>
      <c r="AQ71" s="817"/>
      <c r="AR71" s="817"/>
      <c r="AS71" s="817"/>
      <c r="AT71" s="817"/>
      <c r="AU71" s="817" t="s">
        <v>529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2680</v>
      </c>
      <c r="R72" s="817"/>
      <c r="S72" s="817"/>
      <c r="T72" s="817"/>
      <c r="U72" s="817"/>
      <c r="V72" s="817">
        <v>2438</v>
      </c>
      <c r="W72" s="817"/>
      <c r="X72" s="817"/>
      <c r="Y72" s="817"/>
      <c r="Z72" s="817"/>
      <c r="AA72" s="817">
        <v>242</v>
      </c>
      <c r="AB72" s="817"/>
      <c r="AC72" s="817"/>
      <c r="AD72" s="817"/>
      <c r="AE72" s="817"/>
      <c r="AF72" s="817">
        <v>242</v>
      </c>
      <c r="AG72" s="817"/>
      <c r="AH72" s="817"/>
      <c r="AI72" s="817"/>
      <c r="AJ72" s="817"/>
      <c r="AK72" s="817" t="s">
        <v>553</v>
      </c>
      <c r="AL72" s="817"/>
      <c r="AM72" s="817"/>
      <c r="AN72" s="817"/>
      <c r="AO72" s="817"/>
      <c r="AP72" s="817">
        <v>935</v>
      </c>
      <c r="AQ72" s="817"/>
      <c r="AR72" s="817"/>
      <c r="AS72" s="817"/>
      <c r="AT72" s="817"/>
      <c r="AU72" s="817">
        <v>462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554</v>
      </c>
      <c r="C73" s="860"/>
      <c r="D73" s="860"/>
      <c r="E73" s="860"/>
      <c r="F73" s="860"/>
      <c r="G73" s="860"/>
      <c r="H73" s="860"/>
      <c r="I73" s="860"/>
      <c r="J73" s="860"/>
      <c r="K73" s="860"/>
      <c r="L73" s="860"/>
      <c r="M73" s="860"/>
      <c r="N73" s="860"/>
      <c r="O73" s="860"/>
      <c r="P73" s="861"/>
      <c r="Q73" s="862">
        <v>49</v>
      </c>
      <c r="R73" s="817"/>
      <c r="S73" s="817"/>
      <c r="T73" s="817"/>
      <c r="U73" s="817"/>
      <c r="V73" s="817">
        <v>11</v>
      </c>
      <c r="W73" s="817"/>
      <c r="X73" s="817"/>
      <c r="Y73" s="817"/>
      <c r="Z73" s="817"/>
      <c r="AA73" s="817">
        <v>38</v>
      </c>
      <c r="AB73" s="817"/>
      <c r="AC73" s="817"/>
      <c r="AD73" s="817"/>
      <c r="AE73" s="817"/>
      <c r="AF73" s="817">
        <v>38</v>
      </c>
      <c r="AG73" s="817"/>
      <c r="AH73" s="817"/>
      <c r="AI73" s="817"/>
      <c r="AJ73" s="817"/>
      <c r="AK73" s="817" t="s">
        <v>553</v>
      </c>
      <c r="AL73" s="817"/>
      <c r="AM73" s="817"/>
      <c r="AN73" s="817"/>
      <c r="AO73" s="817"/>
      <c r="AP73" s="817" t="s">
        <v>529</v>
      </c>
      <c r="AQ73" s="817"/>
      <c r="AR73" s="817"/>
      <c r="AS73" s="817"/>
      <c r="AT73" s="817"/>
      <c r="AU73" s="817" t="s">
        <v>529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75</v>
      </c>
      <c r="R74" s="817"/>
      <c r="S74" s="817"/>
      <c r="T74" s="817"/>
      <c r="U74" s="817"/>
      <c r="V74" s="817">
        <v>71</v>
      </c>
      <c r="W74" s="817"/>
      <c r="X74" s="817"/>
      <c r="Y74" s="817"/>
      <c r="Z74" s="817"/>
      <c r="AA74" s="817">
        <v>4</v>
      </c>
      <c r="AB74" s="817"/>
      <c r="AC74" s="817"/>
      <c r="AD74" s="817"/>
      <c r="AE74" s="817"/>
      <c r="AF74" s="817">
        <v>4</v>
      </c>
      <c r="AG74" s="817"/>
      <c r="AH74" s="817"/>
      <c r="AI74" s="817"/>
      <c r="AJ74" s="817"/>
      <c r="AK74" s="817" t="s">
        <v>553</v>
      </c>
      <c r="AL74" s="817"/>
      <c r="AM74" s="817"/>
      <c r="AN74" s="817"/>
      <c r="AO74" s="817"/>
      <c r="AP74" s="817">
        <v>4</v>
      </c>
      <c r="AQ74" s="817"/>
      <c r="AR74" s="817"/>
      <c r="AS74" s="817"/>
      <c r="AT74" s="817"/>
      <c r="AU74" s="817" t="s">
        <v>529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486</v>
      </c>
      <c r="R75" s="866"/>
      <c r="S75" s="866"/>
      <c r="T75" s="866"/>
      <c r="U75" s="816"/>
      <c r="V75" s="867">
        <v>430</v>
      </c>
      <c r="W75" s="866"/>
      <c r="X75" s="866"/>
      <c r="Y75" s="866"/>
      <c r="Z75" s="816"/>
      <c r="AA75" s="867">
        <v>56</v>
      </c>
      <c r="AB75" s="866"/>
      <c r="AC75" s="866"/>
      <c r="AD75" s="866"/>
      <c r="AE75" s="816"/>
      <c r="AF75" s="867">
        <v>56</v>
      </c>
      <c r="AG75" s="866"/>
      <c r="AH75" s="866"/>
      <c r="AI75" s="866"/>
      <c r="AJ75" s="816"/>
      <c r="AK75" s="867" t="s">
        <v>553</v>
      </c>
      <c r="AL75" s="866"/>
      <c r="AM75" s="866"/>
      <c r="AN75" s="866"/>
      <c r="AO75" s="816"/>
      <c r="AP75" s="867">
        <v>39</v>
      </c>
      <c r="AQ75" s="866"/>
      <c r="AR75" s="866"/>
      <c r="AS75" s="866"/>
      <c r="AT75" s="816"/>
      <c r="AU75" s="867" t="s">
        <v>529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5">
        <v>232</v>
      </c>
      <c r="R76" s="866"/>
      <c r="S76" s="866"/>
      <c r="T76" s="866"/>
      <c r="U76" s="816"/>
      <c r="V76" s="867">
        <v>168</v>
      </c>
      <c r="W76" s="866"/>
      <c r="X76" s="866"/>
      <c r="Y76" s="866"/>
      <c r="Z76" s="816"/>
      <c r="AA76" s="867">
        <v>64</v>
      </c>
      <c r="AB76" s="866"/>
      <c r="AC76" s="866"/>
      <c r="AD76" s="866"/>
      <c r="AE76" s="816"/>
      <c r="AF76" s="867">
        <v>64</v>
      </c>
      <c r="AG76" s="866"/>
      <c r="AH76" s="866"/>
      <c r="AI76" s="866"/>
      <c r="AJ76" s="816"/>
      <c r="AK76" s="867" t="s">
        <v>553</v>
      </c>
      <c r="AL76" s="866"/>
      <c r="AM76" s="866"/>
      <c r="AN76" s="866"/>
      <c r="AO76" s="816"/>
      <c r="AP76" s="867">
        <v>273</v>
      </c>
      <c r="AQ76" s="866"/>
      <c r="AR76" s="866"/>
      <c r="AS76" s="866"/>
      <c r="AT76" s="816"/>
      <c r="AU76" s="867">
        <v>227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5">
        <v>7881</v>
      </c>
      <c r="R77" s="866"/>
      <c r="S77" s="866"/>
      <c r="T77" s="866"/>
      <c r="U77" s="816"/>
      <c r="V77" s="867">
        <v>7786</v>
      </c>
      <c r="W77" s="866"/>
      <c r="X77" s="866"/>
      <c r="Y77" s="866"/>
      <c r="Z77" s="816"/>
      <c r="AA77" s="867">
        <v>95</v>
      </c>
      <c r="AB77" s="866"/>
      <c r="AC77" s="866"/>
      <c r="AD77" s="866"/>
      <c r="AE77" s="816"/>
      <c r="AF77" s="867">
        <v>2044</v>
      </c>
      <c r="AG77" s="866"/>
      <c r="AH77" s="866"/>
      <c r="AI77" s="866"/>
      <c r="AJ77" s="816"/>
      <c r="AK77" s="867" t="s">
        <v>553</v>
      </c>
      <c r="AL77" s="866"/>
      <c r="AM77" s="866"/>
      <c r="AN77" s="866"/>
      <c r="AO77" s="816"/>
      <c r="AP77" s="867">
        <v>3320</v>
      </c>
      <c r="AQ77" s="866"/>
      <c r="AR77" s="866"/>
      <c r="AS77" s="866"/>
      <c r="AT77" s="816"/>
      <c r="AU77" s="867">
        <v>1795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458</v>
      </c>
      <c r="R78" s="817"/>
      <c r="S78" s="817"/>
      <c r="T78" s="817"/>
      <c r="U78" s="817"/>
      <c r="V78" s="817">
        <v>423</v>
      </c>
      <c r="W78" s="817"/>
      <c r="X78" s="817"/>
      <c r="Y78" s="817"/>
      <c r="Z78" s="817"/>
      <c r="AA78" s="817">
        <v>35</v>
      </c>
      <c r="AB78" s="817"/>
      <c r="AC78" s="817"/>
      <c r="AD78" s="817"/>
      <c r="AE78" s="817"/>
      <c r="AF78" s="817">
        <v>35</v>
      </c>
      <c r="AG78" s="817"/>
      <c r="AH78" s="817"/>
      <c r="AI78" s="817"/>
      <c r="AJ78" s="817"/>
      <c r="AK78" s="817">
        <v>36</v>
      </c>
      <c r="AL78" s="817"/>
      <c r="AM78" s="817"/>
      <c r="AN78" s="817"/>
      <c r="AO78" s="817"/>
      <c r="AP78" s="817">
        <v>149</v>
      </c>
      <c r="AQ78" s="817"/>
      <c r="AR78" s="817"/>
      <c r="AS78" s="817"/>
      <c r="AT78" s="817"/>
      <c r="AU78" s="817">
        <v>126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540</v>
      </c>
      <c r="C79" s="860"/>
      <c r="D79" s="860"/>
      <c r="E79" s="860"/>
      <c r="F79" s="860"/>
      <c r="G79" s="860"/>
      <c r="H79" s="860"/>
      <c r="I79" s="860"/>
      <c r="J79" s="860"/>
      <c r="K79" s="860"/>
      <c r="L79" s="860"/>
      <c r="M79" s="860"/>
      <c r="N79" s="860"/>
      <c r="O79" s="860"/>
      <c r="P79" s="861"/>
      <c r="Q79" s="862">
        <v>143</v>
      </c>
      <c r="R79" s="817"/>
      <c r="S79" s="817"/>
      <c r="T79" s="817"/>
      <c r="U79" s="817"/>
      <c r="V79" s="817">
        <v>135</v>
      </c>
      <c r="W79" s="817"/>
      <c r="X79" s="817"/>
      <c r="Y79" s="817"/>
      <c r="Z79" s="817"/>
      <c r="AA79" s="817">
        <v>8</v>
      </c>
      <c r="AB79" s="817"/>
      <c r="AC79" s="817"/>
      <c r="AD79" s="817"/>
      <c r="AE79" s="817"/>
      <c r="AF79" s="817">
        <v>8</v>
      </c>
      <c r="AG79" s="817"/>
      <c r="AH79" s="817"/>
      <c r="AI79" s="817"/>
      <c r="AJ79" s="817"/>
      <c r="AK79" s="817" t="s">
        <v>553</v>
      </c>
      <c r="AL79" s="817"/>
      <c r="AM79" s="817"/>
      <c r="AN79" s="817"/>
      <c r="AO79" s="817"/>
      <c r="AP79" s="817" t="s">
        <v>529</v>
      </c>
      <c r="AQ79" s="817"/>
      <c r="AR79" s="817"/>
      <c r="AS79" s="817"/>
      <c r="AT79" s="817"/>
      <c r="AU79" s="817" t="s">
        <v>529</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541</v>
      </c>
      <c r="C80" s="860"/>
      <c r="D80" s="860"/>
      <c r="E80" s="860"/>
      <c r="F80" s="860"/>
      <c r="G80" s="860"/>
      <c r="H80" s="860"/>
      <c r="I80" s="860"/>
      <c r="J80" s="860"/>
      <c r="K80" s="860"/>
      <c r="L80" s="860"/>
      <c r="M80" s="860"/>
      <c r="N80" s="860"/>
      <c r="O80" s="860"/>
      <c r="P80" s="861"/>
      <c r="Q80" s="862">
        <v>448</v>
      </c>
      <c r="R80" s="817"/>
      <c r="S80" s="817"/>
      <c r="T80" s="817"/>
      <c r="U80" s="817"/>
      <c r="V80" s="817">
        <v>414</v>
      </c>
      <c r="W80" s="817"/>
      <c r="X80" s="817"/>
      <c r="Y80" s="817"/>
      <c r="Z80" s="817"/>
      <c r="AA80" s="817">
        <v>34</v>
      </c>
      <c r="AB80" s="817"/>
      <c r="AC80" s="817"/>
      <c r="AD80" s="817"/>
      <c r="AE80" s="817"/>
      <c r="AF80" s="817">
        <v>34</v>
      </c>
      <c r="AG80" s="817"/>
      <c r="AH80" s="817"/>
      <c r="AI80" s="817"/>
      <c r="AJ80" s="817"/>
      <c r="AK80" s="817" t="s">
        <v>553</v>
      </c>
      <c r="AL80" s="817"/>
      <c r="AM80" s="817"/>
      <c r="AN80" s="817"/>
      <c r="AO80" s="817"/>
      <c r="AP80" s="817" t="s">
        <v>529</v>
      </c>
      <c r="AQ80" s="817"/>
      <c r="AR80" s="817"/>
      <c r="AS80" s="817"/>
      <c r="AT80" s="817"/>
      <c r="AU80" s="817" t="s">
        <v>529</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542</v>
      </c>
      <c r="C81" s="860"/>
      <c r="D81" s="860"/>
      <c r="E81" s="860"/>
      <c r="F81" s="860"/>
      <c r="G81" s="860"/>
      <c r="H81" s="860"/>
      <c r="I81" s="860"/>
      <c r="J81" s="860"/>
      <c r="K81" s="860"/>
      <c r="L81" s="860"/>
      <c r="M81" s="860"/>
      <c r="N81" s="860"/>
      <c r="O81" s="860"/>
      <c r="P81" s="861"/>
      <c r="Q81" s="862">
        <v>116</v>
      </c>
      <c r="R81" s="817"/>
      <c r="S81" s="817"/>
      <c r="T81" s="817"/>
      <c r="U81" s="817"/>
      <c r="V81" s="817">
        <v>87</v>
      </c>
      <c r="W81" s="817"/>
      <c r="X81" s="817"/>
      <c r="Y81" s="817"/>
      <c r="Z81" s="817"/>
      <c r="AA81" s="817">
        <v>28</v>
      </c>
      <c r="AB81" s="817"/>
      <c r="AC81" s="817"/>
      <c r="AD81" s="817"/>
      <c r="AE81" s="817"/>
      <c r="AF81" s="817">
        <v>24</v>
      </c>
      <c r="AG81" s="817"/>
      <c r="AH81" s="817"/>
      <c r="AI81" s="817"/>
      <c r="AJ81" s="817"/>
      <c r="AK81" s="817">
        <v>0</v>
      </c>
      <c r="AL81" s="817"/>
      <c r="AM81" s="817"/>
      <c r="AN81" s="817"/>
      <c r="AO81" s="817"/>
      <c r="AP81" s="817">
        <v>482</v>
      </c>
      <c r="AQ81" s="817"/>
      <c r="AR81" s="817"/>
      <c r="AS81" s="817"/>
      <c r="AT81" s="817"/>
      <c r="AU81" s="817">
        <v>249</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543</v>
      </c>
      <c r="C82" s="860"/>
      <c r="D82" s="860"/>
      <c r="E82" s="860"/>
      <c r="F82" s="860"/>
      <c r="G82" s="860"/>
      <c r="H82" s="860"/>
      <c r="I82" s="860"/>
      <c r="J82" s="860"/>
      <c r="K82" s="860"/>
      <c r="L82" s="860"/>
      <c r="M82" s="860"/>
      <c r="N82" s="860"/>
      <c r="O82" s="860"/>
      <c r="P82" s="861"/>
      <c r="Q82" s="862">
        <v>388</v>
      </c>
      <c r="R82" s="817"/>
      <c r="S82" s="817"/>
      <c r="T82" s="817"/>
      <c r="U82" s="817"/>
      <c r="V82" s="817">
        <v>283</v>
      </c>
      <c r="W82" s="817"/>
      <c r="X82" s="817"/>
      <c r="Y82" s="817"/>
      <c r="Z82" s="817"/>
      <c r="AA82" s="817">
        <v>104</v>
      </c>
      <c r="AB82" s="817"/>
      <c r="AC82" s="817"/>
      <c r="AD82" s="817"/>
      <c r="AE82" s="817"/>
      <c r="AF82" s="817">
        <v>104</v>
      </c>
      <c r="AG82" s="817"/>
      <c r="AH82" s="817"/>
      <c r="AI82" s="817"/>
      <c r="AJ82" s="817"/>
      <c r="AK82" s="817">
        <v>153</v>
      </c>
      <c r="AL82" s="817"/>
      <c r="AM82" s="817"/>
      <c r="AN82" s="817"/>
      <c r="AO82" s="817"/>
      <c r="AP82" s="817" t="s">
        <v>475</v>
      </c>
      <c r="AQ82" s="817"/>
      <c r="AR82" s="817"/>
      <c r="AS82" s="817"/>
      <c r="AT82" s="817"/>
      <c r="AU82" s="817" t="s">
        <v>475</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544</v>
      </c>
      <c r="C83" s="860"/>
      <c r="D83" s="860"/>
      <c r="E83" s="860"/>
      <c r="F83" s="860"/>
      <c r="G83" s="860"/>
      <c r="H83" s="860"/>
      <c r="I83" s="860"/>
      <c r="J83" s="860"/>
      <c r="K83" s="860"/>
      <c r="L83" s="860"/>
      <c r="M83" s="860"/>
      <c r="N83" s="860"/>
      <c r="O83" s="860"/>
      <c r="P83" s="861"/>
      <c r="Q83" s="862">
        <v>256025</v>
      </c>
      <c r="R83" s="817"/>
      <c r="S83" s="817"/>
      <c r="T83" s="817"/>
      <c r="U83" s="817"/>
      <c r="V83" s="817">
        <v>245776</v>
      </c>
      <c r="W83" s="817"/>
      <c r="X83" s="817"/>
      <c r="Y83" s="817"/>
      <c r="Z83" s="817"/>
      <c r="AA83" s="817">
        <v>10249</v>
      </c>
      <c r="AB83" s="817"/>
      <c r="AC83" s="817"/>
      <c r="AD83" s="817"/>
      <c r="AE83" s="817"/>
      <c r="AF83" s="817">
        <v>10249</v>
      </c>
      <c r="AG83" s="817"/>
      <c r="AH83" s="817"/>
      <c r="AI83" s="817"/>
      <c r="AJ83" s="817"/>
      <c r="AK83" s="817">
        <v>1593</v>
      </c>
      <c r="AL83" s="817"/>
      <c r="AM83" s="817"/>
      <c r="AN83" s="817"/>
      <c r="AO83" s="817"/>
      <c r="AP83" s="817" t="s">
        <v>475</v>
      </c>
      <c r="AQ83" s="817"/>
      <c r="AR83" s="817"/>
      <c r="AS83" s="817"/>
      <c r="AT83" s="817"/>
      <c r="AU83" s="817" t="s">
        <v>475</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545</v>
      </c>
      <c r="C84" s="860"/>
      <c r="D84" s="860"/>
      <c r="E84" s="860"/>
      <c r="F84" s="860"/>
      <c r="G84" s="860"/>
      <c r="H84" s="860"/>
      <c r="I84" s="860"/>
      <c r="J84" s="860"/>
      <c r="K84" s="860"/>
      <c r="L84" s="860"/>
      <c r="M84" s="860"/>
      <c r="N84" s="860"/>
      <c r="O84" s="860"/>
      <c r="P84" s="861"/>
      <c r="Q84" s="862">
        <v>353</v>
      </c>
      <c r="R84" s="817"/>
      <c r="S84" s="817"/>
      <c r="T84" s="817"/>
      <c r="U84" s="817"/>
      <c r="V84" s="817">
        <v>243</v>
      </c>
      <c r="W84" s="817"/>
      <c r="X84" s="817"/>
      <c r="Y84" s="817"/>
      <c r="Z84" s="817"/>
      <c r="AA84" s="817">
        <v>110</v>
      </c>
      <c r="AB84" s="817"/>
      <c r="AC84" s="817"/>
      <c r="AD84" s="817"/>
      <c r="AE84" s="817"/>
      <c r="AF84" s="817">
        <v>110</v>
      </c>
      <c r="AG84" s="817"/>
      <c r="AH84" s="817"/>
      <c r="AI84" s="817"/>
      <c r="AJ84" s="817"/>
      <c r="AK84" s="817">
        <v>6</v>
      </c>
      <c r="AL84" s="817"/>
      <c r="AM84" s="817"/>
      <c r="AN84" s="817"/>
      <c r="AO84" s="817"/>
      <c r="AP84" s="817" t="s">
        <v>475</v>
      </c>
      <c r="AQ84" s="817"/>
      <c r="AR84" s="817"/>
      <c r="AS84" s="817"/>
      <c r="AT84" s="817"/>
      <c r="AU84" s="817" t="s">
        <v>475</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546</v>
      </c>
      <c r="C85" s="860"/>
      <c r="D85" s="860"/>
      <c r="E85" s="860"/>
      <c r="F85" s="860"/>
      <c r="G85" s="860"/>
      <c r="H85" s="860"/>
      <c r="I85" s="860"/>
      <c r="J85" s="860"/>
      <c r="K85" s="860"/>
      <c r="L85" s="860"/>
      <c r="M85" s="860"/>
      <c r="N85" s="860"/>
      <c r="O85" s="860"/>
      <c r="P85" s="861"/>
      <c r="Q85" s="862">
        <v>195</v>
      </c>
      <c r="R85" s="817"/>
      <c r="S85" s="817"/>
      <c r="T85" s="817"/>
      <c r="U85" s="817"/>
      <c r="V85" s="817">
        <v>192</v>
      </c>
      <c r="W85" s="817"/>
      <c r="X85" s="817"/>
      <c r="Y85" s="817"/>
      <c r="Z85" s="817"/>
      <c r="AA85" s="817">
        <v>3</v>
      </c>
      <c r="AB85" s="817"/>
      <c r="AC85" s="817"/>
      <c r="AD85" s="817"/>
      <c r="AE85" s="817"/>
      <c r="AF85" s="817">
        <v>3</v>
      </c>
      <c r="AG85" s="817"/>
      <c r="AH85" s="817"/>
      <c r="AI85" s="817"/>
      <c r="AJ85" s="817"/>
      <c r="AK85" s="817" t="s">
        <v>475</v>
      </c>
      <c r="AL85" s="817"/>
      <c r="AM85" s="817"/>
      <c r="AN85" s="817"/>
      <c r="AO85" s="817"/>
      <c r="AP85" s="817" t="s">
        <v>475</v>
      </c>
      <c r="AQ85" s="817"/>
      <c r="AR85" s="817"/>
      <c r="AS85" s="817"/>
      <c r="AT85" s="817"/>
      <c r="AU85" s="817" t="s">
        <v>475</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547</v>
      </c>
      <c r="C86" s="860"/>
      <c r="D86" s="860"/>
      <c r="E86" s="860"/>
      <c r="F86" s="860"/>
      <c r="G86" s="860"/>
      <c r="H86" s="860"/>
      <c r="I86" s="860"/>
      <c r="J86" s="860"/>
      <c r="K86" s="860"/>
      <c r="L86" s="860"/>
      <c r="M86" s="860"/>
      <c r="N86" s="860"/>
      <c r="O86" s="860"/>
      <c r="P86" s="861"/>
      <c r="Q86" s="862">
        <v>201</v>
      </c>
      <c r="R86" s="817"/>
      <c r="S86" s="817"/>
      <c r="T86" s="817"/>
      <c r="U86" s="817"/>
      <c r="V86" s="817">
        <v>175</v>
      </c>
      <c r="W86" s="817"/>
      <c r="X86" s="817"/>
      <c r="Y86" s="817"/>
      <c r="Z86" s="817"/>
      <c r="AA86" s="817">
        <v>26</v>
      </c>
      <c r="AB86" s="817"/>
      <c r="AC86" s="817"/>
      <c r="AD86" s="817"/>
      <c r="AE86" s="817"/>
      <c r="AF86" s="817">
        <v>26</v>
      </c>
      <c r="AG86" s="817"/>
      <c r="AH86" s="817"/>
      <c r="AI86" s="817"/>
      <c r="AJ86" s="817"/>
      <c r="AK86" s="817" t="s">
        <v>475</v>
      </c>
      <c r="AL86" s="817"/>
      <c r="AM86" s="817"/>
      <c r="AN86" s="817"/>
      <c r="AO86" s="817"/>
      <c r="AP86" s="817" t="s">
        <v>475</v>
      </c>
      <c r="AQ86" s="817"/>
      <c r="AR86" s="817"/>
      <c r="AS86" s="817"/>
      <c r="AT86" s="817"/>
      <c r="AU86" s="817" t="s">
        <v>475</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13440</v>
      </c>
      <c r="AG88" s="828"/>
      <c r="AH88" s="828"/>
      <c r="AI88" s="828"/>
      <c r="AJ88" s="828"/>
      <c r="AK88" s="825"/>
      <c r="AL88" s="825"/>
      <c r="AM88" s="825"/>
      <c r="AN88" s="825"/>
      <c r="AO88" s="825"/>
      <c r="AP88" s="828">
        <v>5530</v>
      </c>
      <c r="AQ88" s="828"/>
      <c r="AR88" s="828"/>
      <c r="AS88" s="828"/>
      <c r="AT88" s="828"/>
      <c r="AU88" s="828">
        <v>2859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69</v>
      </c>
      <c r="CS102" s="836"/>
      <c r="CT102" s="836"/>
      <c r="CU102" s="836"/>
      <c r="CV102" s="879"/>
      <c r="CW102" s="878">
        <v>123</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2830267</v>
      </c>
      <c r="AB110" s="888"/>
      <c r="AC110" s="888"/>
      <c r="AD110" s="888"/>
      <c r="AE110" s="889"/>
      <c r="AF110" s="890">
        <v>2565226</v>
      </c>
      <c r="AG110" s="888"/>
      <c r="AH110" s="888"/>
      <c r="AI110" s="888"/>
      <c r="AJ110" s="889"/>
      <c r="AK110" s="890">
        <v>2645952</v>
      </c>
      <c r="AL110" s="888"/>
      <c r="AM110" s="888"/>
      <c r="AN110" s="888"/>
      <c r="AO110" s="889"/>
      <c r="AP110" s="891">
        <v>22.6</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24786354</v>
      </c>
      <c r="BR110" s="925"/>
      <c r="BS110" s="925"/>
      <c r="BT110" s="925"/>
      <c r="BU110" s="925"/>
      <c r="BV110" s="925">
        <v>24418675</v>
      </c>
      <c r="BW110" s="925"/>
      <c r="BX110" s="925"/>
      <c r="BY110" s="925"/>
      <c r="BZ110" s="925"/>
      <c r="CA110" s="925">
        <v>29438544</v>
      </c>
      <c r="CB110" s="925"/>
      <c r="CC110" s="925"/>
      <c r="CD110" s="925"/>
      <c r="CE110" s="925"/>
      <c r="CF110" s="939">
        <v>251.2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117880</v>
      </c>
      <c r="BR111" s="918"/>
      <c r="BS111" s="918"/>
      <c r="BT111" s="918"/>
      <c r="BU111" s="918"/>
      <c r="BV111" s="918">
        <v>109460</v>
      </c>
      <c r="BW111" s="918"/>
      <c r="BX111" s="918"/>
      <c r="BY111" s="918"/>
      <c r="BZ111" s="918"/>
      <c r="CA111" s="918">
        <v>101040</v>
      </c>
      <c r="CB111" s="918"/>
      <c r="CC111" s="918"/>
      <c r="CD111" s="918"/>
      <c r="CE111" s="918"/>
      <c r="CF111" s="912">
        <v>0.9</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14535099</v>
      </c>
      <c r="BR112" s="918"/>
      <c r="BS112" s="918"/>
      <c r="BT112" s="918"/>
      <c r="BU112" s="918"/>
      <c r="BV112" s="918">
        <v>13745630</v>
      </c>
      <c r="BW112" s="918"/>
      <c r="BX112" s="918"/>
      <c r="BY112" s="918"/>
      <c r="BZ112" s="918"/>
      <c r="CA112" s="918">
        <v>13225254</v>
      </c>
      <c r="CB112" s="918"/>
      <c r="CC112" s="918"/>
      <c r="CD112" s="918"/>
      <c r="CE112" s="918"/>
      <c r="CF112" s="912">
        <v>112.8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1150462</v>
      </c>
      <c r="AB113" s="932"/>
      <c r="AC113" s="932"/>
      <c r="AD113" s="932"/>
      <c r="AE113" s="933"/>
      <c r="AF113" s="934">
        <v>1157798</v>
      </c>
      <c r="AG113" s="932"/>
      <c r="AH113" s="932"/>
      <c r="AI113" s="932"/>
      <c r="AJ113" s="933"/>
      <c r="AK113" s="934">
        <v>1144196</v>
      </c>
      <c r="AL113" s="932"/>
      <c r="AM113" s="932"/>
      <c r="AN113" s="932"/>
      <c r="AO113" s="933"/>
      <c r="AP113" s="935">
        <v>9.8000000000000007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3453454</v>
      </c>
      <c r="BR113" s="918"/>
      <c r="BS113" s="918"/>
      <c r="BT113" s="918"/>
      <c r="BU113" s="918"/>
      <c r="BV113" s="918">
        <v>3135856</v>
      </c>
      <c r="BW113" s="918"/>
      <c r="BX113" s="918"/>
      <c r="BY113" s="918"/>
      <c r="BZ113" s="918"/>
      <c r="CA113" s="918">
        <v>2970692</v>
      </c>
      <c r="CB113" s="918"/>
      <c r="CC113" s="918"/>
      <c r="CD113" s="918"/>
      <c r="CE113" s="918"/>
      <c r="CF113" s="912">
        <v>25.3</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574457</v>
      </c>
      <c r="AB114" s="957"/>
      <c r="AC114" s="957"/>
      <c r="AD114" s="957"/>
      <c r="AE114" s="958"/>
      <c r="AF114" s="959">
        <v>455561</v>
      </c>
      <c r="AG114" s="957"/>
      <c r="AH114" s="957"/>
      <c r="AI114" s="957"/>
      <c r="AJ114" s="958"/>
      <c r="AK114" s="959">
        <v>395265</v>
      </c>
      <c r="AL114" s="957"/>
      <c r="AM114" s="957"/>
      <c r="AN114" s="957"/>
      <c r="AO114" s="958"/>
      <c r="AP114" s="960">
        <v>3.4</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4898047</v>
      </c>
      <c r="BR114" s="918"/>
      <c r="BS114" s="918"/>
      <c r="BT114" s="918"/>
      <c r="BU114" s="918"/>
      <c r="BV114" s="918">
        <v>4714631</v>
      </c>
      <c r="BW114" s="918"/>
      <c r="BX114" s="918"/>
      <c r="BY114" s="918"/>
      <c r="BZ114" s="918"/>
      <c r="CA114" s="918">
        <v>4521041</v>
      </c>
      <c r="CB114" s="918"/>
      <c r="CC114" s="918"/>
      <c r="CD114" s="918"/>
      <c r="CE114" s="918"/>
      <c r="CF114" s="912">
        <v>38.6</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10315</v>
      </c>
      <c r="AB115" s="932"/>
      <c r="AC115" s="932"/>
      <c r="AD115" s="932"/>
      <c r="AE115" s="933"/>
      <c r="AF115" s="934">
        <v>10188</v>
      </c>
      <c r="AG115" s="932"/>
      <c r="AH115" s="932"/>
      <c r="AI115" s="932"/>
      <c r="AJ115" s="933"/>
      <c r="AK115" s="934">
        <v>10062</v>
      </c>
      <c r="AL115" s="932"/>
      <c r="AM115" s="932"/>
      <c r="AN115" s="932"/>
      <c r="AO115" s="933"/>
      <c r="AP115" s="935">
        <v>0.1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3565711</v>
      </c>
      <c r="BR115" s="918"/>
      <c r="BS115" s="918"/>
      <c r="BT115" s="918"/>
      <c r="BU115" s="918"/>
      <c r="BV115" s="918">
        <v>3237352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1911</v>
      </c>
      <c r="AB116" s="957"/>
      <c r="AC116" s="957"/>
      <c r="AD116" s="957"/>
      <c r="AE116" s="958"/>
      <c r="AF116" s="959" t="s">
        <v>112</v>
      </c>
      <c r="AG116" s="957"/>
      <c r="AH116" s="957"/>
      <c r="AI116" s="957"/>
      <c r="AJ116" s="958"/>
      <c r="AK116" s="959">
        <v>624</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117880</v>
      </c>
      <c r="DH116" s="957"/>
      <c r="DI116" s="957"/>
      <c r="DJ116" s="957"/>
      <c r="DK116" s="958"/>
      <c r="DL116" s="959">
        <v>109460</v>
      </c>
      <c r="DM116" s="957"/>
      <c r="DN116" s="957"/>
      <c r="DO116" s="957"/>
      <c r="DP116" s="958"/>
      <c r="DQ116" s="959">
        <v>101040</v>
      </c>
      <c r="DR116" s="957"/>
      <c r="DS116" s="957"/>
      <c r="DT116" s="957"/>
      <c r="DU116" s="958"/>
      <c r="DV116" s="960">
        <v>0.9</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4567412</v>
      </c>
      <c r="AB117" s="964"/>
      <c r="AC117" s="964"/>
      <c r="AD117" s="964"/>
      <c r="AE117" s="965"/>
      <c r="AF117" s="963">
        <v>4188773</v>
      </c>
      <c r="AG117" s="964"/>
      <c r="AH117" s="964"/>
      <c r="AI117" s="964"/>
      <c r="AJ117" s="965"/>
      <c r="AK117" s="963">
        <v>4196099</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429</v>
      </c>
      <c r="BP118" s="992"/>
      <c r="BQ118" s="983">
        <v>51356545</v>
      </c>
      <c r="BR118" s="984"/>
      <c r="BS118" s="984"/>
      <c r="BT118" s="984"/>
      <c r="BU118" s="984"/>
      <c r="BV118" s="984">
        <v>49361604</v>
      </c>
      <c r="BW118" s="984"/>
      <c r="BX118" s="984"/>
      <c r="BY118" s="984"/>
      <c r="BZ118" s="984"/>
      <c r="CA118" s="984">
        <v>50256571</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5534424</v>
      </c>
      <c r="BR119" s="925"/>
      <c r="BS119" s="925"/>
      <c r="BT119" s="925"/>
      <c r="BU119" s="925"/>
      <c r="BV119" s="925">
        <v>4615888</v>
      </c>
      <c r="BW119" s="925"/>
      <c r="BX119" s="925"/>
      <c r="BY119" s="925"/>
      <c r="BZ119" s="925"/>
      <c r="CA119" s="925">
        <v>4480749</v>
      </c>
      <c r="CB119" s="925"/>
      <c r="CC119" s="925"/>
      <c r="CD119" s="925"/>
      <c r="CE119" s="925"/>
      <c r="CF119" s="939">
        <v>38.200000000000003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6178003</v>
      </c>
      <c r="BR120" s="918"/>
      <c r="BS120" s="918"/>
      <c r="BT120" s="918"/>
      <c r="BU120" s="918"/>
      <c r="BV120" s="918">
        <v>5820581</v>
      </c>
      <c r="BW120" s="918"/>
      <c r="BX120" s="918"/>
      <c r="BY120" s="918"/>
      <c r="BZ120" s="918"/>
      <c r="CA120" s="918">
        <v>5381179</v>
      </c>
      <c r="CB120" s="918"/>
      <c r="CC120" s="918"/>
      <c r="CD120" s="918"/>
      <c r="CE120" s="918"/>
      <c r="CF120" s="912">
        <v>45.9</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14466253</v>
      </c>
      <c r="DH120" s="925"/>
      <c r="DI120" s="925"/>
      <c r="DJ120" s="925"/>
      <c r="DK120" s="925"/>
      <c r="DL120" s="925">
        <v>13682666</v>
      </c>
      <c r="DM120" s="925"/>
      <c r="DN120" s="925"/>
      <c r="DO120" s="925"/>
      <c r="DP120" s="925"/>
      <c r="DQ120" s="925">
        <v>13156272</v>
      </c>
      <c r="DR120" s="925"/>
      <c r="DS120" s="925"/>
      <c r="DT120" s="925"/>
      <c r="DU120" s="925"/>
      <c r="DV120" s="926">
        <v>112.2</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27874044</v>
      </c>
      <c r="BR121" s="984"/>
      <c r="BS121" s="984"/>
      <c r="BT121" s="984"/>
      <c r="BU121" s="984"/>
      <c r="BV121" s="984">
        <v>27322301</v>
      </c>
      <c r="BW121" s="984"/>
      <c r="BX121" s="984"/>
      <c r="BY121" s="984"/>
      <c r="BZ121" s="984"/>
      <c r="CA121" s="984">
        <v>26775284</v>
      </c>
      <c r="CB121" s="984"/>
      <c r="CC121" s="984"/>
      <c r="CD121" s="984"/>
      <c r="CE121" s="984"/>
      <c r="CF121" s="1022">
        <v>228.4</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68846</v>
      </c>
      <c r="DH121" s="918"/>
      <c r="DI121" s="918"/>
      <c r="DJ121" s="918"/>
      <c r="DK121" s="918"/>
      <c r="DL121" s="918">
        <v>62964</v>
      </c>
      <c r="DM121" s="918"/>
      <c r="DN121" s="918"/>
      <c r="DO121" s="918"/>
      <c r="DP121" s="918"/>
      <c r="DQ121" s="918">
        <v>68982</v>
      </c>
      <c r="DR121" s="918"/>
      <c r="DS121" s="918"/>
      <c r="DT121" s="918"/>
      <c r="DU121" s="918"/>
      <c r="DV121" s="919">
        <v>0.6</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32">
        <v>39586471</v>
      </c>
      <c r="BR122" s="1033"/>
      <c r="BS122" s="1033"/>
      <c r="BT122" s="1033"/>
      <c r="BU122" s="1033"/>
      <c r="BV122" s="1033">
        <v>37758770</v>
      </c>
      <c r="BW122" s="1033"/>
      <c r="BX122" s="1033"/>
      <c r="BY122" s="1033"/>
      <c r="BZ122" s="1033"/>
      <c r="CA122" s="1033">
        <v>36637212</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10315</v>
      </c>
      <c r="AB123" s="957"/>
      <c r="AC123" s="957"/>
      <c r="AD123" s="957"/>
      <c r="AE123" s="958"/>
      <c r="AF123" s="959">
        <v>10188</v>
      </c>
      <c r="AG123" s="957"/>
      <c r="AH123" s="957"/>
      <c r="AI123" s="957"/>
      <c r="AJ123" s="958"/>
      <c r="AK123" s="959">
        <v>10062</v>
      </c>
      <c r="AL123" s="957"/>
      <c r="AM123" s="957"/>
      <c r="AN123" s="957"/>
      <c r="AO123" s="958"/>
      <c r="AP123" s="960">
        <v>0.1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101.5</v>
      </c>
      <c r="BR123" s="1025"/>
      <c r="BS123" s="1025"/>
      <c r="BT123" s="1025"/>
      <c r="BU123" s="1025"/>
      <c r="BV123" s="1025">
        <v>99.5</v>
      </c>
      <c r="BW123" s="1025"/>
      <c r="BX123" s="1025"/>
      <c r="BY123" s="1025"/>
      <c r="BZ123" s="1025"/>
      <c r="CA123" s="1025">
        <v>116.1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v>3565711</v>
      </c>
      <c r="DH126" s="918"/>
      <c r="DI126" s="918"/>
      <c r="DJ126" s="918"/>
      <c r="DK126" s="918"/>
      <c r="DL126" s="918">
        <v>3237352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12.82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573797</v>
      </c>
      <c r="AB128" s="1088"/>
      <c r="AC128" s="1088"/>
      <c r="AD128" s="1088"/>
      <c r="AE128" s="1089"/>
      <c r="AF128" s="1090">
        <v>494857</v>
      </c>
      <c r="AG128" s="1088"/>
      <c r="AH128" s="1088"/>
      <c r="AI128" s="1088"/>
      <c r="AJ128" s="1089"/>
      <c r="AK128" s="1090">
        <v>532431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17.82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14395949</v>
      </c>
      <c r="AB129" s="957"/>
      <c r="AC129" s="957"/>
      <c r="AD129" s="957"/>
      <c r="AE129" s="958"/>
      <c r="AF129" s="959">
        <v>14418694</v>
      </c>
      <c r="AG129" s="957"/>
      <c r="AH129" s="957"/>
      <c r="AI129" s="957"/>
      <c r="AJ129" s="958"/>
      <c r="AK129" s="959">
        <v>14447791</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2805027</v>
      </c>
      <c r="AB130" s="957"/>
      <c r="AC130" s="957"/>
      <c r="AD130" s="957"/>
      <c r="AE130" s="958"/>
      <c r="AF130" s="959">
        <v>2766375</v>
      </c>
      <c r="AG130" s="957"/>
      <c r="AH130" s="957"/>
      <c r="AI130" s="957"/>
      <c r="AJ130" s="958"/>
      <c r="AK130" s="959">
        <v>2727094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116.1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11590922</v>
      </c>
      <c r="AB131" s="996"/>
      <c r="AC131" s="996"/>
      <c r="AD131" s="996"/>
      <c r="AE131" s="997"/>
      <c r="AF131" s="998">
        <v>11652319</v>
      </c>
      <c r="AG131" s="996"/>
      <c r="AH131" s="996"/>
      <c r="AI131" s="996"/>
      <c r="AJ131" s="997"/>
      <c r="AK131" s="998">
        <v>11720697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10.25447329</v>
      </c>
      <c r="AB132" s="1102"/>
      <c r="AC132" s="1102"/>
      <c r="AD132" s="1102"/>
      <c r="AE132" s="1103"/>
      <c r="AF132" s="1104">
        <v>7.9601408100000004</v>
      </c>
      <c r="AG132" s="1102"/>
      <c r="AH132" s="1102"/>
      <c r="AI132" s="1102"/>
      <c r="AJ132" s="1103"/>
      <c r="AK132" s="1104">
        <v>7.9907705150000004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11.3</v>
      </c>
      <c r="AB133" s="1109"/>
      <c r="AC133" s="1109"/>
      <c r="AD133" s="1109"/>
      <c r="AE133" s="1110"/>
      <c r="AF133" s="1108">
        <v>9.8000000000000007</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election activeCell="B2" sqref="B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election activeCell="P2" sqref="P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H2" sqref="H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3747243</v>
      </c>
      <c r="L9" s="264">
        <v>66412</v>
      </c>
      <c r="M9" s="265">
        <v>65478</v>
      </c>
      <c r="N9" s="266">
        <v>1.4</v>
      </c>
    </row>
    <row r="10" spans="1:16">
      <c r="A10" s="248"/>
      <c r="B10" s="244"/>
      <c r="C10" s="244"/>
      <c r="D10" s="244"/>
      <c r="E10" s="244"/>
      <c r="F10" s="244"/>
      <c r="G10" s="1117" t="s">
        <v>471</v>
      </c>
      <c r="H10" s="1118"/>
      <c r="I10" s="1118"/>
      <c r="J10" s="1119"/>
      <c r="K10" s="267">
        <v>348292</v>
      </c>
      <c r="L10" s="268">
        <v>6173</v>
      </c>
      <c r="M10" s="269">
        <v>5891</v>
      </c>
      <c r="N10" s="270">
        <v>4.8</v>
      </c>
    </row>
    <row r="11" spans="1:16" ht="13.5" customHeight="1">
      <c r="A11" s="248"/>
      <c r="B11" s="244"/>
      <c r="C11" s="244"/>
      <c r="D11" s="244"/>
      <c r="E11" s="244"/>
      <c r="F11" s="244"/>
      <c r="G11" s="1117" t="s">
        <v>472</v>
      </c>
      <c r="H11" s="1118"/>
      <c r="I11" s="1118"/>
      <c r="J11" s="1119"/>
      <c r="K11" s="267">
        <v>592852</v>
      </c>
      <c r="L11" s="268">
        <v>10507</v>
      </c>
      <c r="M11" s="269">
        <v>8462</v>
      </c>
      <c r="N11" s="270">
        <v>24.2</v>
      </c>
    </row>
    <row r="12" spans="1:16" ht="13.5" customHeight="1">
      <c r="A12" s="248"/>
      <c r="B12" s="244"/>
      <c r="C12" s="244"/>
      <c r="D12" s="244"/>
      <c r="E12" s="244"/>
      <c r="F12" s="244"/>
      <c r="G12" s="1117" t="s">
        <v>473</v>
      </c>
      <c r="H12" s="1118"/>
      <c r="I12" s="1118"/>
      <c r="J12" s="1119"/>
      <c r="K12" s="267">
        <v>13484</v>
      </c>
      <c r="L12" s="268">
        <v>239</v>
      </c>
      <c r="M12" s="269">
        <v>902</v>
      </c>
      <c r="N12" s="270">
        <v>-73.5</v>
      </c>
    </row>
    <row r="13" spans="1:16" ht="13.5" customHeight="1">
      <c r="A13" s="248"/>
      <c r="B13" s="244"/>
      <c r="C13" s="244"/>
      <c r="D13" s="244"/>
      <c r="E13" s="244"/>
      <c r="F13" s="244"/>
      <c r="G13" s="1117" t="s">
        <v>474</v>
      </c>
      <c r="H13" s="1118"/>
      <c r="I13" s="1118"/>
      <c r="J13" s="1119"/>
      <c r="K13" s="267" t="s">
        <v>475</v>
      </c>
      <c r="L13" s="268" t="s">
        <v>475</v>
      </c>
      <c r="M13" s="269" t="s">
        <v>475</v>
      </c>
      <c r="N13" s="270" t="s">
        <v>475</v>
      </c>
    </row>
    <row r="14" spans="1:16" ht="13.5" customHeight="1">
      <c r="A14" s="248"/>
      <c r="B14" s="244"/>
      <c r="C14" s="244"/>
      <c r="D14" s="244"/>
      <c r="E14" s="244"/>
      <c r="F14" s="244"/>
      <c r="G14" s="1117" t="s">
        <v>476</v>
      </c>
      <c r="H14" s="1118"/>
      <c r="I14" s="1118"/>
      <c r="J14" s="1119"/>
      <c r="K14" s="267">
        <v>112296</v>
      </c>
      <c r="L14" s="268">
        <v>1990</v>
      </c>
      <c r="M14" s="269">
        <v>2295</v>
      </c>
      <c r="N14" s="270">
        <v>-13.3</v>
      </c>
    </row>
    <row r="15" spans="1:16" ht="13.5" customHeight="1">
      <c r="A15" s="248"/>
      <c r="B15" s="244"/>
      <c r="C15" s="244"/>
      <c r="D15" s="244"/>
      <c r="E15" s="244"/>
      <c r="F15" s="244"/>
      <c r="G15" s="1117" t="s">
        <v>477</v>
      </c>
      <c r="H15" s="1118"/>
      <c r="I15" s="1118"/>
      <c r="J15" s="1119"/>
      <c r="K15" s="267">
        <v>92795</v>
      </c>
      <c r="L15" s="268">
        <v>1645</v>
      </c>
      <c r="M15" s="269">
        <v>1610</v>
      </c>
      <c r="N15" s="270">
        <v>2.2000000000000002</v>
      </c>
    </row>
    <row r="16" spans="1:16">
      <c r="A16" s="248"/>
      <c r="B16" s="244"/>
      <c r="C16" s="244"/>
      <c r="D16" s="244"/>
      <c r="E16" s="244"/>
      <c r="F16" s="244"/>
      <c r="G16" s="1120" t="s">
        <v>478</v>
      </c>
      <c r="H16" s="1121"/>
      <c r="I16" s="1121"/>
      <c r="J16" s="1122"/>
      <c r="K16" s="268">
        <v>-565435</v>
      </c>
      <c r="L16" s="268">
        <v>-10021</v>
      </c>
      <c r="M16" s="269">
        <v>-7674</v>
      </c>
      <c r="N16" s="270">
        <v>30.6</v>
      </c>
    </row>
    <row r="17" spans="1:16">
      <c r="A17" s="248"/>
      <c r="B17" s="244"/>
      <c r="C17" s="244"/>
      <c r="D17" s="244"/>
      <c r="E17" s="244"/>
      <c r="F17" s="244"/>
      <c r="G17" s="1120" t="s">
        <v>171</v>
      </c>
      <c r="H17" s="1121"/>
      <c r="I17" s="1121"/>
      <c r="J17" s="1122"/>
      <c r="K17" s="268">
        <v>4341527</v>
      </c>
      <c r="L17" s="268">
        <v>76945</v>
      </c>
      <c r="M17" s="269">
        <v>76965</v>
      </c>
      <c r="N17" s="270">
        <v>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8.06</v>
      </c>
      <c r="L21" s="281">
        <v>7.53</v>
      </c>
      <c r="M21" s="282">
        <v>0.53</v>
      </c>
      <c r="N21" s="249"/>
      <c r="O21" s="283"/>
      <c r="P21" s="279"/>
    </row>
    <row r="22" spans="1:16" s="284" customFormat="1">
      <c r="A22" s="279"/>
      <c r="B22" s="249"/>
      <c r="C22" s="249"/>
      <c r="D22" s="249"/>
      <c r="E22" s="249"/>
      <c r="F22" s="249"/>
      <c r="G22" s="1112" t="s">
        <v>484</v>
      </c>
      <c r="H22" s="1113"/>
      <c r="I22" s="1113"/>
      <c r="J22" s="1114"/>
      <c r="K22" s="285">
        <v>95.6</v>
      </c>
      <c r="L22" s="286">
        <v>97.3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2645952</v>
      </c>
      <c r="L32" s="294">
        <v>46894</v>
      </c>
      <c r="M32" s="295">
        <v>44941</v>
      </c>
      <c r="N32" s="296">
        <v>4.3</v>
      </c>
    </row>
    <row r="33" spans="1:16" ht="13.5" customHeight="1">
      <c r="A33" s="248"/>
      <c r="B33" s="244"/>
      <c r="C33" s="244"/>
      <c r="D33" s="244"/>
      <c r="E33" s="244"/>
      <c r="F33" s="244"/>
      <c r="G33" s="1128" t="s">
        <v>489</v>
      </c>
      <c r="H33" s="1129"/>
      <c r="I33" s="1129"/>
      <c r="J33" s="1130"/>
      <c r="K33" s="294" t="s">
        <v>475</v>
      </c>
      <c r="L33" s="294" t="s">
        <v>475</v>
      </c>
      <c r="M33" s="295" t="s">
        <v>475</v>
      </c>
      <c r="N33" s="296" t="s">
        <v>475</v>
      </c>
    </row>
    <row r="34" spans="1:16" ht="27" customHeight="1">
      <c r="A34" s="248"/>
      <c r="B34" s="244"/>
      <c r="C34" s="244"/>
      <c r="D34" s="244"/>
      <c r="E34" s="244"/>
      <c r="F34" s="244"/>
      <c r="G34" s="1128" t="s">
        <v>490</v>
      </c>
      <c r="H34" s="1129"/>
      <c r="I34" s="1129"/>
      <c r="J34" s="1130"/>
      <c r="K34" s="294" t="s">
        <v>475</v>
      </c>
      <c r="L34" s="294" t="s">
        <v>475</v>
      </c>
      <c r="M34" s="295">
        <v>79</v>
      </c>
      <c r="N34" s="296" t="s">
        <v>475</v>
      </c>
    </row>
    <row r="35" spans="1:16" ht="27" customHeight="1">
      <c r="A35" s="248"/>
      <c r="B35" s="244"/>
      <c r="C35" s="244"/>
      <c r="D35" s="244"/>
      <c r="E35" s="244"/>
      <c r="F35" s="244"/>
      <c r="G35" s="1128" t="s">
        <v>491</v>
      </c>
      <c r="H35" s="1129"/>
      <c r="I35" s="1129"/>
      <c r="J35" s="1130"/>
      <c r="K35" s="294">
        <v>1144196</v>
      </c>
      <c r="L35" s="294">
        <v>20279</v>
      </c>
      <c r="M35" s="295">
        <v>13887</v>
      </c>
      <c r="N35" s="296">
        <v>46</v>
      </c>
    </row>
    <row r="36" spans="1:16" ht="27" customHeight="1">
      <c r="A36" s="248"/>
      <c r="B36" s="244"/>
      <c r="C36" s="244"/>
      <c r="D36" s="244"/>
      <c r="E36" s="244"/>
      <c r="F36" s="244"/>
      <c r="G36" s="1128" t="s">
        <v>492</v>
      </c>
      <c r="H36" s="1129"/>
      <c r="I36" s="1129"/>
      <c r="J36" s="1130"/>
      <c r="K36" s="294">
        <v>395265</v>
      </c>
      <c r="L36" s="294">
        <v>7005</v>
      </c>
      <c r="M36" s="295">
        <v>3159</v>
      </c>
      <c r="N36" s="296">
        <v>121.7</v>
      </c>
    </row>
    <row r="37" spans="1:16" ht="13.5" customHeight="1">
      <c r="A37" s="248"/>
      <c r="B37" s="244"/>
      <c r="C37" s="244"/>
      <c r="D37" s="244"/>
      <c r="E37" s="244"/>
      <c r="F37" s="244"/>
      <c r="G37" s="1128" t="s">
        <v>493</v>
      </c>
      <c r="H37" s="1129"/>
      <c r="I37" s="1129"/>
      <c r="J37" s="1130"/>
      <c r="K37" s="294">
        <v>10062</v>
      </c>
      <c r="L37" s="294">
        <v>178</v>
      </c>
      <c r="M37" s="295">
        <v>1648</v>
      </c>
      <c r="N37" s="296">
        <v>-89.2</v>
      </c>
    </row>
    <row r="38" spans="1:16" ht="27" customHeight="1">
      <c r="A38" s="248"/>
      <c r="B38" s="244"/>
      <c r="C38" s="244"/>
      <c r="D38" s="244"/>
      <c r="E38" s="244"/>
      <c r="F38" s="244"/>
      <c r="G38" s="1131" t="s">
        <v>494</v>
      </c>
      <c r="H38" s="1132"/>
      <c r="I38" s="1132"/>
      <c r="J38" s="1133"/>
      <c r="K38" s="297">
        <v>624</v>
      </c>
      <c r="L38" s="297">
        <v>11</v>
      </c>
      <c r="M38" s="298">
        <v>3</v>
      </c>
      <c r="N38" s="299">
        <v>266.7</v>
      </c>
      <c r="O38" s="293"/>
    </row>
    <row r="39" spans="1:16">
      <c r="A39" s="248"/>
      <c r="B39" s="244"/>
      <c r="C39" s="244"/>
      <c r="D39" s="244"/>
      <c r="E39" s="244"/>
      <c r="F39" s="244"/>
      <c r="G39" s="1131" t="s">
        <v>495</v>
      </c>
      <c r="H39" s="1132"/>
      <c r="I39" s="1132"/>
      <c r="J39" s="1133"/>
      <c r="K39" s="300">
        <v>-532431</v>
      </c>
      <c r="L39" s="300">
        <v>-9436</v>
      </c>
      <c r="M39" s="301">
        <v>-4297</v>
      </c>
      <c r="N39" s="302">
        <v>119.6</v>
      </c>
      <c r="O39" s="293"/>
    </row>
    <row r="40" spans="1:16" ht="27" customHeight="1">
      <c r="A40" s="248"/>
      <c r="B40" s="244"/>
      <c r="C40" s="244"/>
      <c r="D40" s="244"/>
      <c r="E40" s="244"/>
      <c r="F40" s="244"/>
      <c r="G40" s="1128" t="s">
        <v>496</v>
      </c>
      <c r="H40" s="1129"/>
      <c r="I40" s="1129"/>
      <c r="J40" s="1130"/>
      <c r="K40" s="300">
        <v>-2727094</v>
      </c>
      <c r="L40" s="300">
        <v>-48332</v>
      </c>
      <c r="M40" s="301">
        <v>-39944</v>
      </c>
      <c r="N40" s="302">
        <v>21</v>
      </c>
      <c r="O40" s="293"/>
    </row>
    <row r="41" spans="1:16">
      <c r="A41" s="248"/>
      <c r="B41" s="244"/>
      <c r="C41" s="244"/>
      <c r="D41" s="244"/>
      <c r="E41" s="244"/>
      <c r="F41" s="244"/>
      <c r="G41" s="1134" t="s">
        <v>281</v>
      </c>
      <c r="H41" s="1135"/>
      <c r="I41" s="1135"/>
      <c r="J41" s="1136"/>
      <c r="K41" s="294">
        <v>936574</v>
      </c>
      <c r="L41" s="300">
        <v>16599</v>
      </c>
      <c r="M41" s="301">
        <v>19475</v>
      </c>
      <c r="N41" s="302">
        <v>-14.8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2974768</v>
      </c>
      <c r="J51" s="320">
        <v>52991</v>
      </c>
      <c r="K51" s="321">
        <v>15.7</v>
      </c>
      <c r="L51" s="322">
        <v>70789</v>
      </c>
      <c r="M51" s="323">
        <v>23.4</v>
      </c>
      <c r="N51" s="324">
        <v>-7.7</v>
      </c>
    </row>
    <row r="52" spans="1:14">
      <c r="A52" s="248"/>
      <c r="B52" s="244"/>
      <c r="C52" s="244"/>
      <c r="D52" s="244"/>
      <c r="E52" s="244"/>
      <c r="F52" s="244"/>
      <c r="G52" s="325"/>
      <c r="H52" s="326" t="s">
        <v>507</v>
      </c>
      <c r="I52" s="327">
        <v>1953151</v>
      </c>
      <c r="J52" s="328">
        <v>34793</v>
      </c>
      <c r="K52" s="329">
        <v>51.4</v>
      </c>
      <c r="L52" s="330">
        <v>40880</v>
      </c>
      <c r="M52" s="331">
        <v>25.2</v>
      </c>
      <c r="N52" s="332">
        <v>26.2</v>
      </c>
    </row>
    <row r="53" spans="1:14">
      <c r="A53" s="248"/>
      <c r="B53" s="244"/>
      <c r="C53" s="244"/>
      <c r="D53" s="244"/>
      <c r="E53" s="244"/>
      <c r="F53" s="244"/>
      <c r="G53" s="310" t="s">
        <v>508</v>
      </c>
      <c r="H53" s="311"/>
      <c r="I53" s="319">
        <v>2982163</v>
      </c>
      <c r="J53" s="320">
        <v>53242</v>
      </c>
      <c r="K53" s="321">
        <v>0.5</v>
      </c>
      <c r="L53" s="322">
        <v>66876</v>
      </c>
      <c r="M53" s="323">
        <v>-5.5</v>
      </c>
      <c r="N53" s="324">
        <v>6</v>
      </c>
    </row>
    <row r="54" spans="1:14">
      <c r="A54" s="248"/>
      <c r="B54" s="244"/>
      <c r="C54" s="244"/>
      <c r="D54" s="244"/>
      <c r="E54" s="244"/>
      <c r="F54" s="244"/>
      <c r="G54" s="325"/>
      <c r="H54" s="326" t="s">
        <v>507</v>
      </c>
      <c r="I54" s="327">
        <v>1888211</v>
      </c>
      <c r="J54" s="328">
        <v>33711</v>
      </c>
      <c r="K54" s="329">
        <v>-3.1</v>
      </c>
      <c r="L54" s="330">
        <v>36310</v>
      </c>
      <c r="M54" s="331">
        <v>-11.2</v>
      </c>
      <c r="N54" s="332">
        <v>8.1</v>
      </c>
    </row>
    <row r="55" spans="1:14">
      <c r="A55" s="248"/>
      <c r="B55" s="244"/>
      <c r="C55" s="244"/>
      <c r="D55" s="244"/>
      <c r="E55" s="244"/>
      <c r="F55" s="244"/>
      <c r="G55" s="310" t="s">
        <v>509</v>
      </c>
      <c r="H55" s="311"/>
      <c r="I55" s="319">
        <v>3325463</v>
      </c>
      <c r="J55" s="320">
        <v>59469</v>
      </c>
      <c r="K55" s="321">
        <v>11.7</v>
      </c>
      <c r="L55" s="322">
        <v>51704</v>
      </c>
      <c r="M55" s="323">
        <v>-22.7</v>
      </c>
      <c r="N55" s="324">
        <v>34.4</v>
      </c>
    </row>
    <row r="56" spans="1:14">
      <c r="A56" s="248"/>
      <c r="B56" s="244"/>
      <c r="C56" s="244"/>
      <c r="D56" s="244"/>
      <c r="E56" s="244"/>
      <c r="F56" s="244"/>
      <c r="G56" s="325"/>
      <c r="H56" s="326" t="s">
        <v>507</v>
      </c>
      <c r="I56" s="327">
        <v>1765341</v>
      </c>
      <c r="J56" s="328">
        <v>31570</v>
      </c>
      <c r="K56" s="329">
        <v>-6.4</v>
      </c>
      <c r="L56" s="330">
        <v>26896</v>
      </c>
      <c r="M56" s="331">
        <v>-25.9</v>
      </c>
      <c r="N56" s="332">
        <v>19.5</v>
      </c>
    </row>
    <row r="57" spans="1:14">
      <c r="A57" s="248"/>
      <c r="B57" s="244"/>
      <c r="C57" s="244"/>
      <c r="D57" s="244"/>
      <c r="E57" s="244"/>
      <c r="F57" s="244"/>
      <c r="G57" s="310" t="s">
        <v>510</v>
      </c>
      <c r="H57" s="311"/>
      <c r="I57" s="319">
        <v>2694678</v>
      </c>
      <c r="J57" s="320">
        <v>47618</v>
      </c>
      <c r="K57" s="321">
        <v>-19.899999999999999</v>
      </c>
      <c r="L57" s="322">
        <v>52678</v>
      </c>
      <c r="M57" s="323">
        <v>1.9</v>
      </c>
      <c r="N57" s="324">
        <v>-21.8</v>
      </c>
    </row>
    <row r="58" spans="1:14">
      <c r="A58" s="248"/>
      <c r="B58" s="244"/>
      <c r="C58" s="244"/>
      <c r="D58" s="244"/>
      <c r="E58" s="244"/>
      <c r="F58" s="244"/>
      <c r="G58" s="325"/>
      <c r="H58" s="326" t="s">
        <v>507</v>
      </c>
      <c r="I58" s="327">
        <v>2005205</v>
      </c>
      <c r="J58" s="328">
        <v>35435</v>
      </c>
      <c r="K58" s="329">
        <v>12.2</v>
      </c>
      <c r="L58" s="330">
        <v>30185</v>
      </c>
      <c r="M58" s="331">
        <v>12.2</v>
      </c>
      <c r="N58" s="332">
        <v>0</v>
      </c>
    </row>
    <row r="59" spans="1:14">
      <c r="A59" s="248"/>
      <c r="B59" s="244"/>
      <c r="C59" s="244"/>
      <c r="D59" s="244"/>
      <c r="E59" s="244"/>
      <c r="F59" s="244"/>
      <c r="G59" s="310" t="s">
        <v>511</v>
      </c>
      <c r="H59" s="311"/>
      <c r="I59" s="319">
        <v>3294350</v>
      </c>
      <c r="J59" s="320">
        <v>58386</v>
      </c>
      <c r="K59" s="321">
        <v>22.6</v>
      </c>
      <c r="L59" s="322">
        <v>69560</v>
      </c>
      <c r="M59" s="323">
        <v>32</v>
      </c>
      <c r="N59" s="324">
        <v>-9.4</v>
      </c>
    </row>
    <row r="60" spans="1:14">
      <c r="A60" s="248"/>
      <c r="B60" s="244"/>
      <c r="C60" s="244"/>
      <c r="D60" s="244"/>
      <c r="E60" s="244"/>
      <c r="F60" s="244"/>
      <c r="G60" s="325"/>
      <c r="H60" s="326" t="s">
        <v>507</v>
      </c>
      <c r="I60" s="333">
        <v>1951373</v>
      </c>
      <c r="J60" s="328">
        <v>34584</v>
      </c>
      <c r="K60" s="329">
        <v>-2.4</v>
      </c>
      <c r="L60" s="330">
        <v>35305</v>
      </c>
      <c r="M60" s="331">
        <v>17</v>
      </c>
      <c r="N60" s="332">
        <v>-19.399999999999999</v>
      </c>
    </row>
    <row r="61" spans="1:14">
      <c r="A61" s="248"/>
      <c r="B61" s="244"/>
      <c r="C61" s="244"/>
      <c r="D61" s="244"/>
      <c r="E61" s="244"/>
      <c r="F61" s="244"/>
      <c r="G61" s="310" t="s">
        <v>512</v>
      </c>
      <c r="H61" s="334"/>
      <c r="I61" s="335">
        <v>3054284</v>
      </c>
      <c r="J61" s="336">
        <v>54341</v>
      </c>
      <c r="K61" s="337">
        <v>6.1</v>
      </c>
      <c r="L61" s="338">
        <v>62321</v>
      </c>
      <c r="M61" s="339">
        <v>5.8</v>
      </c>
      <c r="N61" s="324">
        <v>0.3</v>
      </c>
    </row>
    <row r="62" spans="1:14">
      <c r="A62" s="248"/>
      <c r="B62" s="244"/>
      <c r="C62" s="244"/>
      <c r="D62" s="244"/>
      <c r="E62" s="244"/>
      <c r="F62" s="244"/>
      <c r="G62" s="325"/>
      <c r="H62" s="326" t="s">
        <v>507</v>
      </c>
      <c r="I62" s="327">
        <v>1912656</v>
      </c>
      <c r="J62" s="328">
        <v>34019</v>
      </c>
      <c r="K62" s="329">
        <v>10.3</v>
      </c>
      <c r="L62" s="330">
        <v>33915</v>
      </c>
      <c r="M62" s="331">
        <v>3.5</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H3" sqref="H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14.67</v>
      </c>
      <c r="G47" s="12">
        <v>15.36</v>
      </c>
      <c r="H47" s="12">
        <v>20.47</v>
      </c>
      <c r="I47" s="12">
        <v>15.95</v>
      </c>
      <c r="J47" s="13">
        <v>16.079999999999998</v>
      </c>
    </row>
    <row r="48" spans="2:10" ht="57.75" customHeight="1">
      <c r="B48" s="14"/>
      <c r="C48" s="1139" t="s">
        <v>4</v>
      </c>
      <c r="D48" s="1139"/>
      <c r="E48" s="1140"/>
      <c r="F48" s="15">
        <v>4.71</v>
      </c>
      <c r="G48" s="16">
        <v>7.81</v>
      </c>
      <c r="H48" s="16">
        <v>5.43</v>
      </c>
      <c r="I48" s="16">
        <v>5.62</v>
      </c>
      <c r="J48" s="17">
        <v>6.54</v>
      </c>
    </row>
    <row r="49" spans="2:10" ht="57.75" customHeight="1" thickBot="1">
      <c r="B49" s="18"/>
      <c r="C49" s="1141" t="s">
        <v>5</v>
      </c>
      <c r="D49" s="1141"/>
      <c r="E49" s="1142"/>
      <c r="F49" s="19">
        <v>0.34</v>
      </c>
      <c r="G49" s="20">
        <v>3.96</v>
      </c>
      <c r="H49" s="20">
        <v>2.35</v>
      </c>
      <c r="I49" s="20" t="s">
        <v>519</v>
      </c>
      <c r="J49" s="21">
        <v>1.1000000000000001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19.22</v>
      </c>
      <c r="G34" s="33">
        <v>20.61</v>
      </c>
      <c r="H34" s="33">
        <v>22.61</v>
      </c>
      <c r="I34" s="33">
        <v>22.19</v>
      </c>
      <c r="J34" s="34">
        <v>20.25</v>
      </c>
      <c r="K34" s="22"/>
      <c r="L34" s="22"/>
      <c r="M34" s="22"/>
      <c r="N34" s="22"/>
      <c r="O34" s="22"/>
      <c r="P34" s="22"/>
    </row>
    <row r="35" spans="1:16" ht="39" customHeight="1">
      <c r="A35" s="22"/>
      <c r="B35" s="35"/>
      <c r="C35" s="1143" t="s">
        <v>521</v>
      </c>
      <c r="D35" s="1144"/>
      <c r="E35" s="1145"/>
      <c r="F35" s="36">
        <v>3.71</v>
      </c>
      <c r="G35" s="37">
        <v>4.7</v>
      </c>
      <c r="H35" s="37">
        <v>5.16</v>
      </c>
      <c r="I35" s="37">
        <v>5.97</v>
      </c>
      <c r="J35" s="38">
        <v>7.06</v>
      </c>
      <c r="K35" s="22"/>
      <c r="L35" s="22"/>
      <c r="M35" s="22"/>
      <c r="N35" s="22"/>
      <c r="O35" s="22"/>
      <c r="P35" s="22"/>
    </row>
    <row r="36" spans="1:16" ht="39" customHeight="1">
      <c r="A36" s="22"/>
      <c r="B36" s="35"/>
      <c r="C36" s="1143" t="s">
        <v>522</v>
      </c>
      <c r="D36" s="1144"/>
      <c r="E36" s="1145"/>
      <c r="F36" s="36">
        <v>4.71</v>
      </c>
      <c r="G36" s="37">
        <v>7.77</v>
      </c>
      <c r="H36" s="37">
        <v>5.39</v>
      </c>
      <c r="I36" s="37">
        <v>5.58</v>
      </c>
      <c r="J36" s="38">
        <v>6.53</v>
      </c>
      <c r="K36" s="22"/>
      <c r="L36" s="22"/>
      <c r="M36" s="22"/>
      <c r="N36" s="22"/>
      <c r="O36" s="22"/>
      <c r="P36" s="22"/>
    </row>
    <row r="37" spans="1:16" ht="39" customHeight="1">
      <c r="A37" s="22"/>
      <c r="B37" s="35"/>
      <c r="C37" s="1143" t="s">
        <v>523</v>
      </c>
      <c r="D37" s="1144"/>
      <c r="E37" s="1145"/>
      <c r="F37" s="36">
        <v>1.69</v>
      </c>
      <c r="G37" s="37">
        <v>1.1299999999999999</v>
      </c>
      <c r="H37" s="37">
        <v>1.67</v>
      </c>
      <c r="I37" s="37">
        <v>2.38</v>
      </c>
      <c r="J37" s="38">
        <v>2.97</v>
      </c>
      <c r="K37" s="22"/>
      <c r="L37" s="22"/>
      <c r="M37" s="22"/>
      <c r="N37" s="22"/>
      <c r="O37" s="22"/>
      <c r="P37" s="22"/>
    </row>
    <row r="38" spans="1:16" ht="39" customHeight="1">
      <c r="A38" s="22"/>
      <c r="B38" s="35"/>
      <c r="C38" s="1143" t="s">
        <v>524</v>
      </c>
      <c r="D38" s="1144"/>
      <c r="E38" s="1145"/>
      <c r="F38" s="36">
        <v>0.99</v>
      </c>
      <c r="G38" s="37">
        <v>0.93</v>
      </c>
      <c r="H38" s="37">
        <v>0.85</v>
      </c>
      <c r="I38" s="37">
        <v>0.64</v>
      </c>
      <c r="J38" s="38">
        <v>0.75</v>
      </c>
      <c r="K38" s="22"/>
      <c r="L38" s="22"/>
      <c r="M38" s="22"/>
      <c r="N38" s="22"/>
      <c r="O38" s="22"/>
      <c r="P38" s="22"/>
    </row>
    <row r="39" spans="1:16" ht="39" customHeight="1">
      <c r="A39" s="22"/>
      <c r="B39" s="35"/>
      <c r="C39" s="1143" t="s">
        <v>525</v>
      </c>
      <c r="D39" s="1144"/>
      <c r="E39" s="1145"/>
      <c r="F39" s="36">
        <v>0.05</v>
      </c>
      <c r="G39" s="37">
        <v>0</v>
      </c>
      <c r="H39" s="37">
        <v>0.12</v>
      </c>
      <c r="I39" s="37">
        <v>0.14000000000000001</v>
      </c>
      <c r="J39" s="38">
        <v>0.13</v>
      </c>
      <c r="K39" s="22"/>
      <c r="L39" s="22"/>
      <c r="M39" s="22"/>
      <c r="N39" s="22"/>
      <c r="O39" s="22"/>
      <c r="P39" s="22"/>
    </row>
    <row r="40" spans="1:16" ht="39" customHeight="1">
      <c r="A40" s="22"/>
      <c r="B40" s="35"/>
      <c r="C40" s="1143" t="s">
        <v>526</v>
      </c>
      <c r="D40" s="1144"/>
      <c r="E40" s="1145"/>
      <c r="F40" s="36" t="s">
        <v>475</v>
      </c>
      <c r="G40" s="37" t="s">
        <v>475</v>
      </c>
      <c r="H40" s="37" t="s">
        <v>475</v>
      </c>
      <c r="I40" s="37" t="s">
        <v>475</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528</v>
      </c>
      <c r="D43" s="1147"/>
      <c r="E43" s="1148"/>
      <c r="F43" s="41">
        <v>0.2</v>
      </c>
      <c r="G43" s="42">
        <v>0.05</v>
      </c>
      <c r="H43" s="42">
        <v>0.03</v>
      </c>
      <c r="I43" s="42">
        <v>0.03</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K3" sqref="K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2892</v>
      </c>
      <c r="L45" s="60">
        <v>2823</v>
      </c>
      <c r="M45" s="60">
        <v>2830</v>
      </c>
      <c r="N45" s="60">
        <v>2565</v>
      </c>
      <c r="O45" s="61">
        <v>2646</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1225</v>
      </c>
      <c r="L48" s="64">
        <v>1154</v>
      </c>
      <c r="M48" s="64">
        <v>1150</v>
      </c>
      <c r="N48" s="64">
        <v>1158</v>
      </c>
      <c r="O48" s="65">
        <v>1144</v>
      </c>
      <c r="P48" s="48"/>
      <c r="Q48" s="48"/>
      <c r="R48" s="48"/>
      <c r="S48" s="48"/>
      <c r="T48" s="48"/>
      <c r="U48" s="48"/>
    </row>
    <row r="49" spans="1:21" ht="30.75" customHeight="1">
      <c r="A49" s="48"/>
      <c r="B49" s="1161"/>
      <c r="C49" s="1162"/>
      <c r="D49" s="62"/>
      <c r="E49" s="1153" t="s">
        <v>16</v>
      </c>
      <c r="F49" s="1153"/>
      <c r="G49" s="1153"/>
      <c r="H49" s="1153"/>
      <c r="I49" s="1153"/>
      <c r="J49" s="1154"/>
      <c r="K49" s="63">
        <v>697</v>
      </c>
      <c r="L49" s="64">
        <v>693</v>
      </c>
      <c r="M49" s="64">
        <v>574</v>
      </c>
      <c r="N49" s="64">
        <v>456</v>
      </c>
      <c r="O49" s="65">
        <v>395</v>
      </c>
      <c r="P49" s="48"/>
      <c r="Q49" s="48"/>
      <c r="R49" s="48"/>
      <c r="S49" s="48"/>
      <c r="T49" s="48"/>
      <c r="U49" s="48"/>
    </row>
    <row r="50" spans="1:21" ht="30.75" customHeight="1">
      <c r="A50" s="48"/>
      <c r="B50" s="1161"/>
      <c r="C50" s="1162"/>
      <c r="D50" s="62"/>
      <c r="E50" s="1153" t="s">
        <v>17</v>
      </c>
      <c r="F50" s="1153"/>
      <c r="G50" s="1153"/>
      <c r="H50" s="1153"/>
      <c r="I50" s="1153"/>
      <c r="J50" s="1154"/>
      <c r="K50" s="63">
        <v>11</v>
      </c>
      <c r="L50" s="64">
        <v>122</v>
      </c>
      <c r="M50" s="64">
        <v>10</v>
      </c>
      <c r="N50" s="64">
        <v>10</v>
      </c>
      <c r="O50" s="65">
        <v>10</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2</v>
      </c>
      <c r="N51" s="64" t="s">
        <v>475</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3401</v>
      </c>
      <c r="L52" s="64">
        <v>3445</v>
      </c>
      <c r="M52" s="64">
        <v>3378</v>
      </c>
      <c r="N52" s="64">
        <v>3261</v>
      </c>
      <c r="O52" s="65">
        <v>3259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1425</v>
      </c>
      <c r="L53" s="69">
        <v>1348</v>
      </c>
      <c r="M53" s="69">
        <v>1188</v>
      </c>
      <c r="N53" s="69">
        <v>928</v>
      </c>
      <c r="O53" s="70">
        <v>937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2015-04-17T06:05:08Z</cp:lastPrinted>
  <dcterms:created xsi:type="dcterms:W3CDTF">2015-02-17T06:48:41Z</dcterms:created>
  <dcterms:modified xsi:type="dcterms:W3CDTF">2015-04-23T01:26:36Z</dcterms:modified>
  <cp:category/>
</cp:coreProperties>
</file>