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file\企画財政課\財政係\25各種調査\03財政分析比較表\R３決算\05_追加分（公開系等）\04_県回答\"/>
    </mc:Choice>
  </mc:AlternateContent>
  <xr:revisionPtr revIDLastSave="0" documentId="13_ncr:1_{7C0DAF0D-D165-4A24-A9DB-EE97120E3E2E}" xr6:coauthVersionLast="47" xr6:coauthVersionMax="47" xr10:uidLastSave="{00000000-0000-0000-0000-000000000000}"/>
  <bookViews>
    <workbookView xWindow="-120" yWindow="-120" windowWidth="29040" windowHeight="15840" tabRatio="847" firstSheet="10"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2" l="1"/>
  <c r="AA35" i="12"/>
  <c r="AA34" i="12"/>
  <c r="AA33" i="12"/>
  <c r="AA32" i="12"/>
  <c r="AA31" i="12"/>
  <c r="AA30" i="12"/>
  <c r="AA29" i="12"/>
  <c r="AA28" i="12"/>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<sst xmlns="http://schemas.openxmlformats.org/spreadsheetml/2006/main" count="1112" uniqueCount="613">
  <si>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</si>
  <si>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</si>
  <si>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</si>
  <si>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</si>
  <si>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</si>
  <si>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</si>
  <si>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</si>
  <si>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</si>
  <si>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</si>
  <si>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</si>
  <si>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</si>
  <si>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</si>
  <si>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</si>
  <si>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</si>
  <si>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</si>
  <si>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</si>
  <si>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</si>
  <si>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</si>
  <si>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</si>
  <si>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</si>
  <si>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</si>
  <si>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</si>
  <si>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</si>
  <si>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</si>
  <si>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</si>
  <si>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</si>
  <si>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</si>
  <si>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</si>
  <si>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</si>
  <si>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</si>
  <si>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</si>
  <si>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</si>
  <si>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</si>
  <si>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</si>
  <si>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</si>
  <si>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</si>
  <si>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</si>
  <si>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</si>
  <si>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</si>
  <si>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</si>
  <si>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</si>
  <si>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</si>
  <si>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</si>
  <si>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</si>
  <si>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</si>
  <si>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</si>
  <si>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</si>
  <si>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</si>
  <si>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</si>
  <si>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</si>
  <si>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</si>
  <si>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</si>
  <si>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</si>
  <si>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</si>
  <si>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</si>
  <si>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</si>
  <si>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</si>
  <si>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</si>
  <si>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</si>
  <si>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</si>
  <si>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</si>
  <si>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</si>
  <si>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</si>
  <si>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</si>
  <si>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</si>
  <si>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</si>
  <si>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</si>
  <si>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</si>
  <si>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</si>
  <si>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</si>
  <si>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</si>
  <si>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</si>
  <si>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</si>
  <si>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</si>
  <si>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</si>
  <si>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</si>
  <si>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</si>
  <si>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</si>
  <si>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</si>
  <si>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</si>
  <si>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</si>
  <si>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</si>
  <si>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</si>
  <si>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</si>
  <si>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</si>
  <si>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</si>
  <si>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</si>
  <si>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</si>
  <si>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</si>
  <si>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</si>
  <si>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</si>
  <si>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</si>
  <si>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</si>
  <si>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</si>
  <si>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</si>
  <si>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</si>
  <si>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</si>
  <si>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</si>
  <si>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</si>
  <si>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</si>
  <si>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</si>
  <si>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</si>
  <si>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</si>
  <si>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</si>
  <si>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</si>
  <si>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</si>
  <si>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</si>
  <si>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</si>
  <si>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</si>
  <si>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</si>
  <si>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</si>
  <si>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</si>
  <si>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</si>
  <si>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</si>
  <si>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</si>
  <si>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</si>
  <si>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</si>
  <si>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</si>
  <si>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</si>
  <si>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</si>
  <si>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</si>
  <si>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</si>
  <si>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</si>
  <si>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</si>
  <si>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</si>
  <si>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</si>
  <si>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</si>
  <si>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</si>
  <si>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</si>
  <si>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</si>
  <si>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</si>
  <si>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</si>
  <si>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</si>
  <si>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</si>
  <si>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</si>
  <si>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</si>
  <si>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</si>
  <si>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</si>
  <si>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</si>
  <si>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</si>
  <si>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</si>
  <si>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</si>
  <si>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</si>
  <si>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</si>
  <si>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</si>
  <si>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</si>
  <si>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</si>
  <si>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</si>
  <si>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</si>
  <si>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</si>
  <si>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</si>
  <si>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</si>
  <si>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</si>
  <si>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</si>
  <si>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</si>
  <si>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</si>
  <si>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</si>
  <si>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</si>
  <si>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</si>
  <si>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</si>
  <si>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</si>
  <si>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</si>
  <si>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</si>
  <si>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</si>
  <si>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</si>
  <si>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</si>
  <si>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</si>
  <si>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</si>
  <si>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</si>
  <si>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</si>
  <si>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</si>
  <si>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</si>
  <si>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</si>
  <si>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</si>
  <si>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</si>
  <si>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</si>
  <si>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</si>
  <si>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</si>
  <si>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</si>
  <si>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</si>
  <si>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</si>
  <si>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</si>
  <si>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</si>
  <si>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</si>
  <si>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</si>
  <si>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</si>
  <si>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</si>
  <si>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</si>
  <si>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</si>
  <si>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</si>
  <si>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</si>
  <si>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</si>
  <si>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</si>
  <si>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</si>
  <si>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</si>
  <si>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</si>
  <si>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</si>
  <si>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</si>
  <si>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</si>
  <si>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</si>
  <si>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</si>
  <si>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</si>
  <si>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</si>
  <si>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</si>
  <si>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</si>
  <si>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</si>
  <si>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</si>
  <si>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</si>
  <si>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</si>
  <si>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</si>
  <si>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</si>
  <si>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</si>
  <si>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</si>
  <si>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長野県飯山市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</si>
  <si>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</si>
  <si>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</si>
  <si>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</si>
  <si>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</si>
  <si>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</si>
  <si>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</si>
  <si>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</si>
  <si>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</si>
  <si>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</si>
  <si>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</si>
  <si>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</si>
  <si>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</si>
  <si>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</si>
  <si>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</si>
  <si>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</si>
  <si>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</si>
  <si>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</si>
  <si>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</si>
  <si>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</si>
  <si>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</si>
  <si>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</si>
  <si>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</si>
  <si>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</si>
  <si>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</si>
  <si>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</si>
  <si>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</si>
  <si>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</si>
  <si>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</si>
  <si>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</si>
  <si>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</si>
  <si>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</si>
  <si>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</si>
  <si>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</si>
  <si>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</si>
  <si>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</si>
  <si>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</si>
  <si>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</si>
  <si>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</si>
  <si>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</si>
  <si>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</si>
  <si>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</si>
  <si>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</si>
  <si>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</si>
  <si>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</si>
  <si>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</si>
  <si>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</si>
  <si>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</si>
  <si>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</si>
  <si>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</si>
  <si>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</si>
  <si>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</si>
  <si>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</si>
  <si>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</si>
  <si>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</si>
  <si>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</si>
  <si>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</si>
  <si>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</si>
  <si>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</si>
  <si>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</si>
  <si>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</si>
  <si>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</si>
  <si>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</si>
  <si>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</si>
  <si>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</si>
  <si>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</si>
  <si>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</si>
  <si>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</si>
  <si>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</si>
  <si>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</si>
  <si>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</si>
  <si>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</si>
  <si>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</si>
  <si>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</si>
  <si>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</si>
  <si>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</si>
  <si>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</si>
  <si>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</si>
  <si>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</si>
  <si>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</si>
  <si>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</si>
  <si>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</si>
  <si>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</si>
  <si>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</si>
  <si>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</si>
  <si>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</si>
  <si>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</si>
  <si>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</si>
  <si>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</si>
  <si>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</si>
  <si>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</si>
  <si>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</si>
  <si>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</si>
  <si>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</si>
  <si>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</si>
  <si>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</si>
  <si>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</si>
  <si>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</si>
  <si>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</si>
  <si>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</si>
  <si>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</si>
  <si>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</si>
  <si>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</si>
  <si>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</si>
  <si>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</si>
  <si>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</si>
  <si>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</si>
  <si>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</si>
  <si>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</si>
  <si>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</si>
  <si>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</si>
  <si>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</si>
  <si>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</si>
  <si>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</si>
  <si>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</si>
  <si>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</si>
  <si>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</si>
  <si>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</si>
  <si>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</si>
  <si>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</si>
  <si>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</si>
  <si>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</si>
  <si>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</si>
  <si>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</si>
  <si>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</si>
  <si>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</si>
  <si>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</si>
  <si>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</si>
  <si>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</si>
  <si>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</si>
  <si>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</si>
  <si>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</si>
  <si>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</si>
  <si>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</si>
  <si>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</si>
  <si>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</si>
  <si>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</si>
  <si>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</si>
  <si>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</si>
  <si>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</si>
  <si>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</si>
  <si>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</si>
  <si>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</si>
  <si>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</si>
  <si>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</si>
  <si>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</si>
  <si>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</si>
  <si>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</si>
  <si>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</si>
  <si>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</si>
  <si>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</si>
  <si>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</si>
  <si>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</si>
  <si>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</si>
  <si>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長野県飯山市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</si>
  <si>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</si>
  <si>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</si>
  <si>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</si>
  <si>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</si>
  <si>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</si>
  <si>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</si>
  <si>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</si>
  <si>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</si>
  <si>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</si>
  <si>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</si>
  <si>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</si>
  <si>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</si>
  <si>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</si>
  <si>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</si>
  <si>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</si>
  <si>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</si>
  <si>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</si>
  <si>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</si>
  <si>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</si>
  <si>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</si>
  <si>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</si>
  <si>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</si>
  <si>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</si>
  <si>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</si>
  <si>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</si>
  <si>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</si>
  <si>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</si>
  <si>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</si>
  <si>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</si>
  <si>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</si>
  <si>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</si>
  <si>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</si>
  <si>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</si>
  <si>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</si>
  <si>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</si>
  <si>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</si>
  <si>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</si>
  <si>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</si>
  <si>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</si>
  <si>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</si>
  <si>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</si>
  <si>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</si>
  <si>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</si>
  <si>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</si>
  <si>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法非適用企業</t>
    <phoneticPr fontId="5"/>
  </si>
  <si>
    <t>飯山市特定環境保全公共下水道事業特別会計</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</si>
  <si>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</si>
  <si>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</si>
  <si>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</si>
  <si>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</si>
  <si>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</si>
  <si>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</si>
  <si>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</si>
  <si>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</si>
  <si>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</si>
  <si>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</si>
  <si>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</si>
  <si>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</si>
  <si>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</si>
  <si>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</si>
  <si>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</si>
  <si>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</si>
  <si>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</si>
  <si>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</si>
  <si>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</si>
  <si>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</si>
  <si>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</si>
  <si>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</si>
  <si>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</si>
  <si>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</si>
  <si>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</si>
  <si>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</si>
  <si>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</si>
  <si>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</si>
  <si>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</si>
  <si>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</si>
  <si>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</si>
  <si>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</si>
  <si>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</si>
  <si>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</si>
  <si>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</si>
  <si>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</si>
  <si>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</si>
  <si>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</si>
  <si>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</si>
  <si>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</si>
  <si>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</si>
  <si>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</si>
  <si>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</si>
  <si>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</si>
  <si>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</si>
  <si>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</si>
  <si>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</si>
  <si>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</si>
  <si>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</si>
  <si>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</si>
  <si>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</si>
  <si>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</si>
  <si>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</si>
  <si>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</si>
  <si>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</si>
  <si>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</si>
  <si>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</si>
  <si>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</si>
  <si>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</si>
  <si>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</si>
  <si>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</si>
  <si>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</si>
  <si>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</si>
  <si>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</si>
  <si>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</si>
  <si>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</si>
  <si>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飯山市特定環境保全公共下水道事業特別会計</t>
    <phoneticPr fontId="5"/>
  </si>
  <si>
    <t>(Ｆ)</t>
    <phoneticPr fontId="5"/>
  </si>
  <si>
    <t>飯山市駐車場事業特別会計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</si>
  <si>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</si>
  <si>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</si>
  <si>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</si>
  <si>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</si>
  <si>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</si>
  <si>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</si>
  <si>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</si>
  <si>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</si>
  <si>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</si>
  <si>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</si>
  <si>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</si>
  <si>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</si>
  <si>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</si>
  <si>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</si>
  <si>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</si>
  <si>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</si>
  <si>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</si>
  <si>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</si>
  <si>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</si>
  <si>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</si>
  <si>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</si>
  <si>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</si>
  <si>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</si>
  <si>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</si>
  <si>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</si>
  <si>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</si>
  <si>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</si>
  <si>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</si>
  <si>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</si>
  <si>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</si>
  <si>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</si>
  <si>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</si>
  <si>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</si>
  <si>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</si>
  <si>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</si>
  <si>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</si>
  <si>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</si>
  <si>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</si>
  <si>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</si>
  <si>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</si>
  <si>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</si>
  <si>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</si>
  <si>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</si>
  <si>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</si>
  <si>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</si>
  <si>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</si>
  <si>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</si>
  <si>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</si>
  <si>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</si>
  <si>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</si>
  <si>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</si>
  <si>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</si>
  <si>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</si>
  <si>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</si>
  <si>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</si>
  <si>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</si>
  <si>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</si>
  <si>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</si>
  <si>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</si>
  <si>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</si>
  <si>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</si>
  <si>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</si>
  <si>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</si>
  <si>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</si>
  <si>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</si>
  <si>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</si>
  <si>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</si>
  <si>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</si>
  <si>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</si>
  <si>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</si>
  <si>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</si>
  <si>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</si>
  <si>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</si>
  <si>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</si>
  <si>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</si>
  <si>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</si>
  <si>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</si>
  <si>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</si>
  <si>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</si>
  <si>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</si>
  <si>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</si>
  <si>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</si>
  <si>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</si>
  <si>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0.97</t>
  </si>
  <si>
    <t>飯山市水道事業会計</t>
  </si>
  <si>
    <t>一般会計</t>
  </si>
  <si>
    <t>飯山市介護保険特別会計</t>
  </si>
  <si>
    <t>飯山市公共下水道事業特別会計</t>
  </si>
  <si>
    <t>飯山市国民健康保険特別会計</t>
  </si>
  <si>
    <t>飯山市ケーブルテレビ事業特別会計</t>
  </si>
  <si>
    <t>飯山市特定環境保全公共下水道事業特別会計</t>
  </si>
  <si>
    <t>飯山市農業集落排水事業特別会計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</si>
  <si>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</si>
  <si>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</si>
  <si>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</si>
  <si>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</si>
  <si>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</si>
  <si>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</si>
  <si>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</si>
  <si>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</si>
  <si>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岳北広域行政組合一般会計</t>
    <rPh sb="0" eb="2">
      <t>ガクホク</t>
    </rPh>
    <rPh sb="2" eb="4">
      <t>コウイキ</t>
    </rPh>
    <rPh sb="4" eb="6">
      <t>ギョウセイ</t>
    </rPh>
    <rPh sb="6" eb="8">
      <t>クミアイ</t>
    </rPh>
    <rPh sb="8" eb="10">
      <t>イッパン</t>
    </rPh>
    <rPh sb="10" eb="12">
      <t>カイケイ</t>
    </rPh>
    <phoneticPr fontId="2"/>
  </si>
  <si>
    <t>北信広域連合一般会計</t>
    <rPh sb="0" eb="2">
      <t>ホクシン</t>
    </rPh>
    <rPh sb="2" eb="4">
      <t>コウイキ</t>
    </rPh>
    <rPh sb="4" eb="6">
      <t>レンゴウ</t>
    </rPh>
    <rPh sb="6" eb="8">
      <t>イッパン</t>
    </rPh>
    <rPh sb="8" eb="10">
      <t>カイケイ</t>
    </rPh>
    <phoneticPr fontId="2"/>
  </si>
  <si>
    <t>北信広域連合養護老人ホーム事業特別会計</t>
    <rPh sb="0" eb="2">
      <t>ホクシン</t>
    </rPh>
    <rPh sb="2" eb="6">
      <t>コウイキレンゴウ</t>
    </rPh>
    <rPh sb="6" eb="8">
      <t>ヨウゴ</t>
    </rPh>
    <rPh sb="8" eb="10">
      <t>ロウジン</t>
    </rPh>
    <rPh sb="13" eb="15">
      <t>ジギョウ</t>
    </rPh>
    <rPh sb="15" eb="17">
      <t>トクベツ</t>
    </rPh>
    <rPh sb="17" eb="19">
      <t>カイケイ</t>
    </rPh>
    <phoneticPr fontId="2"/>
  </si>
  <si>
    <t>北信広域連合特別養護老人ホーム事業特別会計</t>
    <rPh sb="0" eb="6">
      <t>ホクシンコウイキレンゴウ</t>
    </rPh>
    <rPh sb="6" eb="8">
      <t>トクベツ</t>
    </rPh>
    <rPh sb="8" eb="10">
      <t>ヨウゴ</t>
    </rPh>
    <rPh sb="10" eb="12">
      <t>ロウジン</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</si>
  <si>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4">
      <t>コウイキレンゴウ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</si>
  <si>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</si>
  <si>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長野県民交通災害共済組合一般会計</t>
    <rPh sb="0" eb="2">
      <t>ナガノ</t>
    </rPh>
    <rPh sb="2" eb="4">
      <t>ケンミン</t>
    </rPh>
    <rPh sb="4" eb="8">
      <t>コウツウサイガイ</t>
    </rPh>
    <rPh sb="8" eb="10">
      <t>キョウサイ</t>
    </rPh>
    <rPh sb="10" eb="12">
      <t>クミアイ</t>
    </rPh>
    <rPh sb="12" eb="14">
      <t>イッパン</t>
    </rPh>
    <rPh sb="14" eb="16">
      <t>カイケイ</t>
    </rPh>
    <phoneticPr fontId="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</si>
  <si>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
  </si>
  <si>
    <t>長野県地方税滞納整理機構一般会計</t>
    <rPh sb="0" eb="3">
      <t>ナガノケン</t>
    </rPh>
    <rPh sb="3" eb="6">
      <t>チホウゼイ</t>
    </rPh>
    <rPh sb="6" eb="10">
      <t>タイノウセイリ</t>
    </rPh>
    <rPh sb="10" eb="12">
      <t>キコウ</t>
    </rPh>
    <rPh sb="12" eb="14">
      <t>イッパン</t>
    </rPh>
    <rPh sb="14" eb="16">
      <t>カイケイ</t>
    </rPh>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</si>
  <si>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</si>
  <si>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</si>
  <si>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</si>
  <si>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t>
    <phoneticPr fontId="2"/>
  </si>
  <si>
    <t>愛する飯山ふるさと基金</t>
    <rPh sb="0" eb="1">
      <t>アイ</t>
    </rPh>
    <rPh sb="3" eb="5">
      <t>イイヤマ</t>
    </rPh>
    <rPh sb="9" eb="11">
      <t>キキン</t>
    </rPh>
    <phoneticPr fontId="5"/>
  </si>
  <si>
    <t>飯山市産業振興基金</t>
    <rPh sb="0" eb="3">
      <t>イイヤマシ</t>
    </rPh>
    <rPh sb="3" eb="5">
      <t>サンギョウ</t>
    </rPh>
    <rPh sb="5" eb="7">
      <t>シンコウ</t>
    </rPh>
    <rPh sb="7" eb="9">
      <t>キキン</t>
    </rPh>
    <phoneticPr fontId="2"/>
  </si>
  <si>
    <t>飯山市情報化推進基金</t>
    <rPh sb="0" eb="3">
      <t>イイヤマシ</t>
    </rPh>
    <rPh sb="3" eb="6">
      <t>ジョウホウカ</t>
    </rPh>
    <rPh sb="6" eb="8">
      <t>スイシン</t>
    </rPh>
    <rPh sb="8" eb="10">
      <t>キキン</t>
    </rPh>
    <phoneticPr fontId="5"/>
  </si>
  <si>
    <t>飯山市環境施設整備基金</t>
    <rPh sb="0" eb="3">
      <t>イイヤマシ</t>
    </rPh>
    <rPh sb="3" eb="5">
      <t>カンキョウ</t>
    </rPh>
    <rPh sb="5" eb="7">
      <t>シセツ</t>
    </rPh>
    <rPh sb="7" eb="9">
      <t>セイビ</t>
    </rPh>
    <rPh sb="9" eb="11">
      <t>キキン</t>
    </rPh>
    <phoneticPr fontId="5"/>
  </si>
  <si>
    <t>飯山市退職手当基金</t>
    <rPh sb="0" eb="3">
      <t>イイヤマシ</t>
    </rPh>
    <rPh sb="3" eb="5">
      <t>タイショク</t>
    </rPh>
    <rPh sb="5" eb="7">
      <t>テアテ</t>
    </rPh>
    <rPh sb="7" eb="9">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</si>
  <si>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</si>
  <si>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</si>
  <si>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</si>
  <si>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</si>
  <si>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</si>
  <si>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</si>
  <si>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</si>
  <si>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</si>
  <si>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</si>
  <si>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</si>
  <si>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営企業債等の償還が着実に進んできており、将来負担比率は年々低下し、令和3年度においても計上されなかった。一方、有形固定資産減価償却率は、類似団体よりも高い状況となっており、主な要因としてインフラ資産の建物（ポンプ場等）の減価償却率が高いことが挙げられる。個別施設計画に基づき、老朽化対策に積極的に取り組んでいく。</t>
    <rPh sb="0" eb="2">
      <t>コウエイ</t>
    </rPh>
    <rPh sb="2" eb="4">
      <t>キギョウ</t>
    </rPh>
    <rPh sb="4" eb="5">
      <t>サイ</t>
    </rPh>
    <rPh sb="5" eb="6">
      <t>トウ</t>
    </rPh>
    <rPh sb="7" eb="9">
      <t>ショウカン</t>
    </rPh>
    <rPh sb="10" eb="12">
      <t>チャクジツ</t>
    </rPh>
    <rPh sb="13" eb="14">
      <t>スス</t>
    </rPh>
    <rPh sb="21" eb="23">
      <t>ショウライ</t>
    </rPh>
    <rPh sb="23" eb="25">
      <t>フタン</t>
    </rPh>
    <rPh sb="25" eb="27">
      <t>ヒリツ</t>
    </rPh>
    <rPh sb="28" eb="30">
      <t>ネンネン</t>
    </rPh>
    <rPh sb="30" eb="32">
      <t>テイカ</t>
    </rPh>
    <rPh sb="34" eb="36">
      <t>レイワ</t>
    </rPh>
    <rPh sb="37" eb="39">
      <t>ネンド</t>
    </rPh>
    <rPh sb="44" eb="46">
      <t>ケイジョウ</t>
    </rPh>
    <rPh sb="53" eb="55">
      <t>イッポウ</t>
    </rPh>
    <rPh sb="56" eb="58">
      <t>ユウケイ</t>
    </rPh>
    <rPh sb="58" eb="60">
      <t>コテイ</t>
    </rPh>
    <rPh sb="60" eb="62">
      <t>シサン</t>
    </rPh>
    <rPh sb="62" eb="64">
      <t>ゲンカ</t>
    </rPh>
    <rPh sb="64" eb="66">
      <t>ショウキャク</t>
    </rPh>
    <rPh sb="66" eb="67">
      <t>リツ</t>
    </rPh>
    <rPh sb="69" eb="71">
      <t>ルイジ</t>
    </rPh>
    <rPh sb="71" eb="73">
      <t>ダンタイ</t>
    </rPh>
    <rPh sb="76" eb="77">
      <t>タカ</t>
    </rPh>
    <rPh sb="78" eb="80">
      <t>ジョウキョウ</t>
    </rPh>
    <rPh sb="87" eb="88">
      <t>オモ</t>
    </rPh>
    <rPh sb="89" eb="91">
      <t>ヨウイン</t>
    </rPh>
    <rPh sb="98" eb="100">
      <t>シサン</t>
    </rPh>
    <rPh sb="101" eb="103">
      <t>タテモノ</t>
    </rPh>
    <rPh sb="107" eb="108">
      <t>ジョウ</t>
    </rPh>
    <rPh sb="108" eb="109">
      <t>トウ</t>
    </rPh>
    <rPh sb="111" eb="113">
      <t>ゲンカ</t>
    </rPh>
    <rPh sb="113" eb="115">
      <t>ショウキャク</t>
    </rPh>
    <rPh sb="115" eb="116">
      <t>リツ</t>
    </rPh>
    <rPh sb="117" eb="118">
      <t>タカ</t>
    </rPh>
    <rPh sb="122" eb="123">
      <t>ア</t>
    </rPh>
    <rPh sb="128" eb="130">
      <t>コベツ</t>
    </rPh>
    <rPh sb="130" eb="132">
      <t>シセツ</t>
    </rPh>
    <rPh sb="132" eb="134">
      <t>ケイカク</t>
    </rPh>
    <rPh sb="135" eb="136">
      <t>モト</t>
    </rPh>
    <rPh sb="139" eb="142">
      <t>ロウキュウカ</t>
    </rPh>
    <rPh sb="142" eb="144">
      <t>タイサク</t>
    </rPh>
    <rPh sb="145" eb="148">
      <t>セッキョクテキ</t>
    </rPh>
    <rPh sb="149" eb="150">
      <t>ト</t>
    </rPh>
    <rPh sb="151" eb="152">
      <t>ク</t>
    </rPh>
    <phoneticPr fontId="5"/>
  </si>
  <si>
    <t>普通会計における地方債の残高は令和元年度東日本台風災害の復旧事業・過疎対策事業債の活用等により増加したが、地方債の償還が進み残高が減少してきていることや充当可能財源等の増加により将来負担比率は前年に引き続き計上されなかった。実質公債費比率においては、類似団体内平均値が減少にある中微減となったが、過去の過疎対策事業債の元金償還が始まっており、令和6年度あたりがピークと見込んでいる。今後も公債費の適正化に努めていく必要がある。</t>
    <rPh sb="0" eb="2">
      <t>フツウ</t>
    </rPh>
    <rPh sb="2" eb="4">
      <t>カイケイ</t>
    </rPh>
    <rPh sb="8" eb="11">
      <t>チホウサイ</t>
    </rPh>
    <rPh sb="12" eb="14">
      <t>ザンダカ</t>
    </rPh>
    <rPh sb="15" eb="17">
      <t>レイワ</t>
    </rPh>
    <rPh sb="17" eb="19">
      <t>ガンネン</t>
    </rPh>
    <rPh sb="19" eb="20">
      <t>ド</t>
    </rPh>
    <rPh sb="20" eb="21">
      <t>ヒガシ</t>
    </rPh>
    <rPh sb="21" eb="23">
      <t>ニホン</t>
    </rPh>
    <rPh sb="23" eb="25">
      <t>タイフウ</t>
    </rPh>
    <rPh sb="25" eb="27">
      <t>サイガイ</t>
    </rPh>
    <rPh sb="28" eb="30">
      <t>フッキュウ</t>
    </rPh>
    <rPh sb="30" eb="32">
      <t>ジギョウ</t>
    </rPh>
    <rPh sb="33" eb="35">
      <t>カソ</t>
    </rPh>
    <rPh sb="35" eb="37">
      <t>タイサク</t>
    </rPh>
    <rPh sb="37" eb="39">
      <t>ジギョウ</t>
    </rPh>
    <rPh sb="39" eb="40">
      <t>サイ</t>
    </rPh>
    <rPh sb="41" eb="43">
      <t>カツヨウ</t>
    </rPh>
    <rPh sb="43" eb="44">
      <t>トウ</t>
    </rPh>
    <rPh sb="47" eb="49">
      <t>ゾウカ</t>
    </rPh>
    <rPh sb="53" eb="56">
      <t>チホウサイ</t>
    </rPh>
    <rPh sb="57" eb="59">
      <t>ショウカン</t>
    </rPh>
    <rPh sb="60" eb="61">
      <t>スス</t>
    </rPh>
    <rPh sb="62" eb="64">
      <t>ザンダカ</t>
    </rPh>
    <rPh sb="65" eb="67">
      <t>ゲンショウ</t>
    </rPh>
    <rPh sb="76" eb="78">
      <t>ジュウトウ</t>
    </rPh>
    <rPh sb="78" eb="80">
      <t>カノウ</t>
    </rPh>
    <rPh sb="80" eb="82">
      <t>ザイゲン</t>
    </rPh>
    <rPh sb="82" eb="83">
      <t>トウ</t>
    </rPh>
    <rPh sb="84" eb="86">
      <t>ゾウカ</t>
    </rPh>
    <rPh sb="89" eb="91">
      <t>ショウライ</t>
    </rPh>
    <rPh sb="91" eb="93">
      <t>フタン</t>
    </rPh>
    <rPh sb="93" eb="95">
      <t>ヒリツ</t>
    </rPh>
    <rPh sb="99" eb="100">
      <t>ヒ</t>
    </rPh>
    <rPh sb="101" eb="102">
      <t>ツヅ</t>
    </rPh>
    <rPh sb="103" eb="105">
      <t>ケイジョウ</t>
    </rPh>
    <rPh sb="112" eb="114">
      <t>ジッシツ</t>
    </rPh>
    <rPh sb="114" eb="117">
      <t>コウサイヒ</t>
    </rPh>
    <rPh sb="117" eb="119">
      <t>ヒリツ</t>
    </rPh>
    <rPh sb="125" eb="127">
      <t>ルイジ</t>
    </rPh>
    <rPh sb="127" eb="129">
      <t>ダンタイ</t>
    </rPh>
    <rPh sb="129" eb="130">
      <t>ナイ</t>
    </rPh>
    <rPh sb="130" eb="133">
      <t>ヘイキンチ</t>
    </rPh>
    <rPh sb="134" eb="136">
      <t>ゲンショウ</t>
    </rPh>
    <rPh sb="139" eb="140">
      <t>ナカ</t>
    </rPh>
    <rPh sb="140" eb="142">
      <t>ビゲン</t>
    </rPh>
    <rPh sb="148" eb="150">
      <t>カコ</t>
    </rPh>
    <rPh sb="151" eb="153">
      <t>カソ</t>
    </rPh>
    <rPh sb="153" eb="155">
      <t>タイサク</t>
    </rPh>
    <rPh sb="155" eb="157">
      <t>ジギョウ</t>
    </rPh>
    <rPh sb="157" eb="158">
      <t>サイ</t>
    </rPh>
    <rPh sb="159" eb="161">
      <t>ガンキン</t>
    </rPh>
    <rPh sb="161" eb="163">
      <t>ショウカン</t>
    </rPh>
    <rPh sb="164" eb="165">
      <t>ハジ</t>
    </rPh>
    <rPh sb="171" eb="173">
      <t>レイワ</t>
    </rPh>
    <rPh sb="174" eb="176">
      <t>ネンド</t>
    </rPh>
    <rPh sb="184" eb="186">
      <t>ミコ</t>
    </rPh>
    <rPh sb="191" eb="193">
      <t>コンゴ</t>
    </rPh>
    <rPh sb="194" eb="197">
      <t>コウサイヒ</t>
    </rPh>
    <rPh sb="198" eb="201">
      <t>テキセイカ</t>
    </rPh>
    <rPh sb="202" eb="203">
      <t>ツト</t>
    </rPh>
    <rPh sb="207" eb="20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</si>
</sst>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2F5D8B3-7327-43E4-959F-D11D4691186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39EE-4A1A-9C63-0F0F4FEEB0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72274</c:v>
                </c:pt>
                <c:pt idx="1">
                  <c:v>70747</c:v>
                </c:pt>
                <c:pt idx="2">
                  <c:v>96076</c:v>
                </c:pt>
                <c:pt idx="3">
                  <c:v>85604</c:v>
                </c:pt>
                <c:pt idx="4">
                  <c:v>74623</c:v>
                </c:pt>
              </c:numCache>
            </c:numRef>
          </c:val>
          <c:smooth val="0"/>
          <c:extLst>
            <c:ext xmlns:c16="http://schemas.microsoft.com/office/drawing/2014/chart" uri="{C3380CC4-5D6E-409C-BE32-E72D297353CC}">
              <c16:uniqueId val="{00000001-39EE-4A1A-9C63-0F0F4FEEB0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10.58</c:v>
                </c:pt>
                <c:pt idx="1">
                  <c:v>9.5299999999999994</c:v>
                </c:pt>
                <c:pt idx="2">
                  <c:v>11.11</c:v>
                </c:pt>
                <c:pt idx="3">
                  <c:v>9.77</c:v>
                </c:pt>
                <c:pt idx="4">
                  <c:v>8.8000000000000007</c:v>
                </c:pt>
              </c:numCache>
            </c:numRef>
          </c:val>
          <c:extLst>
            <c:ext xmlns:c16="http://schemas.microsoft.com/office/drawing/2014/chart" uri="{C3380CC4-5D6E-409C-BE32-E72D297353CC}">
              <c16:uniqueId val="{00000000-EEA3-4EE1-AD0D-2FD98F48CC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20.100000000000001</c:v>
                </c:pt>
                <c:pt idx="1">
                  <c:v>19.8</c:v>
                </c:pt>
                <c:pt idx="2">
                  <c:v>18.28</c:v>
                </c:pt>
                <c:pt idx="3">
                  <c:v>18.64</c:v>
                </c:pt>
                <c:pt idx="4">
                  <c:v>20.27</c:v>
                </c:pt>
              </c:numCache>
            </c:numRef>
          </c:val>
          <c:extLst>
            <c:ext xmlns:c16="http://schemas.microsoft.com/office/drawing/2014/chart" uri="{C3380CC4-5D6E-409C-BE32-E72D297353CC}">
              <c16:uniqueId val="{00000001-EEA3-4EE1-AD0D-2FD98F48CC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1.43</c:v>
                </c:pt>
                <c:pt idx="1">
                  <c:v>-0.97</c:v>
                </c:pt>
                <c:pt idx="2">
                  <c:v>0.48</c:v>
                </c:pt>
                <c:pt idx="3">
                  <c:v>0.39</c:v>
                </c:pt>
                <c:pt idx="4">
                  <c:v>1.73</c:v>
                </c:pt>
              </c:numCache>
            </c:numRef>
          </c:val>
          <c:smooth val="0"/>
          <c:extLst>
            <c:ext xmlns:c16="http://schemas.microsoft.com/office/drawing/2014/chart" uri="{C3380CC4-5D6E-409C-BE32-E72D297353CC}">
              <c16:uniqueId val="{00000002-EEA3-4EE1-AD0D-2FD98F48CC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0.12</c:v>
                </c:pt>
                <c:pt idx="4">
                  <c:v>#N/A</c:v>
                </c:pt>
                <c:pt idx="5">
                  <c:v>0.13</c:v>
                </c:pt>
                <c:pt idx="6">
                  <c:v>#N/A</c:v>
                </c:pt>
                <c:pt idx="7">
                  <c:v>0.06</c:v>
                </c:pt>
                <c:pt idx="8">
                  <c:v>#N/A</c:v>
                </c:pt>
                <c:pt idx="9">
                  <c:v>0.03</c:v>
                </c:pt>
              </c:numCache>
            </c:numRef>
          </c:val>
          <c:extLst>
            <c:ext xmlns:c16="http://schemas.microsoft.com/office/drawing/2014/chart" uri="{C3380CC4-5D6E-409C-BE32-E72D297353CC}">
              <c16:uniqueId val="{00000000-84A4-4214-89EE-6B13F831FF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A4-4214-89EE-6B13F831FF14}"/>
            </c:ext>
          </c:extLst>
        </c:ser>
        <c:ser>
          <c:idx val="2"/>
          <c:order val="2"/>
          <c:tx>
            <c:strRef>
              <c:f>データシート!$A$29</c:f>
              <c:strCache>
                <c:ptCount val="1"/>
                <c:pt idx="0">
                  <c:v>飯山市農業集落排水事業特別会計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0.14000000000000001</c:v>
                </c:pt>
                <c:pt idx="4">
                  <c:v>#N/A</c:v>
                </c:pt>
                <c:pt idx="5">
                  <c:v>7.0000000000000007E-2</c:v>
                </c:pt>
                <c:pt idx="6">
                  <c:v>#N/A</c:v>
                </c:pt>
                <c:pt idx="7">
                  <c:v>0.24</c:v>
                </c:pt>
                <c:pt idx="8">
                  <c:v>#N/A</c:v>
                </c:pt>
                <c:pt idx="9">
                  <c:v>0.04</c:v>
                </c:pt>
              </c:numCache>
            </c:numRef>
          </c:val>
          <c:extLst>
            <c:ext xmlns:c16="http://schemas.microsoft.com/office/drawing/2014/chart" uri="{C3380CC4-5D6E-409C-BE32-E72D297353CC}">
              <c16:uniqueId val="{00000002-84A4-4214-89EE-6B13F831FF14}"/>
            </c:ext>
          </c:extLst>
        </c:ser>
        <c:ser>
          <c:idx val="3"/>
          <c:order val="3"/>
          <c:tx>
            <c:strRef>
              <c:f>データシート!$A$30</c:f>
              <c:strCache>
                <c:ptCount val="1"/>
                <c:pt idx="0">
                  <c:v>飯山市特定環境保全公共下水道事業特別会計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0.27</c:v>
                </c:pt>
                <c:pt idx="4">
                  <c:v>#N/A</c:v>
                </c:pt>
                <c:pt idx="5">
                  <c:v>0.23</c:v>
                </c:pt>
                <c:pt idx="6">
                  <c:v>#N/A</c:v>
                </c:pt>
                <c:pt idx="7">
                  <c:v>0.32</c:v>
                </c:pt>
                <c:pt idx="8">
                  <c:v>#N/A</c:v>
                </c:pt>
                <c:pt idx="9">
                  <c:v>7.0000000000000007E-2</c:v>
                </c:pt>
              </c:numCache>
            </c:numRef>
          </c:val>
          <c:extLst>
            <c:ext xmlns:c16="http://schemas.microsoft.com/office/drawing/2014/chart" uri="{C3380CC4-5D6E-409C-BE32-E72D297353CC}">
              <c16:uniqueId val="{00000003-84A4-4214-89EE-6B13F831FF14}"/>
            </c:ext>
          </c:extLst>
        </c:ser>
        <c:ser>
          <c:idx val="4"/>
          <c:order val="4"/>
          <c:tx>
            <c:strRef>
              <c:f>データシート!$A$31</c:f>
              <c:strCache>
                <c:ptCount val="1"/>
                <c:pt idx="0">
                  <c:v>飯山市ケーブルテレビ事業特別会計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0.08</c:v>
                </c:pt>
                <c:pt idx="4">
                  <c:v>#N/A</c:v>
                </c:pt>
                <c:pt idx="5">
                  <c:v>0.03</c:v>
                </c:pt>
                <c:pt idx="6">
                  <c:v>#N/A</c:v>
                </c:pt>
                <c:pt idx="7">
                  <c:v>0.1</c:v>
                </c:pt>
                <c:pt idx="8">
                  <c:v>#N/A</c:v>
                </c:pt>
                <c:pt idx="9">
                  <c:v>7.0000000000000007E-2</c:v>
                </c:pt>
              </c:numCache>
            </c:numRef>
          </c:val>
          <c:extLst>
            <c:ext xmlns:c16="http://schemas.microsoft.com/office/drawing/2014/chart" uri="{C3380CC4-5D6E-409C-BE32-E72D297353CC}">
              <c16:uniqueId val="{00000004-84A4-4214-89EE-6B13F831FF14}"/>
            </c:ext>
          </c:extLst>
        </c:ser>
        <c:ser>
          <c:idx val="5"/>
          <c:order val="5"/>
          <c:tx>
            <c:strRef>
              <c:f>データシート!$A$32</c:f>
              <c:strCache>
                <c:ptCount val="1"/>
                <c:pt idx="0">
                  <c:v>飯山市国民健康保険特別会計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0.04</c:v>
                </c:pt>
                <c:pt idx="4">
                  <c:v>#N/A</c:v>
                </c:pt>
                <c:pt idx="5">
                  <c:v>0.08</c:v>
                </c:pt>
                <c:pt idx="6">
                  <c:v>#N/A</c:v>
                </c:pt>
                <c:pt idx="7">
                  <c:v>0.47</c:v>
                </c:pt>
                <c:pt idx="8">
                  <c:v>#N/A</c:v>
                </c:pt>
                <c:pt idx="9">
                  <c:v>0.23</c:v>
                </c:pt>
              </c:numCache>
            </c:numRef>
          </c:val>
          <c:extLst>
            <c:ext xmlns:c16="http://schemas.microsoft.com/office/drawing/2014/chart" uri="{C3380CC4-5D6E-409C-BE32-E72D297353CC}">
              <c16:uniqueId val="{00000005-84A4-4214-89EE-6B13F831FF14}"/>
            </c:ext>
          </c:extLst>
        </c:ser>
        <c:ser>
          <c:idx val="6"/>
          <c:order val="6"/>
          <c:tx>
            <c:strRef>
              <c:f>データシート!$A$33</c:f>
              <c:strCache>
                <c:ptCount val="1"/>
                <c:pt idx="0">
                  <c:v>飯山市公共下水道事業特別会計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0.27</c:v>
                </c:pt>
                <c:pt idx="4">
                  <c:v>#N/A</c:v>
                </c:pt>
                <c:pt idx="5">
                  <c:v>0.23</c:v>
                </c:pt>
                <c:pt idx="6">
                  <c:v>#N/A</c:v>
                </c:pt>
                <c:pt idx="7">
                  <c:v>0.74</c:v>
                </c:pt>
                <c:pt idx="8">
                  <c:v>#N/A</c:v>
                </c:pt>
                <c:pt idx="9">
                  <c:v>0.36</c:v>
                </c:pt>
              </c:numCache>
            </c:numRef>
          </c:val>
          <c:extLst>
            <c:ext xmlns:c16="http://schemas.microsoft.com/office/drawing/2014/chart" uri="{C3380CC4-5D6E-409C-BE32-E72D297353CC}">
              <c16:uniqueId val="{00000006-84A4-4214-89EE-6B13F831FF14}"/>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0.81</c:v>
                </c:pt>
                <c:pt idx="2">
                  <c:v>#N/A</c:v>
                </c:pt>
                <c:pt idx="3">
                  <c:v>1.06</c:v>
                </c:pt>
                <c:pt idx="4">
                  <c:v>#N/A</c:v>
                </c:pt>
                <c:pt idx="5">
                  <c:v>1.05</c:v>
                </c:pt>
                <c:pt idx="6">
                  <c:v>#N/A</c:v>
                </c:pt>
                <c:pt idx="7">
                  <c:v>0.22</c:v>
                </c:pt>
                <c:pt idx="8">
                  <c:v>#N/A</c:v>
                </c:pt>
                <c:pt idx="9">
                  <c:v>0.6</c:v>
                </c:pt>
              </c:numCache>
            </c:numRef>
          </c:val>
          <c:extLst>
            <c:ext xmlns:c16="http://schemas.microsoft.com/office/drawing/2014/chart" uri="{C3380CC4-5D6E-409C-BE32-E72D297353CC}">
              <c16:uniqueId val="{00000007-84A4-4214-89EE-6B13F831FF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10.47</c:v>
                </c:pt>
                <c:pt idx="2">
                  <c:v>#N/A</c:v>
                </c:pt>
                <c:pt idx="3">
                  <c:v>9.3800000000000008</c:v>
                </c:pt>
                <c:pt idx="4">
                  <c:v>#N/A</c:v>
                </c:pt>
                <c:pt idx="5">
                  <c:v>11.01</c:v>
                </c:pt>
                <c:pt idx="6">
                  <c:v>#N/A</c:v>
                </c:pt>
                <c:pt idx="7">
                  <c:v>9.61</c:v>
                </c:pt>
                <c:pt idx="8">
                  <c:v>#N/A</c:v>
                </c:pt>
                <c:pt idx="9">
                  <c:v>8.6999999999999993</c:v>
                </c:pt>
              </c:numCache>
            </c:numRef>
          </c:val>
          <c:extLst>
            <c:ext xmlns:c16="http://schemas.microsoft.com/office/drawing/2014/chart" uri="{C3380CC4-5D6E-409C-BE32-E72D297353CC}">
              <c16:uniqueId val="{00000008-84A4-4214-89EE-6B13F831FF14}"/>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10.88</c:v>
                </c:pt>
                <c:pt idx="2">
                  <c:v>#N/A</c:v>
                </c:pt>
                <c:pt idx="3">
                  <c:v>12.17</c:v>
                </c:pt>
                <c:pt idx="4">
                  <c:v>#N/A</c:v>
                </c:pt>
                <c:pt idx="5">
                  <c:v>13.66</c:v>
                </c:pt>
                <c:pt idx="6">
                  <c:v>#N/A</c:v>
                </c:pt>
                <c:pt idx="7">
                  <c:v>14.12</c:v>
                </c:pt>
                <c:pt idx="8">
                  <c:v>#N/A</c:v>
                </c:pt>
                <c:pt idx="9">
                  <c:v>14.22</c:v>
                </c:pt>
              </c:numCache>
            </c:numRef>
          </c:val>
          <c:extLst>
            <c:ext xmlns:c16="http://schemas.microsoft.com/office/drawing/2014/chart" uri="{C3380CC4-5D6E-409C-BE32-E72D297353CC}">
              <c16:uniqueId val="{00000009-84A4-4214-89EE-6B13F831FF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1438</c:v>
                </c:pt>
                <c:pt idx="5">
                  <c:v>1504</c:v>
                </c:pt>
                <c:pt idx="8">
                  <c:v>1653</c:v>
                </c:pt>
                <c:pt idx="11">
                  <c:v>1749</c:v>
                </c:pt>
                <c:pt idx="14">
                  <c:v>1788</c:v>
                </c:pt>
              </c:numCache>
            </c:numRef>
          </c:val>
          <c:extLst>
            <c:ext xmlns:c16="http://schemas.microsoft.com/office/drawing/2014/chart" uri="{C3380CC4-5D6E-409C-BE32-E72D297353CC}">
              <c16:uniqueId val="{00000000-A468-4A26-B14E-7A07421B7D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68-4A26-B14E-7A07421B7D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68-4A26-B14E-7A07421B7D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182</c:v>
                </c:pt>
                <c:pt idx="3">
                  <c:v>200</c:v>
                </c:pt>
                <c:pt idx="6">
                  <c:v>202</c:v>
                </c:pt>
                <c:pt idx="9">
                  <c:v>187</c:v>
                </c:pt>
                <c:pt idx="12">
                  <c:v>188</c:v>
                </c:pt>
              </c:numCache>
            </c:numRef>
          </c:val>
          <c:extLst>
            <c:ext xmlns:c16="http://schemas.microsoft.com/office/drawing/2014/chart" uri="{C3380CC4-5D6E-409C-BE32-E72D297353CC}">
              <c16:uniqueId val="{00000003-A468-4A26-B14E-7A07421B7D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935</c:v>
                </c:pt>
                <c:pt idx="3">
                  <c:v>932</c:v>
                </c:pt>
                <c:pt idx="6">
                  <c:v>851</c:v>
                </c:pt>
                <c:pt idx="9">
                  <c:v>811</c:v>
                </c:pt>
                <c:pt idx="12">
                  <c:v>789</c:v>
                </c:pt>
              </c:numCache>
            </c:numRef>
          </c:val>
          <c:extLst>
            <c:ext xmlns:c16="http://schemas.microsoft.com/office/drawing/2014/chart" uri="{C3380CC4-5D6E-409C-BE32-E72D297353CC}">
              <c16:uniqueId val="{00000004-A468-4A26-B14E-7A07421B7D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68-4A26-B14E-7A07421B7D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68-4A26-B14E-7A07421B7D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1091</c:v>
                </c:pt>
                <c:pt idx="3">
                  <c:v>1132</c:v>
                </c:pt>
                <c:pt idx="6">
                  <c:v>1395</c:v>
                </c:pt>
                <c:pt idx="9">
                  <c:v>1528</c:v>
                </c:pt>
                <c:pt idx="12">
                  <c:v>1579</c:v>
                </c:pt>
              </c:numCache>
            </c:numRef>
          </c:val>
          <c:extLst>
            <c:ext xmlns:c16="http://schemas.microsoft.com/office/drawing/2014/chart" uri="{C3380CC4-5D6E-409C-BE32-E72D297353CC}">
              <c16:uniqueId val="{00000007-A468-4A26-B14E-7A07421B7D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770</c:v>
                </c:pt>
                <c:pt idx="2">
                  <c:v>#N/A</c:v>
                </c:pt>
                <c:pt idx="3">
                  <c:v>#N/A</c:v>
                </c:pt>
                <c:pt idx="4">
                  <c:v>760</c:v>
                </c:pt>
                <c:pt idx="5">
                  <c:v>#N/A</c:v>
                </c:pt>
                <c:pt idx="6">
                  <c:v>#N/A</c:v>
                </c:pt>
                <c:pt idx="7">
                  <c:v>795</c:v>
                </c:pt>
                <c:pt idx="8">
                  <c:v>#N/A</c:v>
                </c:pt>
                <c:pt idx="9">
                  <c:v>#N/A</c:v>
                </c:pt>
                <c:pt idx="10">
                  <c:v>777</c:v>
                </c:pt>
                <c:pt idx="11">
                  <c:v>#N/A</c:v>
                </c:pt>
                <c:pt idx="12">
                  <c:v>#N/A</c:v>
                </c:pt>
                <c:pt idx="13">
                  <c:v>768</c:v>
                </c:pt>
                <c:pt idx="14">
                  <c:v>#N/A</c:v>
                </c:pt>
              </c:numCache>
            </c:numRef>
          </c:val>
          <c:smooth val="0"/>
          <c:extLst>
            <c:ext xmlns:c16="http://schemas.microsoft.com/office/drawing/2014/chart" uri="{C3380CC4-5D6E-409C-BE32-E72D297353CC}">
              <c16:uniqueId val="{00000008-A468-4A26-B14E-7A07421B7D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17258</c:v>
                </c:pt>
                <c:pt idx="5">
                  <c:v>17090</c:v>
                </c:pt>
                <c:pt idx="8">
                  <c:v>17017</c:v>
                </c:pt>
                <c:pt idx="11">
                  <c:v>17029</c:v>
                </c:pt>
                <c:pt idx="14">
                  <c:v>16003</c:v>
                </c:pt>
              </c:numCache>
            </c:numRef>
          </c:val>
          <c:extLst>
            <c:ext xmlns:c16="http://schemas.microsoft.com/office/drawing/2014/chart" uri="{C3380CC4-5D6E-409C-BE32-E72D297353CC}">
              <c16:uniqueId val="{00000000-F8D3-48A4-8F13-A7A5241269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891</c:v>
                </c:pt>
                <c:pt idx="5">
                  <c:v>970</c:v>
                </c:pt>
                <c:pt idx="8">
                  <c:v>938</c:v>
                </c:pt>
                <c:pt idx="11">
                  <c:v>878</c:v>
                </c:pt>
                <c:pt idx="14">
                  <c:v>801</c:v>
                </c:pt>
              </c:numCache>
            </c:numRef>
          </c:val>
          <c:extLst>
            <c:ext xmlns:c16="http://schemas.microsoft.com/office/drawing/2014/chart" uri="{C3380CC4-5D6E-409C-BE32-E72D297353CC}">
              <c16:uniqueId val="{00000001-F8D3-48A4-8F13-A7A5241269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4847</c:v>
                </c:pt>
                <c:pt idx="5">
                  <c:v>4948</c:v>
                </c:pt>
                <c:pt idx="8">
                  <c:v>5064</c:v>
                </c:pt>
                <c:pt idx="11">
                  <c:v>5958</c:v>
                </c:pt>
                <c:pt idx="14">
                  <c:v>6759</c:v>
                </c:pt>
              </c:numCache>
            </c:numRef>
          </c:val>
          <c:extLst>
            <c:ext xmlns:c16="http://schemas.microsoft.com/office/drawing/2014/chart" uri="{C3380CC4-5D6E-409C-BE32-E72D297353CC}">
              <c16:uniqueId val="{00000002-F8D3-48A4-8F13-A7A5241269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D3-48A4-8F13-A7A5241269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D3-48A4-8F13-A7A5241269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D3-48A4-8F13-A7A5241269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2024</c:v>
                </c:pt>
                <c:pt idx="3">
                  <c:v>1963</c:v>
                </c:pt>
                <c:pt idx="6">
                  <c:v>1987</c:v>
                </c:pt>
                <c:pt idx="9">
                  <c:v>1926</c:v>
                </c:pt>
                <c:pt idx="12">
                  <c:v>1806</c:v>
                </c:pt>
              </c:numCache>
            </c:numRef>
          </c:val>
          <c:extLst>
            <c:ext xmlns:c16="http://schemas.microsoft.com/office/drawing/2014/chart" uri="{C3380CC4-5D6E-409C-BE32-E72D297353CC}">
              <c16:uniqueId val="{00000006-F8D3-48A4-8F13-A7A5241269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1400</c:v>
                </c:pt>
                <c:pt idx="3">
                  <c:v>1188</c:v>
                </c:pt>
                <c:pt idx="6">
                  <c:v>987</c:v>
                </c:pt>
                <c:pt idx="9">
                  <c:v>797</c:v>
                </c:pt>
                <c:pt idx="12">
                  <c:v>591</c:v>
                </c:pt>
              </c:numCache>
            </c:numRef>
          </c:val>
          <c:extLst>
            <c:ext xmlns:c16="http://schemas.microsoft.com/office/drawing/2014/chart" uri="{C3380CC4-5D6E-409C-BE32-E72D297353CC}">
              <c16:uniqueId val="{00000007-F8D3-48A4-8F13-A7A5241269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8248</c:v>
                </c:pt>
                <c:pt idx="3">
                  <c:v>7759</c:v>
                </c:pt>
                <c:pt idx="6">
                  <c:v>7399</c:v>
                </c:pt>
                <c:pt idx="9">
                  <c:v>6996</c:v>
                </c:pt>
                <c:pt idx="12">
                  <c:v>6486</c:v>
                </c:pt>
              </c:numCache>
            </c:numRef>
          </c:val>
          <c:extLst>
            <c:ext xmlns:c16="http://schemas.microsoft.com/office/drawing/2014/chart" uri="{C3380CC4-5D6E-409C-BE32-E72D297353CC}">
              <c16:uniqueId val="{00000008-F8D3-48A4-8F13-A7A5241269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803</c:v>
                </c:pt>
                <c:pt idx="3">
                  <c:v>748</c:v>
                </c:pt>
                <c:pt idx="6">
                  <c:v>658</c:v>
                </c:pt>
                <c:pt idx="9">
                  <c:v>574</c:v>
                </c:pt>
                <c:pt idx="12">
                  <c:v>455</c:v>
                </c:pt>
              </c:numCache>
            </c:numRef>
          </c:val>
          <c:extLst>
            <c:ext xmlns:c16="http://schemas.microsoft.com/office/drawing/2014/chart" uri="{C3380CC4-5D6E-409C-BE32-E72D297353CC}">
              <c16:uniqueId val="{00000009-F8D3-48A4-8F13-A7A5241269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12437</c:v>
                </c:pt>
                <c:pt idx="3">
                  <c:v>12566</c:v>
                </c:pt>
                <c:pt idx="6">
                  <c:v>13085</c:v>
                </c:pt>
                <c:pt idx="9">
                  <c:v>13326</c:v>
                </c:pt>
                <c:pt idx="12">
                  <c:v>12905</c:v>
                </c:pt>
              </c:numCache>
            </c:numRef>
          </c:val>
          <c:extLst>
            <c:ext xmlns:c16="http://schemas.microsoft.com/office/drawing/2014/chart" uri="{C3380CC4-5D6E-409C-BE32-E72D297353CC}">
              <c16:uniqueId val="{0000000A-F8D3-48A4-8F13-A7A5241269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1917</c:v>
                </c:pt>
                <c:pt idx="2">
                  <c:v>#N/A</c:v>
                </c:pt>
                <c:pt idx="3">
                  <c:v>#N/A</c:v>
                </c:pt>
                <c:pt idx="4">
                  <c:v>1215</c:v>
                </c:pt>
                <c:pt idx="5">
                  <c:v>#N/A</c:v>
                </c:pt>
                <c:pt idx="6">
                  <c:v>#N/A</c:v>
                </c:pt>
                <c:pt idx="7">
                  <c:v>1096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D3-48A4-8F13-A7A5241269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1443</c:v>
                </c:pt>
                <c:pt idx="1">
                  <c:v>1544</c:v>
                </c:pt>
                <c:pt idx="2">
                  <c:v>1744</c:v>
                </c:pt>
              </c:numCache>
            </c:numRef>
          </c:val>
          <c:extLst>
            <c:ext xmlns:c16="http://schemas.microsoft.com/office/drawing/2014/chart" uri="{C3380CC4-5D6E-409C-BE32-E72D297353CC}">
              <c16:uniqueId val="{00000000-EDF6-4335-816D-C348445857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614</c:v>
                </c:pt>
                <c:pt idx="1">
                  <c:v>714</c:v>
                </c:pt>
                <c:pt idx="2">
                  <c:v>1114</c:v>
                </c:pt>
              </c:numCache>
            </c:numRef>
          </c:val>
          <c:extLst>
            <c:ext xmlns:c16="http://schemas.microsoft.com/office/drawing/2014/chart" uri="{C3380CC4-5D6E-409C-BE32-E72D297353CC}">
              <c16:uniqueId val="{00000001-EDF6-4335-816D-C348445857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2580</c:v>
                </c:pt>
                <c:pt idx="1">
                  <c:v>3196</c:v>
                </c:pt>
                <c:pt idx="2">
                  <c:v>3301</c:v>
                </c:pt>
              </c:numCache>
            </c:numRef>
          </c:val>
          <c:extLst>
            <c:ext xmlns:c16="http://schemas.microsoft.com/office/drawing/2014/chart" uri="{C3380CC4-5D6E-409C-BE32-E72D297353CC}">
              <c16:uniqueId val="{00000002-EDF6-4335-816D-C348445857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{F6A4112B-9BA8-471E-A654-E1ACDB2145E7}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B4-479D-A15B-19DDB28D8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{1B6A421A-42C1-42E5-B698-630FECA3CB65}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B4-479D-A15B-19DDB28D8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{DE54C8BC-BCD2-44EF-B11A-70EDB4EAB63B}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B4-479D-A15B-19DDB28D8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{5EBF1C96-452B-4911-A2F2-1F16367DBE0A}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B4-479D-A15B-19DDB28D8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{FACD70D8-EB5F-499B-94F6-3DFAB9AD1340}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B4-479D-A15B-19DDB28D8E7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{50520142-0FB3-44E1-82C1-9407653CB20F}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B4-479D-A15B-19DDB28D8E7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{FE62BD8C-AC60-4068-8B99-382C1EBC0932}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B4-479D-A15B-19DDB28D8E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{CFF8C465-BF1B-4FA1-BFB2-681FCA82381D}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B4-479D-A15B-19DDB28D8E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{245A8222-A281-4C95-8D6C-C7A77F46DD82}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B4-479D-A15B-19DDB28D8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72.2</c:v>
                </c:pt>
                <c:pt idx="16">
                  <c:v>73.2</c:v>
                </c:pt>
                <c:pt idx="24">
                  <c:v>74</c:v>
                </c:pt>
                <c:pt idx="32">
                  <c:v>75.2</c:v>
                </c:pt>
              </c:numCache>
            </c:numRef>
          </c:xVal>
          <c:yVal>
            <c:numRef>
              <c:f>公会計指標分析・財政指標組合せ分析表!$BP$51:$DC$51</c:f>
              <c:numCache>
                <c:formatCode>#,##0.0;"▲ "#,##0.0</c:formatCode>
                <c:ptCount val="40"/>
                <c:pt idx="0">
                  <c:v>30.2</c:v>
                </c:pt>
                <c:pt idx="8">
                  <c:v>19</c:v>
                </c:pt>
                <c:pt idx="16">
                  <c:v>17.2</c:v>
                </c:pt>
              </c:numCache>
            </c:numRef>
          </c:yVal>
          <c:smooth val="0"/>
          <c:extLst>
            <c:ext xmlns:c16="http://schemas.microsoft.com/office/drawing/2014/chart" uri="{C3380CC4-5D6E-409C-BE32-E72D297353CC}">
              <c16:uniqueId val="{00000009-C8B4-479D-A15B-19DDB28D8E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{6937494D-7C01-4D8A-85B9-22DB76375699}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B4-479D-A15B-19DDB28D8E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{8E412B3A-BCE4-4F46-BF5C-F632283BEA2D}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B4-479D-A15B-19DDB28D8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{3CA35A84-C818-4669-9C23-EFDF9200C6BA}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B4-479D-A15B-19DDB28D8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{5427ED65-D2AE-4B1E-984C-778D379BE670}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B4-479D-A15B-19DDB28D8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{94EBE23F-9EAA-4A78-A1D3-FD9E76F4826C}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B4-479D-A15B-19DDB28D8E75}"/>
                </c:ext>
              </c:extLst>
            </c:dLbl>
            <c:dLbl>
              <c:idx val="8"/>
              <c:layout>
                <c:manualLayout>
                  <c:x val="0"/>
                  <c:y val="-1.24787261138351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{E1242864-2FB8-469D-87D0-D9465C083491}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B4-479D-A15B-19DDB28D8E75}"/>
                </c:ext>
              </c:extLst>
            </c:dLbl>
            <c:dLbl>
              <c:idx val="16"/>
              <c:layout>
                <c:manualLayout>
                  <c:x val="0"/>
                  <c:y val="1.2478726113835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{E4E1A8B9-AE28-4BB1-B205-ECC79711D9E1}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B4-479D-A15B-19DDB28D8E7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{48C2A307-FD76-47F5-8A8A-4635A6DF76C0}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B4-479D-A15B-19DDB28D8E7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{C3BD3202-B17B-4BB9-B38C-62D19908F3C0}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B4-479D-A15B-19DDB28D8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8B4-479D-A15B-19DDB28D8E7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{10FA222E-36D3-4E38-8142-D45946A153FE}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930-4099-B739-B042D456F2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{5FF298AB-5325-4BF1-8B57-42BE503ED45F}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0-4099-B739-B042D456F2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{40736753-EAD1-4B18-95B5-AD30A89FD7E0}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0-4099-B739-B042D456F2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{9838BC15-4170-4856-964C-ADC756CFFA33}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0-4099-B739-B042D456F2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{DC060572-3E64-44DE-B8B8-5574C2D357F2}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0-4099-B739-B042D456F24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{8A2522D8-F31A-454D-AD6D-52460BE26D11}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930-4099-B739-B042D456F24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{D0CBC43D-694E-42CA-907F-4B7DFD198CE5}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930-4099-B739-B042D456F24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{685D6248-8945-4C2E-86A0-31FDABDD8204}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930-4099-B739-B042D456F2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{178A8DDE-83C2-46F0-93A8-532C3250C451}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930-4099-B739-B042D456F2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11.7</c:v>
                </c:pt>
                <c:pt idx="16">
                  <c:v>12.2</c:v>
                </c:pt>
                <c:pt idx="24">
                  <c:v>12</c:v>
                </c:pt>
                <c:pt idx="32">
                  <c:v>11.8</c:v>
                </c:pt>
              </c:numCache>
            </c:numRef>
          </c:xVal>
          <c:yVal>
            <c:numRef>
              <c:f>公会計指標分析・財政指標組合せ分析表!$BP$73:$DC$73</c:f>
              <c:numCache>
                <c:formatCode>#,##0.0;"▲ "#,##0.0</c:formatCode>
                <c:ptCount val="40"/>
                <c:pt idx="0">
                  <c:v>30.2</c:v>
                </c:pt>
                <c:pt idx="8">
                  <c:v>19</c:v>
                </c:pt>
                <c:pt idx="16">
                  <c:v>17.2</c:v>
                </c:pt>
              </c:numCache>
            </c:numRef>
          </c:yVal>
          <c:smooth val="0"/>
          <c:extLst>
            <c:ext xmlns:c16="http://schemas.microsoft.com/office/drawing/2014/chart" uri="{C3380CC4-5D6E-409C-BE32-E72D297353CC}">
              <c16:uniqueId val="{00000009-F930-4099-B739-B042D456F2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{7E55E90D-664B-4104-9835-1D88F7D526AF}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930-4099-B739-B042D456F2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{D837A4F1-3702-420A-A08B-8D9793A4CDD9}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0-4099-B739-B042D456F2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{5D69A516-B56D-455A-A840-E18B02455B48}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0-4099-B739-B042D456F2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{02D6C607-65F8-492B-B344-936C1D5F0184}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0-4099-B739-B042D456F2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{E3616814-E2A8-4CB5-928F-C8A737B1D514}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0-4099-B739-B042D456F244}"/>
                </c:ext>
              </c:extLst>
            </c:dLbl>
            <c:dLbl>
              <c:idx val="8"/>
              <c:layout>
                <c:manualLayout>
                  <c:x val="0"/>
                  <c:y val="-1.1778489999705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{457FE439-989E-4F3D-8A2A-42A566048DF2}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930-4099-B739-B042D456F244}"/>
                </c:ext>
              </c:extLst>
            </c:dLbl>
            <c:dLbl>
              <c:idx val="16"/>
              <c:layout>
                <c:manualLayout>
                  <c:x val="0"/>
                  <c:y val="1.1778832487274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{AF6D8046-965D-4072-846B-AE137D58E459}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930-4099-B739-B042D456F24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{6F2D3DEB-C087-4578-BE3F-84975AE3D7D3}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930-4099-B739-B042D456F2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{7DE5C056-7E1F-4585-849C-682FD042069C}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930-4099-B739-B042D456F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930-4099-B739-B042D456F244}"/>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A906030-4CEF-4449-AB9F-C5DBCDD4C44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3D564AE-455F-43E1-8C45-E08C29F7085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元利償還金等における構成比は、元利償還金と公営企業債の元利償還金に対する繰出金で全体の約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％を占めている。</a:t>
          </a:r>
        </a:p>
        <a:p>
          <a:r>
            <a:rPr kumimoji="1" lang="ja-JP" altLang="en-US" sz="1400">
              <a:latin typeface="ＭＳ ゴシック" pitchFamily="49" charset="-128"/>
              <a:ea typeface="ＭＳ ゴシック" pitchFamily="49" charset="-128"/>
            </a:rPr>
            <a:t>この中で、元利償還金が前年度比で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ポイント増加。また公営企業債については、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ポイントの減少となっている。平成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年度の過疎債借入事業の元金償還が始まり大きく増加している。今後も過疎債の元金償還が進むためしばらくの間は増加していくものと思われる。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将来負担額において、一般会計等に係る地方債の現在高が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％を占め、次いで公営企業債等繰入見込額が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％となっている。また、充当可能財源では、後年度以降に普通交付税の算定要因となる額を示す基準財政需要額算入見込額が</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％を占めている。</a:t>
          </a:r>
        </a:p>
        <a:p>
          <a:r>
            <a:rPr kumimoji="1" lang="ja-JP" altLang="en-US" sz="1400">
              <a:latin typeface="ＭＳ ゴシック" pitchFamily="49" charset="-128"/>
              <a:ea typeface="ＭＳ ゴシック" pitchFamily="49" charset="-128"/>
            </a:rPr>
            <a:t>一般会計等に係る地方債の現在高が減少していることに加え、公営企業債の償還が進んでいることなどから将来負担額（Ａ）は減少した。また、ふるさと寄附金等の充当可能基金は増加しており、充当可能財源等（Ｂ）全体は前年と比べ減少したものの、将来負担比率の分子がマイナスとなったため将来負担比率が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地域中核医療機関支援事業等へ愛する飯山ふるさと基金を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百万円取り崩した一方、ふるさと寄附金事業により愛する飯山ふるさと基金へ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年度の過疎債借入事業債の償還が始まり今後も償還額が増加していくことを見込み、減債基金に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未収金対策の強化、受益者負担の適正化、ふるさと寄附金の推進等行財政改革を推進し、大綱の成果指標として示している基金残高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愛する飯山ふるさと基金・・・魅力あるふるさとづくりに要する費用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飯山市産業振興基金　　・・・産業振興を図る施策事業の実施に要する費用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飯山市情報化推進基金　・・・情報化の推進に要する費用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飯山市環境施設整備基金・・・環境施設の整備充実・改善に要する費用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飯山市退職手当基金　　・・・職員の退職手当に要する費用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ふるさと寄附金を愛する飯山ふるさと基金へ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百万円積み立てた一方、寄付者の意向に沿った事業（地域中核医療機関の充実等）へ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その他の基金についても、後年度以降の事業に対応するため計画的に積み立てを行い、その他特定目的基金全体で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行財政改革による歳出の削減やふるさと寄附金等インターネットによる寄付を積極的に推進し、基金残高を確保する。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経費の削減等により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未収金対策の強化、受益者負担の適正化等行財政改革を推進し、大雪や大規模災害の発生等、不測の事態に備えるため基金残高を確保する。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経費の削減等により、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過疎対策事業債等の償還が本格化し、公債費の増加が見込まれているため、経費の削減等により可能な限り基金残高の確保に努める。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4481E8-0E47-41C4-93A2-25E37B146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5140B3-5677-470E-9680-62C439C6F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1C9096C-C10D-46D7-87F7-747913CC428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F97C3ED8-AD83-4953-842F-317C94C5D94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D276E70D-E9DF-4331-B872-8E700EE4EA8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BF6D913-100A-4B0B-90A2-D87532CE25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229047EC-3578-45C4-B784-E5904A4F67B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FC14ECC1-9567-4CA0-A441-8BEF7CC4E6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4E51926-1A28-48C9-9828-7968219BA5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696DE94-F71A-4209-AABF-57D5C1DE96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996FBB8D-2A36-4D40-B100-E259088B749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CAB9EB38-B27E-4B25-9FE0-40F16BD62C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1C524C30-11FF-497F-8465-D5D9542613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1F37547B-1C36-41C8-AA81-2F75F96CEB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F833C813-E48F-4FBA-BC6E-291CF29FC3E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91A5D92-FB47-46A3-9D13-D880E6F16A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63DDA90-5168-4F9A-8B91-C747B132FC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D40C015-8FB9-4ED2-8606-4DAD0C33BD8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5BE276D-9638-41C9-A5D7-CB5F1EE3387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49B29B00-3BDF-43F6-A5AC-1FEA1BB3A5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81B59B57-D4DE-4019-8A50-431748714DD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71FD4222-C523-4510-988D-5A765FDB8B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E3D8260C-21A3-41FF-8154-E09EC5685C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CCAD825-17B2-426A-B6F4-3021493A82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B5B3D30D-30A9-4235-836A-90E2452A27F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B7F51D8-6C1F-4CDB-86A0-5E79FE201E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CADBBB18-7557-478A-9F2F-FD774552B6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F15B6BF-0BB0-4D13-B4CC-0F3DFF559DB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7B6E4E25-0B22-4926-92DE-D5A399B0793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DCF1503C-F29A-4FD7-A296-0A8E61B5535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3BF63562-9467-45BF-A8EE-ED386D18796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73C2BAC-3F54-4FDB-A7DA-03273639F40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CFC18A2-9FF5-4A62-BAA4-3404E825977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6BBE22A6-F7F6-4645-BA76-50B3597FD33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FFABF3C7-899D-47BB-BC44-A454749BEB1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5BC02E67-40AD-4C28-8AF7-7B80CB16FEF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A1219F7A-494D-4237-83DA-FAA466F2D0A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764AC1FF-F1B5-4980-AFAF-B0E486508A8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CD06AA09-680F-4F75-98E6-B23230A702E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3AD1FD93-CF05-4A44-B880-073B1AD1F4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71B3B0D3-6F33-4B95-B5D1-82C95FA99CF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68ABAFD-0AC0-4F84-92DE-F7EA104333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EFAE218-1DF2-4C08-845E-E2A8518330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E15514BC-7BA0-4CB5-8CCF-E33DD923D7B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5521152E-9C2A-406F-A648-751ED7D8B8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0001E45-ADD8-4CDE-A074-8FE6FDE5E0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7B8226E-B0CC-4F64-8B40-EE827082A2B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AA6DDCFB-68D6-4B6F-963A-3F813DE69F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956ACF2D-14BA-4B1F-84C0-2BE5A2F1874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E472095-9365-49DD-97C4-2F3F8D3E74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2718ED9A-F952-4C04-A7A6-008D8425B3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年度に策定した公共施設等総合管理計画において、策定後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老朽化した施設の集約化・複合化や除却を進めることで、施設保有量の適正化を図っている。有形固定資産減価償却率については類似団体より高い水準にあるが、総合管理計画に基づき策定した個別施設計画により、今後の公共施設のあり方を検討し、計画的な予防保全による長寿命化、廃止、集約、複合化といった再配置を図ることで、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FCEE455-7ED3-4D27-8F90-A8B4836E7AC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61D9B9C4-0B9C-40F9-8CCE-59B9D5BCDD4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90026E6C-D43F-4C1A-A95B-64398FED925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D5A36A71-F616-4536-B130-ED04C007F32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46CDABDA-E7DB-4499-9BCB-B3432BC3554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6DEFF05F-CE88-4F42-B7B0-B70C1C5D704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2093B79C-A260-489B-A65C-519B6E8B0AB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ADA35F67-0BD2-4DDA-85DC-29A6E6CC3E6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8D4E0133-D599-4EFC-BC93-62B4FF659F3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465263F1-AE8C-446D-9E99-115A40BB065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E77B4873-7426-4848-8349-56EBDBBD540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DD8A41F4-5C9E-48EB-B57F-C44069640B1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F574FF6C-B489-4A8D-B1CD-47128758F0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43A16A47-B0D8-431F-A1B1-174AB2983EC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6D24E9E7-A88C-45C3-BA9B-B483ED6A718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FE840CE-56E6-4045-885A-EA6521D8D81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9" name="直線コネクタ 68">
          <a:extLst>
            <a:ext uri="{FF2B5EF4-FFF2-40B4-BE49-F238E27FC236}">
              <a16:creationId xmlns:a16="http://schemas.microsoft.com/office/drawing/2014/main" id="{0F790261-B33B-4E28-AD21-DCF9EE170403}"/>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0" name="有形固定資産減価償却率最小値テキスト">
          <a:extLst>
            <a:ext uri="{FF2B5EF4-FFF2-40B4-BE49-F238E27FC236}">
              <a16:creationId xmlns:a16="http://schemas.microsoft.com/office/drawing/2014/main" id="{D28C144A-751C-498F-8C61-D54DA9AC7228}"/>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1" name="直線コネクタ 70">
          <a:extLst>
            <a:ext uri="{FF2B5EF4-FFF2-40B4-BE49-F238E27FC236}">
              <a16:creationId xmlns:a16="http://schemas.microsoft.com/office/drawing/2014/main" id="{20AE1D1C-4AE4-4153-892A-65C633F28862}"/>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2" name="有形固定資産減価償却率最大値テキスト">
          <a:extLst>
            <a:ext uri="{FF2B5EF4-FFF2-40B4-BE49-F238E27FC236}">
              <a16:creationId xmlns:a16="http://schemas.microsoft.com/office/drawing/2014/main" id="{1D29EE66-0960-412F-9E74-2CFA63CE467B}"/>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3" name="直線コネクタ 72">
          <a:extLst>
            <a:ext uri="{FF2B5EF4-FFF2-40B4-BE49-F238E27FC236}">
              <a16:creationId xmlns:a16="http://schemas.microsoft.com/office/drawing/2014/main" id="{93887236-057C-4786-9992-CE896422BA37}"/>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4" name="有形固定資産減価償却率平均値テキスト">
          <a:extLst>
            <a:ext uri="{FF2B5EF4-FFF2-40B4-BE49-F238E27FC236}">
              <a16:creationId xmlns:a16="http://schemas.microsoft.com/office/drawing/2014/main" id="{C47F0007-10FB-4FAD-A3EA-E1865DAE2626}"/>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5" name="フローチャート: 判断 74">
          <a:extLst>
            <a:ext uri="{FF2B5EF4-FFF2-40B4-BE49-F238E27FC236}">
              <a16:creationId xmlns:a16="http://schemas.microsoft.com/office/drawing/2014/main" id="{A886263B-4E13-47C0-9268-5A531CA1AC06}"/>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6" name="フローチャート: 判断 75">
          <a:extLst>
            <a:ext uri="{FF2B5EF4-FFF2-40B4-BE49-F238E27FC236}">
              <a16:creationId xmlns:a16="http://schemas.microsoft.com/office/drawing/2014/main" id="{59092A50-B7CD-4064-9E88-A01103201FE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7" name="フローチャート: 判断 76">
          <a:extLst>
            <a:ext uri="{FF2B5EF4-FFF2-40B4-BE49-F238E27FC236}">
              <a16:creationId xmlns:a16="http://schemas.microsoft.com/office/drawing/2014/main" id="{91E348E9-4962-40AC-B95A-E0B4EA44B449}"/>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8" name="フローチャート: 判断 77">
          <a:extLst>
            <a:ext uri="{FF2B5EF4-FFF2-40B4-BE49-F238E27FC236}">
              <a16:creationId xmlns:a16="http://schemas.microsoft.com/office/drawing/2014/main" id="{A9C25521-136A-4443-A3FD-005399775D4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9" name="フローチャート: 判断 78">
          <a:extLst>
            <a:ext uri="{FF2B5EF4-FFF2-40B4-BE49-F238E27FC236}">
              <a16:creationId xmlns:a16="http://schemas.microsoft.com/office/drawing/2014/main" id="{7C24CCB1-3277-4402-9D9C-E2A3B0CDD477}"/>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61F5652-1B8A-48D3-A2F3-80A7D78DE5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D502639-A514-4BB7-A2CC-51B8F500CD2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B85FCA0-622D-4179-B965-40E370544A0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48DD0B5-D92E-421D-8A6C-E97067559F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C127015-91AC-4196-8C4E-80DC8A8994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85" name="楕円 84">
          <a:extLst>
            <a:ext uri="{FF2B5EF4-FFF2-40B4-BE49-F238E27FC236}">
              <a16:creationId xmlns:a16="http://schemas.microsoft.com/office/drawing/2014/main" id="{36BC5CD1-AA47-4377-88C5-E06753EF3248}"/>
            </a:ext>
          </a:extLst>
        </xdr:cNvPr>
        <xdr:cNvSpPr/>
      </xdr:nvSpPr>
      <xdr:spPr>
        <a:xfrm>
          <a:off x="4711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147125</xdr:rowOff>
    </xdr:from>
    <xdr:ext cx="405111" cy="259045"/>
    <xdr:sp macro="" textlink="">
      <xdr:nvSpPr>
        <xdr:cNvPr id="86" name="有形固定資産減価償却率該当値テキスト">
          <a:extLst>
            <a:ext uri="{FF2B5EF4-FFF2-40B4-BE49-F238E27FC236}">
              <a16:creationId xmlns:a16="http://schemas.microsoft.com/office/drawing/2014/main" id="{D1F784BB-1A7A-41D8-80B5-FB4E810FA7C7}"/>
            </a:ext>
          </a:extLst>
        </xdr:cNvPr>
        <xdr:cNvSpPr txBox="1"/>
      </xdr:nvSpPr>
      <xdr:spPr>
        <a:xfrm>
          <a:off x="4813300" y="623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7" name="楕円 86">
          <a:extLst>
            <a:ext uri="{FF2B5EF4-FFF2-40B4-BE49-F238E27FC236}">
              <a16:creationId xmlns:a16="http://schemas.microsoft.com/office/drawing/2014/main" id="{518798B8-F8D5-4636-AC75-EFC768D47ED5}"/>
            </a:ext>
          </a:extLst>
        </xdr:cNvPr>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48048</xdr:rowOff>
    </xdr:to>
    <xdr:cxnSp macro="">
      <xdr:nvCxnSpPr>
        <xdr:cNvPr id="88" name="直線コネクタ 87">
          <a:extLst>
            <a:ext uri="{FF2B5EF4-FFF2-40B4-BE49-F238E27FC236}">
              <a16:creationId xmlns:a16="http://schemas.microsoft.com/office/drawing/2014/main" id="{D7E6B1FA-2712-46BE-82E2-AAB344EF6F1F}"/>
            </a:ext>
          </a:extLst>
        </xdr:cNvPr>
        <xdr:cNvCxnSpPr/>
      </xdr:nvCxnSpPr>
      <xdr:spPr>
        <a:xfrm>
          <a:off x="4051300" y="628438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9" name="楕円 88">
          <a:extLst>
            <a:ext uri="{FF2B5EF4-FFF2-40B4-BE49-F238E27FC236}">
              <a16:creationId xmlns:a16="http://schemas.microsoft.com/office/drawing/2014/main" id="{6BDE0B14-076A-4BC5-8791-8ABF4D713BE1}"/>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26458</xdr:rowOff>
    </xdr:to>
    <xdr:cxnSp macro="">
      <xdr:nvCxnSpPr>
        <xdr:cNvPr id="90" name="直線コネクタ 89">
          <a:extLst>
            <a:ext uri="{FF2B5EF4-FFF2-40B4-BE49-F238E27FC236}">
              <a16:creationId xmlns:a16="http://schemas.microsoft.com/office/drawing/2014/main" id="{DE57FDC9-6809-44C8-813C-D060A2290DB9}"/>
            </a:ext>
          </a:extLst>
        </xdr:cNvPr>
        <xdr:cNvCxnSpPr/>
      </xdr:nvCxnSpPr>
      <xdr:spPr>
        <a:xfrm>
          <a:off x="3289300" y="626999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114723</xdr:rowOff>
    </xdr:from>
    <xdr:to>
      <xdr:col>11</xdr:col>
      <xdr:colOff>187325</xdr:colOff>
      <xdr:row>32</xdr:row>
      <xdr:rowOff>44873</xdr:rowOff>
    </xdr:to>
    <xdr:sp macro="" textlink="">
      <xdr:nvSpPr>
        <xdr:cNvPr id="91" name="楕円 90">
          <a:extLst>
            <a:ext uri="{FF2B5EF4-FFF2-40B4-BE49-F238E27FC236}">
              <a16:creationId xmlns:a16="http://schemas.microsoft.com/office/drawing/2014/main" id="{C1741779-C4C2-4752-BE80-36B94F0249E2}"/>
            </a:ext>
          </a:extLst>
        </xdr:cNvPr>
        <xdr:cNvSpPr/>
      </xdr:nvSpPr>
      <xdr:spPr>
        <a:xfrm>
          <a:off x="2476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165523</xdr:rowOff>
    </xdr:from>
    <xdr:to>
      <xdr:col>15</xdr:col>
      <xdr:colOff>136525</xdr:colOff>
      <xdr:row>32</xdr:row>
      <xdr:rowOff>12065</xdr:rowOff>
    </xdr:to>
    <xdr:cxnSp macro="">
      <xdr:nvCxnSpPr>
        <xdr:cNvPr id="92" name="直線コネクタ 91">
          <a:extLst>
            <a:ext uri="{FF2B5EF4-FFF2-40B4-BE49-F238E27FC236}">
              <a16:creationId xmlns:a16="http://schemas.microsoft.com/office/drawing/2014/main" id="{094D64BF-4C91-4CBB-A54E-6E25BADDA091}"/>
            </a:ext>
          </a:extLst>
        </xdr:cNvPr>
        <xdr:cNvCxnSpPr/>
      </xdr:nvCxnSpPr>
      <xdr:spPr>
        <a:xfrm>
          <a:off x="2527300" y="625199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94933</xdr:rowOff>
    </xdr:from>
    <xdr:to>
      <xdr:col>7</xdr:col>
      <xdr:colOff>187325</xdr:colOff>
      <xdr:row>32</xdr:row>
      <xdr:rowOff>25083</xdr:rowOff>
    </xdr:to>
    <xdr:sp macro="" textlink="">
      <xdr:nvSpPr>
        <xdr:cNvPr id="93" name="楕円 92">
          <a:extLst>
            <a:ext uri="{FF2B5EF4-FFF2-40B4-BE49-F238E27FC236}">
              <a16:creationId xmlns:a16="http://schemas.microsoft.com/office/drawing/2014/main" id="{FB05F820-CC71-4EF1-B0C3-208479CA5032}"/>
            </a:ext>
          </a:extLst>
        </xdr:cNvPr>
        <xdr:cNvSpPr/>
      </xdr:nvSpPr>
      <xdr:spPr>
        <a:xfrm>
          <a:off x="1714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145733</xdr:rowOff>
    </xdr:from>
    <xdr:to>
      <xdr:col>11</xdr:col>
      <xdr:colOff>136525</xdr:colOff>
      <xdr:row>31</xdr:row>
      <xdr:rowOff>165523</xdr:rowOff>
    </xdr:to>
    <xdr:cxnSp macro="">
      <xdr:nvCxnSpPr>
        <xdr:cNvPr id="94" name="直線コネクタ 93">
          <a:extLst>
            <a:ext uri="{FF2B5EF4-FFF2-40B4-BE49-F238E27FC236}">
              <a16:creationId xmlns:a16="http://schemas.microsoft.com/office/drawing/2014/main" id="{F9AB279A-7F48-4170-819D-A0C086BD07B6}"/>
            </a:ext>
          </a:extLst>
        </xdr:cNvPr>
        <xdr:cNvCxnSpPr/>
      </xdr:nvCxnSpPr>
      <xdr:spPr>
        <a:xfrm>
          <a:off x="1765300" y="6232208"/>
          <a:ext cx="762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5" name="n_1aveValue有形固定資産減価償却率">
          <a:extLst>
            <a:ext uri="{FF2B5EF4-FFF2-40B4-BE49-F238E27FC236}">
              <a16:creationId xmlns:a16="http://schemas.microsoft.com/office/drawing/2014/main" id="{2022BDB6-B30C-48E6-8594-B114EE9816B0}"/>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6" name="n_2aveValue有形固定資産減価償却率">
          <a:extLst>
            <a:ext uri="{FF2B5EF4-FFF2-40B4-BE49-F238E27FC236}">
              <a16:creationId xmlns:a16="http://schemas.microsoft.com/office/drawing/2014/main" id="{12E08D89-1E6B-4F3E-BE55-E82752B2D94B}"/>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7" name="n_3aveValue有形固定資産減価償却率">
          <a:extLst>
            <a:ext uri="{FF2B5EF4-FFF2-40B4-BE49-F238E27FC236}">
              <a16:creationId xmlns:a16="http://schemas.microsoft.com/office/drawing/2014/main" id="{8D097D70-FEB7-4EF0-84AF-29961F8E7DB7}"/>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8" name="n_4aveValue有形固定資産減価償却率">
          <a:extLst>
            <a:ext uri="{FF2B5EF4-FFF2-40B4-BE49-F238E27FC236}">
              <a16:creationId xmlns:a16="http://schemas.microsoft.com/office/drawing/2014/main" id="{110FCA6E-0B0E-4474-8581-FC08E09592B1}"/>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9" name="n_1mainValue有形固定資産減価償却率">
          <a:extLst>
            <a:ext uri="{FF2B5EF4-FFF2-40B4-BE49-F238E27FC236}">
              <a16:creationId xmlns:a16="http://schemas.microsoft.com/office/drawing/2014/main" id="{900FB61A-B46D-4F4E-8FDC-3423AE34D624}"/>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0" name="n_2mainValue有形固定資産減価償却率">
          <a:extLst>
            <a:ext uri="{FF2B5EF4-FFF2-40B4-BE49-F238E27FC236}">
              <a16:creationId xmlns:a16="http://schemas.microsoft.com/office/drawing/2014/main" id="{2245D61F-14BF-4D55-BADD-7787056A61FD}"/>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36000</xdr:rowOff>
    </xdr:from>
    <xdr:ext cx="405111" cy="259045"/>
    <xdr:sp macro="" textlink="">
      <xdr:nvSpPr>
        <xdr:cNvPr id="101" name="n_3mainValue有形固定資産減価償却率">
          <a:extLst>
            <a:ext uri="{FF2B5EF4-FFF2-40B4-BE49-F238E27FC236}">
              <a16:creationId xmlns:a16="http://schemas.microsoft.com/office/drawing/2014/main" id="{88E37615-71E7-4B6C-BEA1-A6BF9C804C79}"/>
            </a:ext>
          </a:extLst>
        </xdr:cNvPr>
        <xdr:cNvSpPr txBox="1"/>
      </xdr:nvSpPr>
      <xdr:spPr>
        <a:xfrm>
          <a:off x="2324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16210</xdr:rowOff>
    </xdr:from>
    <xdr:ext cx="405111" cy="259045"/>
    <xdr:sp macro="" textlink="">
      <xdr:nvSpPr>
        <xdr:cNvPr id="102" name="n_4mainValue有形固定資産減価償却率">
          <a:extLst>
            <a:ext uri="{FF2B5EF4-FFF2-40B4-BE49-F238E27FC236}">
              <a16:creationId xmlns:a16="http://schemas.microsoft.com/office/drawing/2014/main" id="{F6FCF2F4-6E9D-4FBF-B918-5C27E627A367}"/>
            </a:ext>
          </a:extLst>
        </xdr:cNvPr>
        <xdr:cNvSpPr txBox="1"/>
      </xdr:nvSpPr>
      <xdr:spPr>
        <a:xfrm>
          <a:off x="15627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F69C9900-BEC1-4498-A48F-119D576831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84A0C754-B250-4ED2-9C11-C199480E87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B591242-50BA-4577-BB24-37C68330DF9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076A859-38E4-46B9-95F8-A0BFC011B1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31C07BFF-1542-454A-BE2A-9E678AE0AD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6883D76-9477-4B89-80C2-758E0E81FF2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BCCDF91F-26AA-4463-B282-D3A404985C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DDB676A-5DD8-446D-9F50-01747F33F9F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55F4CC07-3ACB-45BC-8CFE-48F306A023A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8C7C583-5844-4934-969D-2EDB9FBEF09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CC1A89D-B014-4810-A29E-F9E1662045E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88D6D81-3871-4E61-9469-AA92BBA0A32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88BF190-2BB1-46C4-9B6E-4CFD7B9AC1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が進み、地方債現在高が減少してきているとともに、充当可能基金残高の増により分子が減少。また、普通交付税・特別交付税が前年に比べ増加するとともに、地方債の元金償還額も増加したことで分母は増加。これらにより債務償還比率は前年に比べさらに減少し、類似団体との比較も低く推移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A7D1C03-01F0-4028-B272-51E7EFF6AD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5C0201D0-1ACB-42AB-9ECF-D15D9FF9AFE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AE47ADFA-4847-41B8-9299-EF23E373AE9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4E4423ED-C64B-411D-B4A9-B70949CD1F1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7749718-61C1-40D2-A552-464AD62090C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8CF80C59-8DE3-4567-B2D5-7999B7D264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B41E6B9F-E17C-4C69-AC74-9BDC9D4A8B7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5A9FD1CD-308D-45D2-8AAB-15240C3EB51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38B0E425-2633-474C-A623-8B0F88F9670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836B56D-6D6C-47F7-BCF6-73F7F7C745B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7155E8D0-4B91-4F6F-B509-61945733A17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72B9133D-69D6-42B5-A96C-8C95F562775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F7C127AB-34C5-4464-8027-EEAEF244742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4A84F8BF-09E9-4EB6-984D-CF67A6C065B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003A7A1-3437-4765-88A3-C9D87274DEE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10B128D-D4DF-4202-B24E-BD1F64A954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796C675-AE9C-48BD-9CBB-8777FC7A46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3" name="直線コネクタ 132">
          <a:extLst>
            <a:ext uri="{FF2B5EF4-FFF2-40B4-BE49-F238E27FC236}">
              <a16:creationId xmlns:a16="http://schemas.microsoft.com/office/drawing/2014/main" id="{60A48E5D-8849-4E93-8E28-DAD92750B55A}"/>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4" name="債務償還比率最小値テキスト">
          <a:extLst>
            <a:ext uri="{FF2B5EF4-FFF2-40B4-BE49-F238E27FC236}">
              <a16:creationId xmlns:a16="http://schemas.microsoft.com/office/drawing/2014/main" id="{2E349BAC-FBE2-4D1E-A043-89183F7078CF}"/>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5" name="直線コネクタ 134">
          <a:extLst>
            <a:ext uri="{FF2B5EF4-FFF2-40B4-BE49-F238E27FC236}">
              <a16:creationId xmlns:a16="http://schemas.microsoft.com/office/drawing/2014/main" id="{16A14459-9B8B-49FF-95FE-89334F1FE121}"/>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6" name="債務償還比率最大値テキスト">
          <a:extLst>
            <a:ext uri="{FF2B5EF4-FFF2-40B4-BE49-F238E27FC236}">
              <a16:creationId xmlns:a16="http://schemas.microsoft.com/office/drawing/2014/main" id="{1B1EE7AB-AEF7-41DA-8EA7-89BAF2E0C763}"/>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7" name="直線コネクタ 136">
          <a:extLst>
            <a:ext uri="{FF2B5EF4-FFF2-40B4-BE49-F238E27FC236}">
              <a16:creationId xmlns:a16="http://schemas.microsoft.com/office/drawing/2014/main" id="{B0A59A6F-8876-4ADC-9853-84482FFB8305}"/>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8" name="債務償還比率平均値テキスト">
          <a:extLst>
            <a:ext uri="{FF2B5EF4-FFF2-40B4-BE49-F238E27FC236}">
              <a16:creationId xmlns:a16="http://schemas.microsoft.com/office/drawing/2014/main" id="{B47DF7D2-6378-41B9-83A2-D4577F04E92B}"/>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9" name="フローチャート: 判断 138">
          <a:extLst>
            <a:ext uri="{FF2B5EF4-FFF2-40B4-BE49-F238E27FC236}">
              <a16:creationId xmlns:a16="http://schemas.microsoft.com/office/drawing/2014/main" id="{6170E6B0-2EBA-4173-ACBF-A47D3309D90C}"/>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0" name="フローチャート: 判断 139">
          <a:extLst>
            <a:ext uri="{FF2B5EF4-FFF2-40B4-BE49-F238E27FC236}">
              <a16:creationId xmlns:a16="http://schemas.microsoft.com/office/drawing/2014/main" id="{8BB46B09-8CD9-4A95-ABEB-C3E1CD3E9D19}"/>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1" name="フローチャート: 判断 140">
          <a:extLst>
            <a:ext uri="{FF2B5EF4-FFF2-40B4-BE49-F238E27FC236}">
              <a16:creationId xmlns:a16="http://schemas.microsoft.com/office/drawing/2014/main" id="{C853F40A-964A-4B42-8CB8-34D1C9A81B6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2" name="フローチャート: 判断 141">
          <a:extLst>
            <a:ext uri="{FF2B5EF4-FFF2-40B4-BE49-F238E27FC236}">
              <a16:creationId xmlns:a16="http://schemas.microsoft.com/office/drawing/2014/main" id="{E3DBE0B7-B15F-453D-BF4D-DF95D07A5614}"/>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3" name="フローチャート: 判断 142">
          <a:extLst>
            <a:ext uri="{FF2B5EF4-FFF2-40B4-BE49-F238E27FC236}">
              <a16:creationId xmlns:a16="http://schemas.microsoft.com/office/drawing/2014/main" id="{54F4A938-B292-4490-B882-52E7462F1A2D}"/>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920D3AA-001A-4C87-B6C4-79B43C4832E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9DF44BB-6E8E-48CF-A7A6-B8FB7BFB81D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D5640E1-08DD-42C4-A3C9-FD83CE6C45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7CEA242-BF69-4FEA-AEAF-CD264B7BBE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D78C3C-66A9-4F1D-A842-DC6F128759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121076</xdr:rowOff>
    </xdr:from>
    <xdr:to>
      <xdr:col>76</xdr:col>
      <xdr:colOff>73025</xdr:colOff>
      <xdr:row>30</xdr:row>
      <xdr:rowOff>51226</xdr:rowOff>
    </xdr:to>
    <xdr:sp macro="" textlink="">
      <xdr:nvSpPr>
        <xdr:cNvPr id="149" name="楕円 148">
          <a:extLst>
            <a:ext uri="{FF2B5EF4-FFF2-40B4-BE49-F238E27FC236}">
              <a16:creationId xmlns:a16="http://schemas.microsoft.com/office/drawing/2014/main" id="{2FE640C8-131B-4B44-8A6C-D08F12155D42}"/>
            </a:ext>
          </a:extLst>
        </xdr:cNvPr>
        <xdr:cNvSpPr/>
      </xdr:nvSpPr>
      <xdr:spPr>
        <a:xfrm>
          <a:off x="14744700" y="58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143953</xdr:rowOff>
    </xdr:from>
    <xdr:ext cx="469744" cy="259045"/>
    <xdr:sp macro="" textlink="">
      <xdr:nvSpPr>
        <xdr:cNvPr id="150" name="債務償還比率該当値テキスト">
          <a:extLst>
            <a:ext uri="{FF2B5EF4-FFF2-40B4-BE49-F238E27FC236}">
              <a16:creationId xmlns:a16="http://schemas.microsoft.com/office/drawing/2014/main" id="{E3733FB3-7E16-4DD7-9CDC-00D1882D5607}"/>
            </a:ext>
          </a:extLst>
        </xdr:cNvPr>
        <xdr:cNvSpPr txBox="1"/>
      </xdr:nvSpPr>
      <xdr:spPr>
        <a:xfrm>
          <a:off x="14846300" y="571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122038</xdr:rowOff>
    </xdr:from>
    <xdr:to>
      <xdr:col>72</xdr:col>
      <xdr:colOff>123825</xdr:colOff>
      <xdr:row>31</xdr:row>
      <xdr:rowOff>52188</xdr:rowOff>
    </xdr:to>
    <xdr:sp macro="" textlink="">
      <xdr:nvSpPr>
        <xdr:cNvPr id="151" name="楕円 150">
          <a:extLst>
            <a:ext uri="{FF2B5EF4-FFF2-40B4-BE49-F238E27FC236}">
              <a16:creationId xmlns:a16="http://schemas.microsoft.com/office/drawing/2014/main" id="{4EABA339-2CC1-4405-A798-1FD6CCA925B9}"/>
            </a:ext>
          </a:extLst>
        </xdr:cNvPr>
        <xdr:cNvSpPr/>
      </xdr:nvSpPr>
      <xdr:spPr>
        <a:xfrm>
          <a:off x="14033500" y="60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426</xdr:rowOff>
    </xdr:from>
    <xdr:to>
      <xdr:col>76</xdr:col>
      <xdr:colOff>22225</xdr:colOff>
      <xdr:row>31</xdr:row>
      <xdr:rowOff>1388</xdr:rowOff>
    </xdr:to>
    <xdr:cxnSp macro="">
      <xdr:nvCxnSpPr>
        <xdr:cNvPr id="152" name="直線コネクタ 151">
          <a:extLst>
            <a:ext uri="{FF2B5EF4-FFF2-40B4-BE49-F238E27FC236}">
              <a16:creationId xmlns:a16="http://schemas.microsoft.com/office/drawing/2014/main" id="{F2F1BF28-AFB4-4204-A2DA-1BA9861D4334}"/>
            </a:ext>
          </a:extLst>
        </xdr:cNvPr>
        <xdr:cNvCxnSpPr/>
      </xdr:nvCxnSpPr>
      <xdr:spPr>
        <a:xfrm flipV="1">
          <a:off x="14084300" y="5915451"/>
          <a:ext cx="711200" cy="1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36331</xdr:rowOff>
    </xdr:from>
    <xdr:to>
      <xdr:col>68</xdr:col>
      <xdr:colOff>123825</xdr:colOff>
      <xdr:row>31</xdr:row>
      <xdr:rowOff>137931</xdr:rowOff>
    </xdr:to>
    <xdr:sp macro="" textlink="">
      <xdr:nvSpPr>
        <xdr:cNvPr id="153" name="楕円 152">
          <a:extLst>
            <a:ext uri="{FF2B5EF4-FFF2-40B4-BE49-F238E27FC236}">
              <a16:creationId xmlns:a16="http://schemas.microsoft.com/office/drawing/2014/main" id="{5B606129-E332-485F-A416-4C9CEB63D3FF}"/>
            </a:ext>
          </a:extLst>
        </xdr:cNvPr>
        <xdr:cNvSpPr/>
      </xdr:nvSpPr>
      <xdr:spPr>
        <a:xfrm>
          <a:off x="13271500" y="61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1388</xdr:rowOff>
    </xdr:from>
    <xdr:to>
      <xdr:col>72</xdr:col>
      <xdr:colOff>73025</xdr:colOff>
      <xdr:row>31</xdr:row>
      <xdr:rowOff>87131</xdr:rowOff>
    </xdr:to>
    <xdr:cxnSp macro="">
      <xdr:nvCxnSpPr>
        <xdr:cNvPr id="154" name="直線コネクタ 153">
          <a:extLst>
            <a:ext uri="{FF2B5EF4-FFF2-40B4-BE49-F238E27FC236}">
              <a16:creationId xmlns:a16="http://schemas.microsoft.com/office/drawing/2014/main" id="{730372B8-F08D-488B-B426-947A3A4AAFC6}"/>
            </a:ext>
          </a:extLst>
        </xdr:cNvPr>
        <xdr:cNvCxnSpPr/>
      </xdr:nvCxnSpPr>
      <xdr:spPr>
        <a:xfrm flipV="1">
          <a:off x="13322300" y="6087863"/>
          <a:ext cx="762000" cy="8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125467</xdr:rowOff>
    </xdr:from>
    <xdr:to>
      <xdr:col>64</xdr:col>
      <xdr:colOff>123825</xdr:colOff>
      <xdr:row>32</xdr:row>
      <xdr:rowOff>55617</xdr:rowOff>
    </xdr:to>
    <xdr:sp macro="" textlink="">
      <xdr:nvSpPr>
        <xdr:cNvPr id="155" name="楕円 154">
          <a:extLst>
            <a:ext uri="{FF2B5EF4-FFF2-40B4-BE49-F238E27FC236}">
              <a16:creationId xmlns:a16="http://schemas.microsoft.com/office/drawing/2014/main" id="{C501A3B3-92A6-4E2B-BEB6-DAAB60F927D0}"/>
            </a:ext>
          </a:extLst>
        </xdr:cNvPr>
        <xdr:cNvSpPr/>
      </xdr:nvSpPr>
      <xdr:spPr>
        <a:xfrm>
          <a:off x="12509500" y="621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87131</xdr:rowOff>
    </xdr:from>
    <xdr:to>
      <xdr:col>68</xdr:col>
      <xdr:colOff>73025</xdr:colOff>
      <xdr:row>32</xdr:row>
      <xdr:rowOff>4817</xdr:rowOff>
    </xdr:to>
    <xdr:cxnSp macro="">
      <xdr:nvCxnSpPr>
        <xdr:cNvPr id="156" name="直線コネクタ 155">
          <a:extLst>
            <a:ext uri="{FF2B5EF4-FFF2-40B4-BE49-F238E27FC236}">
              <a16:creationId xmlns:a16="http://schemas.microsoft.com/office/drawing/2014/main" id="{9AB546BC-0862-4EF7-9EDD-E255FC6954F0}"/>
            </a:ext>
          </a:extLst>
        </xdr:cNvPr>
        <xdr:cNvCxnSpPr/>
      </xdr:nvCxnSpPr>
      <xdr:spPr>
        <a:xfrm flipV="1">
          <a:off x="12560300" y="6173606"/>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49321</xdr:rowOff>
    </xdr:from>
    <xdr:to>
      <xdr:col>60</xdr:col>
      <xdr:colOff>123825</xdr:colOff>
      <xdr:row>32</xdr:row>
      <xdr:rowOff>150921</xdr:rowOff>
    </xdr:to>
    <xdr:sp macro="" textlink="">
      <xdr:nvSpPr>
        <xdr:cNvPr id="157" name="楕円 156">
          <a:extLst>
            <a:ext uri="{FF2B5EF4-FFF2-40B4-BE49-F238E27FC236}">
              <a16:creationId xmlns:a16="http://schemas.microsoft.com/office/drawing/2014/main" id="{5D59F8FB-AC7C-4E5E-81C9-7C5EC16D8F31}"/>
            </a:ext>
          </a:extLst>
        </xdr:cNvPr>
        <xdr:cNvSpPr/>
      </xdr:nvSpPr>
      <xdr:spPr>
        <a:xfrm>
          <a:off x="11747500" y="6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4817</xdr:rowOff>
    </xdr:from>
    <xdr:to>
      <xdr:col>64</xdr:col>
      <xdr:colOff>73025</xdr:colOff>
      <xdr:row>32</xdr:row>
      <xdr:rowOff>100121</xdr:rowOff>
    </xdr:to>
    <xdr:cxnSp macro="">
      <xdr:nvCxnSpPr>
        <xdr:cNvPr id="158" name="直線コネクタ 157">
          <a:extLst>
            <a:ext uri="{FF2B5EF4-FFF2-40B4-BE49-F238E27FC236}">
              <a16:creationId xmlns:a16="http://schemas.microsoft.com/office/drawing/2014/main" id="{F3EF4B32-2198-410B-B21E-F2E9FF1102BB}"/>
            </a:ext>
          </a:extLst>
        </xdr:cNvPr>
        <xdr:cNvCxnSpPr/>
      </xdr:nvCxnSpPr>
      <xdr:spPr>
        <a:xfrm flipV="1">
          <a:off x="11798300" y="6262742"/>
          <a:ext cx="762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9" name="n_1aveValue債務償還比率">
          <a:extLst>
            <a:ext uri="{FF2B5EF4-FFF2-40B4-BE49-F238E27FC236}">
              <a16:creationId xmlns:a16="http://schemas.microsoft.com/office/drawing/2014/main" id="{5DA84E58-F5B2-4414-BCBA-3624C4BA780F}"/>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0" name="n_2aveValue債務償還比率">
          <a:extLst>
            <a:ext uri="{FF2B5EF4-FFF2-40B4-BE49-F238E27FC236}">
              <a16:creationId xmlns:a16="http://schemas.microsoft.com/office/drawing/2014/main" id="{0F905B02-4F55-4F3F-A115-5161FDB659E7}"/>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1" name="n_3aveValue債務償還比率">
          <a:extLst>
            <a:ext uri="{FF2B5EF4-FFF2-40B4-BE49-F238E27FC236}">
              <a16:creationId xmlns:a16="http://schemas.microsoft.com/office/drawing/2014/main" id="{E6400004-1B8B-4697-90AD-6A18A172B473}"/>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62" name="n_4aveValue債務償還比率">
          <a:extLst>
            <a:ext uri="{FF2B5EF4-FFF2-40B4-BE49-F238E27FC236}">
              <a16:creationId xmlns:a16="http://schemas.microsoft.com/office/drawing/2014/main" id="{C851C883-1EFF-4E9D-8B4B-B569BA85931D}"/>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68715</xdr:rowOff>
    </xdr:from>
    <xdr:ext cx="469744" cy="259045"/>
    <xdr:sp macro="" textlink="">
      <xdr:nvSpPr>
        <xdr:cNvPr id="163" name="n_1mainValue債務償還比率">
          <a:extLst>
            <a:ext uri="{FF2B5EF4-FFF2-40B4-BE49-F238E27FC236}">
              <a16:creationId xmlns:a16="http://schemas.microsoft.com/office/drawing/2014/main" id="{D8E4D612-A9F3-4599-BA33-EC86764DA577}"/>
            </a:ext>
          </a:extLst>
        </xdr:cNvPr>
        <xdr:cNvSpPr txBox="1"/>
      </xdr:nvSpPr>
      <xdr:spPr>
        <a:xfrm>
          <a:off x="13836727" y="581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154458</xdr:rowOff>
    </xdr:from>
    <xdr:ext cx="469744" cy="259045"/>
    <xdr:sp macro="" textlink="">
      <xdr:nvSpPr>
        <xdr:cNvPr id="164" name="n_2mainValue債務償還比率">
          <a:extLst>
            <a:ext uri="{FF2B5EF4-FFF2-40B4-BE49-F238E27FC236}">
              <a16:creationId xmlns:a16="http://schemas.microsoft.com/office/drawing/2014/main" id="{B3C9EB76-8F25-4661-B9EF-1971D4AB5BBE}"/>
            </a:ext>
          </a:extLst>
        </xdr:cNvPr>
        <xdr:cNvSpPr txBox="1"/>
      </xdr:nvSpPr>
      <xdr:spPr>
        <a:xfrm>
          <a:off x="13087427" y="58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72144</xdr:rowOff>
    </xdr:from>
    <xdr:ext cx="469744" cy="259045"/>
    <xdr:sp macro="" textlink="">
      <xdr:nvSpPr>
        <xdr:cNvPr id="165" name="n_3mainValue債務償還比率">
          <a:extLst>
            <a:ext uri="{FF2B5EF4-FFF2-40B4-BE49-F238E27FC236}">
              <a16:creationId xmlns:a16="http://schemas.microsoft.com/office/drawing/2014/main" id="{08F6C722-A95A-483F-9CE1-119A8AF327C2}"/>
            </a:ext>
          </a:extLst>
        </xdr:cNvPr>
        <xdr:cNvSpPr txBox="1"/>
      </xdr:nvSpPr>
      <xdr:spPr>
        <a:xfrm>
          <a:off x="12325427" y="598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142048</xdr:rowOff>
    </xdr:from>
    <xdr:ext cx="469744" cy="259045"/>
    <xdr:sp macro="" textlink="">
      <xdr:nvSpPr>
        <xdr:cNvPr id="166" name="n_4mainValue債務償還比率">
          <a:extLst>
            <a:ext uri="{FF2B5EF4-FFF2-40B4-BE49-F238E27FC236}">
              <a16:creationId xmlns:a16="http://schemas.microsoft.com/office/drawing/2014/main" id="{AC4C374A-798F-48EB-AE94-023272CD8893}"/>
            </a:ext>
          </a:extLst>
        </xdr:cNvPr>
        <xdr:cNvSpPr txBox="1"/>
      </xdr:nvSpPr>
      <xdr:spPr>
        <a:xfrm>
          <a:off x="11563427" y="639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50151BEF-6C31-428A-BBCB-64BD7119D26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453A42B6-E4A8-46ED-A73D-4F49CBDE4CD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4C22217-E64D-4B84-86B8-6728EF92A9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D61E6EC-116E-4096-A8A5-4B2906C03E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3488E263-FBC1-4B7A-9B78-A6A7EF74E6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9C164856-D2C0-4DCD-A7D4-26CBA61028F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64FE27-2807-4304-BD5D-4DDEF6C0C3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08043B-0181-4A2C-9237-B7D58EB382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D125E9-60B7-4058-B5F7-E02943F3CF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FBF1EC-69E7-44E5-BCC7-87DE255A69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AF3600-7E91-431E-9EBA-C7269DEB70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785537-63CB-4AC6-9ABA-5B2624FA36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1064DC-3459-4072-A704-275FBE43E4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40538F-6CA8-4741-BECD-CD7173AAD0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649F90-2065-4429-8443-BDB3B042B8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4A06C4-F0D6-402C-A4AF-8228AF9B00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44AE6D-3298-4994-BF3E-051712EDC9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9E6198-3031-470D-9109-9BBE2C4CCD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2FD7C4-6044-4115-80EF-598D4AE1AE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E8D588-BD01-4FC8-ABBD-E4BAA598DF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6A665A-62E0-40FC-A2FF-F4CAE01CE2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8F7061-75E4-4E35-94E8-4159200BB6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739DA4-7EB8-46F6-958B-FA2802D0E9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2761ED-6F66-4725-962E-CA0570CB60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750B5B-54D6-47C7-B7D8-F83A484332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1780DF-BBF8-4EC0-BB94-D3924FB220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9C4855-DADF-49AC-AAC5-9E928FCB9E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DF8DDA-8C70-44F8-8C28-6BC68984EF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08EA89-6B05-4BA0-87E1-5889FD4A36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E2F623-248D-45B8-9AFC-7F2661CDE7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305132-8AC7-4B3F-A909-D63A46421E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EC2734-9747-4872-99E4-7C2BB21584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C4E19F-C873-43B8-A991-679AEC6449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254647-5DAF-4C68-BBCB-883D5D16E5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FE28E3-EBBD-4114-B1BD-21D08108B3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CB1F8B-FF2E-42E5-88EA-1D6BDBA3AB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0E99B9-EEC8-4DD4-AEE0-19500309B4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218BA5-723C-40AB-9DD9-6943B7C294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715806-6E77-4A81-B168-F2ECAA1C3E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101E08-F935-4BAE-A494-A02FFACB3D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5BA6826-626B-4C4B-8091-8E2A418F82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F45DB1-9D36-402C-B824-FEB1FB1B96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B7C1F71-8A05-4F80-B399-43A278FB82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19FF83-0D9B-49A4-BB74-466C45F774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96B6B7-83C1-495C-BC62-D657291B5B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A4D1AB-4ED8-41DD-B9EE-DEDF06D8DC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566837-A139-40CD-B3E5-0E77A80ECF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2302067-A3F7-4A53-8364-2E47C7E41A7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FC69CA6-726D-4BD2-8E67-4066A00D20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22A4FC3-0A57-44B2-90D0-427074F1537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92C1C64-BF65-4AC4-9FEC-C4168568DE5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485BD7-BAB4-4E12-8E25-DBB25A01A13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378B411-D45B-48BB-8047-86CBB598F18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85D809-3FF9-41F9-A61F-4A0A0674AB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BA16971-1F04-4FD4-A9B8-8B439EA939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A80B97A-61C6-4FDD-85AD-5D761C3B408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97DAB62-056C-489B-9869-D4FAE43570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A8B8ADE-45B8-4851-9408-1A79246C102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0FFA29-815D-4350-A35D-E7A1494B52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E1E7E98-9D33-4AA1-BBDF-D6D2C9D0CAD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256DAB9-83CD-4EAC-9109-B290D76C6D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F3819BB7-24C9-4E4E-ACD3-9D96E070ABCF}"/>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3D93B3A6-41C4-44C4-86C0-FCAD9E11E708}"/>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80FA60C6-E154-4190-A22B-C1E744A2C448}"/>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27EAA30-AD3A-4886-9119-8DBF7DBFEA65}"/>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1C7F579A-1026-487E-A750-DE7A4D546A14}"/>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B503E19F-CD46-41F5-AF27-F5A07752699A}"/>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B71832F-FCBC-4257-B60D-E6BE07EB0197}"/>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532DC36F-5200-4F98-AE65-C2884C1B2244}"/>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95BF2318-CB02-4852-8F3B-61575EE51A3F}"/>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492B6DB2-8D4A-43C7-8990-4A03579D5F2D}"/>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E51CCEDC-4381-4813-852B-4BF6D81750AB}"/>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F11F0B1-8FB8-49A9-B0DB-65FB137627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F421F4-0C6F-4A56-A63A-D2A075E8DA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EAACE2-49C0-4723-9A5E-26EE71B5C1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6B14B6-676C-4934-888C-12622AA0A8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A580BE-67EB-4699-AF2D-6AAA0BF56F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a:extLst>
            <a:ext uri="{FF2B5EF4-FFF2-40B4-BE49-F238E27FC236}">
              <a16:creationId xmlns:a16="http://schemas.microsoft.com/office/drawing/2014/main" id="{09FD0167-C13D-49F6-96A3-2D79CC2BA66E}"/>
            </a:ext>
          </a:extLst>
        </xdr:cNvPr>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4" name="【道路】&#10;有形固定資産減価償却率該当値テキスト">
          <a:extLst>
            <a:ext uri="{FF2B5EF4-FFF2-40B4-BE49-F238E27FC236}">
              <a16:creationId xmlns:a16="http://schemas.microsoft.com/office/drawing/2014/main" id="{6FA37DFE-E7CF-4125-8D62-0CB59F99E68E}"/>
            </a:ext>
          </a:extLst>
        </xdr:cNvPr>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5" name="楕円 74">
          <a:extLst>
            <a:ext uri="{FF2B5EF4-FFF2-40B4-BE49-F238E27FC236}">
              <a16:creationId xmlns:a16="http://schemas.microsoft.com/office/drawing/2014/main" id="{F897D542-2878-4BAD-9A8B-FCEC4410565E}"/>
            </a:ext>
          </a:extLst>
        </xdr:cNvPr>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39</xdr:row>
      <xdr:rowOff>158115</xdr:rowOff>
    </xdr:to>
    <xdr:cxnSp macro="">
      <xdr:nvCxnSpPr>
        <xdr:cNvPr id="76" name="直線コネクタ 75">
          <a:extLst>
            <a:ext uri="{FF2B5EF4-FFF2-40B4-BE49-F238E27FC236}">
              <a16:creationId xmlns:a16="http://schemas.microsoft.com/office/drawing/2014/main" id="{DB84BC2B-D92E-433D-AB40-48C51B9B850D}"/>
            </a:ext>
          </a:extLst>
        </xdr:cNvPr>
        <xdr:cNvCxnSpPr/>
      </xdr:nvCxnSpPr>
      <xdr:spPr>
        <a:xfrm>
          <a:off x="3797300" y="68199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7" name="楕円 76">
          <a:extLst>
            <a:ext uri="{FF2B5EF4-FFF2-40B4-BE49-F238E27FC236}">
              <a16:creationId xmlns:a16="http://schemas.microsoft.com/office/drawing/2014/main" id="{B2E57B33-FAA3-441D-9484-3A4688B100FF}"/>
            </a:ext>
          </a:extLst>
        </xdr:cNvPr>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133350</xdr:rowOff>
    </xdr:to>
    <xdr:cxnSp macro="">
      <xdr:nvCxnSpPr>
        <xdr:cNvPr id="78" name="直線コネクタ 77">
          <a:extLst>
            <a:ext uri="{FF2B5EF4-FFF2-40B4-BE49-F238E27FC236}">
              <a16:creationId xmlns:a16="http://schemas.microsoft.com/office/drawing/2014/main" id="{D0782A92-6F63-4ACA-B8A3-D9D62594B835}"/>
            </a:ext>
          </a:extLst>
        </xdr:cNvPr>
        <xdr:cNvCxnSpPr/>
      </xdr:nvCxnSpPr>
      <xdr:spPr>
        <a:xfrm>
          <a:off x="2908300" y="679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79" name="楕円 78">
          <a:extLst>
            <a:ext uri="{FF2B5EF4-FFF2-40B4-BE49-F238E27FC236}">
              <a16:creationId xmlns:a16="http://schemas.microsoft.com/office/drawing/2014/main" id="{C77720A4-515B-4471-A162-36686AF0269A}"/>
            </a:ext>
          </a:extLst>
        </xdr:cNvPr>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110490</xdr:rowOff>
    </xdr:to>
    <xdr:cxnSp macro="">
      <xdr:nvCxnSpPr>
        <xdr:cNvPr id="80" name="直線コネクタ 79">
          <a:extLst>
            <a:ext uri="{FF2B5EF4-FFF2-40B4-BE49-F238E27FC236}">
              <a16:creationId xmlns:a16="http://schemas.microsoft.com/office/drawing/2014/main" id="{0D08C579-0136-486C-AD3A-3259795C8D72}"/>
            </a:ext>
          </a:extLst>
        </xdr:cNvPr>
        <xdr:cNvCxnSpPr/>
      </xdr:nvCxnSpPr>
      <xdr:spPr>
        <a:xfrm>
          <a:off x="2019300" y="677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23495</xdr:rowOff>
    </xdr:from>
    <xdr:to>
      <xdr:col>6</xdr:col>
      <xdr:colOff>38100</xdr:colOff>
      <xdr:row>39</xdr:row>
      <xdr:rowOff>125095</xdr:rowOff>
    </xdr:to>
    <xdr:sp macro="" textlink="">
      <xdr:nvSpPr>
        <xdr:cNvPr id="81" name="楕円 80">
          <a:extLst>
            <a:ext uri="{FF2B5EF4-FFF2-40B4-BE49-F238E27FC236}">
              <a16:creationId xmlns:a16="http://schemas.microsoft.com/office/drawing/2014/main" id="{66AD42BD-4CCA-4069-A165-2F5EC6C8570B}"/>
            </a:ext>
          </a:extLst>
        </xdr:cNvPr>
        <xdr:cNvSpPr/>
      </xdr:nvSpPr>
      <xdr:spPr>
        <a:xfrm>
          <a:off x="1079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74295</xdr:rowOff>
    </xdr:from>
    <xdr:to>
      <xdr:col>10</xdr:col>
      <xdr:colOff>114300</xdr:colOff>
      <xdr:row>39</xdr:row>
      <xdr:rowOff>87630</xdr:rowOff>
    </xdr:to>
    <xdr:cxnSp macro="">
      <xdr:nvCxnSpPr>
        <xdr:cNvPr id="82" name="直線コネクタ 81">
          <a:extLst>
            <a:ext uri="{FF2B5EF4-FFF2-40B4-BE49-F238E27FC236}">
              <a16:creationId xmlns:a16="http://schemas.microsoft.com/office/drawing/2014/main" id="{FFEED48B-1A34-4BAC-85FB-72A2FA6990DC}"/>
            </a:ext>
          </a:extLst>
        </xdr:cNvPr>
        <xdr:cNvCxnSpPr/>
      </xdr:nvCxnSpPr>
      <xdr:spPr>
        <a:xfrm>
          <a:off x="1130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E94DE48A-F992-401A-8CD4-D13841DF7E6D}"/>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561ACF59-B33B-44FA-81A0-FAC4BB65944B}"/>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50A0D79A-02A6-44FB-8247-A4FE6F4C7F2E}"/>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BA7AD246-7366-4BFC-8CE7-4D50FC875678}"/>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7" name="n_1mainValue【道路】&#10;有形固定資産減価償却率">
          <a:extLst>
            <a:ext uri="{FF2B5EF4-FFF2-40B4-BE49-F238E27FC236}">
              <a16:creationId xmlns:a16="http://schemas.microsoft.com/office/drawing/2014/main" id="{BF02A1DB-24CE-402A-9BB9-645CDEC2A0D8}"/>
            </a:ext>
          </a:extLst>
        </xdr:cNvPr>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8" name="n_2mainValue【道路】&#10;有形固定資産減価償却率">
          <a:extLst>
            <a:ext uri="{FF2B5EF4-FFF2-40B4-BE49-F238E27FC236}">
              <a16:creationId xmlns:a16="http://schemas.microsoft.com/office/drawing/2014/main" id="{B3CA7177-99FC-46D7-B0C6-A14B6D74AECA}"/>
            </a:ext>
          </a:extLst>
        </xdr:cNvPr>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9" name="n_3mainValue【道路】&#10;有形固定資産減価償却率">
          <a:extLst>
            <a:ext uri="{FF2B5EF4-FFF2-40B4-BE49-F238E27FC236}">
              <a16:creationId xmlns:a16="http://schemas.microsoft.com/office/drawing/2014/main" id="{5F6D386E-971E-4FA6-98E7-DA7C8ABA9181}"/>
            </a:ext>
          </a:extLst>
        </xdr:cNvPr>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116222</xdr:rowOff>
    </xdr:from>
    <xdr:ext cx="405111" cy="259045"/>
    <xdr:sp macro="" textlink="">
      <xdr:nvSpPr>
        <xdr:cNvPr id="90" name="n_4mainValue【道路】&#10;有形固定資産減価償却率">
          <a:extLst>
            <a:ext uri="{FF2B5EF4-FFF2-40B4-BE49-F238E27FC236}">
              <a16:creationId xmlns:a16="http://schemas.microsoft.com/office/drawing/2014/main" id="{0DDC3CF5-3B8A-4789-B321-6E8080F439B5}"/>
            </a:ext>
          </a:extLst>
        </xdr:cNvPr>
        <xdr:cNvSpPr txBox="1"/>
      </xdr:nvSpPr>
      <xdr:spPr>
        <a:xfrm>
          <a:off x="927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9786F1F-A861-4138-A2DC-3FF6E1C851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FE8BC23-64DE-426C-A881-FBC7B5F094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71B52E6-0C07-4EFD-9240-CBE8B15F5B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9801922-7521-4630-8366-A4F84D73A9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21C695D-952E-4B9F-ACB4-73B82C39B2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4B5369D-334C-4E36-9991-F26BB13112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AA6E881-BFBF-4EF6-AF8C-EC5EE90F7A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BFCD33C-FFC2-463B-B9EF-3B487CDB59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158BFE6-1830-48B1-940A-682094B61FD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6C63CAC-15FC-4323-959C-0866C1BCDE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311840A-508C-4ADE-BDFE-1171BCA8068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F13F095-4593-4833-AD40-A07D93D517E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B8AA571-83B2-45D8-86FF-00D7D87B64F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A1A27AE-03EF-43DC-A094-754F72B1AB0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EB0C4CA-E84F-4B12-9CCE-CB3104714C2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ED6B614A-C54C-4758-AD13-672E5E58EEB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A21D575-EC6C-4041-9B9A-0980C727A3E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83A1971-4DEA-4BA6-A1AF-845B8DFFEED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D7FF949-4709-4C18-B4C7-D930240B45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B45329F-3AA5-47AB-9386-BD410463B27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B6D08DB-0950-4F3F-9ABE-BB63DB5810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BFF3F122-7BE9-442C-8C3C-FE70DE9C665C}"/>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B32D677A-EA39-42A8-9D2D-435FE4D2E52A}"/>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1B3ECF14-F3CE-4148-AC26-5BCB4894F987}"/>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96C4B3A5-8521-49D8-AAB8-11F702410BE9}"/>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B7F4B2E-AB77-416B-86CD-7E1E3A83CFEC}"/>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1750BA21-5652-4F8E-949A-A38E629E417A}"/>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AD935F7B-8DB1-46D3-92FC-5D1DF6F3AA4D}"/>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4ECB5D0A-2153-40E9-831B-3EDBD13D60A1}"/>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BC2E9D73-63C3-44AF-B5EC-6A796A6F1AEA}"/>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71766F83-2D47-4C26-A7F8-C3CBA01ADDE2}"/>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7D3343C2-96B8-4CC9-88A4-B262A523A565}"/>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03A504-D7B3-4917-A5CE-840673B7C0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3D6C01-BA1F-463C-A4AE-0DAB1446A2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D78FAB-C899-4724-AC88-A0F521F3A8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898E3CC-6CD1-46A0-AF0E-B00176E3C7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406004A-D535-4841-A3E7-3467BA49F4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77091</xdr:rowOff>
    </xdr:from>
    <xdr:to>
      <xdr:col>55</xdr:col>
      <xdr:colOff>50800</xdr:colOff>
      <xdr:row>40</xdr:row>
      <xdr:rowOff>7241</xdr:rowOff>
    </xdr:to>
    <xdr:sp macro="" textlink="">
      <xdr:nvSpPr>
        <xdr:cNvPr id="128" name="楕円 127">
          <a:extLst>
            <a:ext uri="{FF2B5EF4-FFF2-40B4-BE49-F238E27FC236}">
              <a16:creationId xmlns:a16="http://schemas.microsoft.com/office/drawing/2014/main" id="{9CB4BF76-7FCB-4F30-B928-4038ED1E218B}"/>
            </a:ext>
          </a:extLst>
        </xdr:cNvPr>
        <xdr:cNvSpPr/>
      </xdr:nvSpPr>
      <xdr:spPr>
        <a:xfrm>
          <a:off x="10426700" y="6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99968</xdr:rowOff>
    </xdr:from>
    <xdr:ext cx="534377" cy="259045"/>
    <xdr:sp macro="" textlink="">
      <xdr:nvSpPr>
        <xdr:cNvPr id="129" name="【道路】&#10;一人当たり延長該当値テキスト">
          <a:extLst>
            <a:ext uri="{FF2B5EF4-FFF2-40B4-BE49-F238E27FC236}">
              <a16:creationId xmlns:a16="http://schemas.microsoft.com/office/drawing/2014/main" id="{C081D381-C80F-4F6B-8FCF-5FAD74402F31}"/>
            </a:ext>
          </a:extLst>
        </xdr:cNvPr>
        <xdr:cNvSpPr txBox="1"/>
      </xdr:nvSpPr>
      <xdr:spPr>
        <a:xfrm>
          <a:off x="10515600" y="66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81782</xdr:rowOff>
    </xdr:from>
    <xdr:to>
      <xdr:col>50</xdr:col>
      <xdr:colOff>165100</xdr:colOff>
      <xdr:row>40</xdr:row>
      <xdr:rowOff>11932</xdr:rowOff>
    </xdr:to>
    <xdr:sp macro="" textlink="">
      <xdr:nvSpPr>
        <xdr:cNvPr id="130" name="楕円 129">
          <a:extLst>
            <a:ext uri="{FF2B5EF4-FFF2-40B4-BE49-F238E27FC236}">
              <a16:creationId xmlns:a16="http://schemas.microsoft.com/office/drawing/2014/main" id="{A3514336-2469-4B38-9236-D8381AE8B66C}"/>
            </a:ext>
          </a:extLst>
        </xdr:cNvPr>
        <xdr:cNvSpPr/>
      </xdr:nvSpPr>
      <xdr:spPr>
        <a:xfrm>
          <a:off x="9588500" y="67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127891</xdr:rowOff>
    </xdr:from>
    <xdr:to>
      <xdr:col>55</xdr:col>
      <xdr:colOff>0</xdr:colOff>
      <xdr:row>39</xdr:row>
      <xdr:rowOff>132582</xdr:rowOff>
    </xdr:to>
    <xdr:cxnSp macro="">
      <xdr:nvCxnSpPr>
        <xdr:cNvPr id="131" name="直線コネクタ 130">
          <a:extLst>
            <a:ext uri="{FF2B5EF4-FFF2-40B4-BE49-F238E27FC236}">
              <a16:creationId xmlns:a16="http://schemas.microsoft.com/office/drawing/2014/main" id="{6C5A1E4A-DCAF-45AB-AD97-48DA629EB390}"/>
            </a:ext>
          </a:extLst>
        </xdr:cNvPr>
        <xdr:cNvCxnSpPr/>
      </xdr:nvCxnSpPr>
      <xdr:spPr>
        <a:xfrm flipV="1">
          <a:off x="9639300" y="6814441"/>
          <a:ext cx="8382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88740</xdr:rowOff>
    </xdr:from>
    <xdr:to>
      <xdr:col>46</xdr:col>
      <xdr:colOff>38100</xdr:colOff>
      <xdr:row>40</xdr:row>
      <xdr:rowOff>18890</xdr:rowOff>
    </xdr:to>
    <xdr:sp macro="" textlink="">
      <xdr:nvSpPr>
        <xdr:cNvPr id="132" name="楕円 131">
          <a:extLst>
            <a:ext uri="{FF2B5EF4-FFF2-40B4-BE49-F238E27FC236}">
              <a16:creationId xmlns:a16="http://schemas.microsoft.com/office/drawing/2014/main" id="{084B74E1-F4B8-442F-AA5A-B82A14843FBC}"/>
            </a:ext>
          </a:extLst>
        </xdr:cNvPr>
        <xdr:cNvSpPr/>
      </xdr:nvSpPr>
      <xdr:spPr>
        <a:xfrm>
          <a:off x="8699500" y="67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132582</xdr:rowOff>
    </xdr:from>
    <xdr:to>
      <xdr:col>50</xdr:col>
      <xdr:colOff>114300</xdr:colOff>
      <xdr:row>39</xdr:row>
      <xdr:rowOff>139540</xdr:rowOff>
    </xdr:to>
    <xdr:cxnSp macro="">
      <xdr:nvCxnSpPr>
        <xdr:cNvPr id="133" name="直線コネクタ 132">
          <a:extLst>
            <a:ext uri="{FF2B5EF4-FFF2-40B4-BE49-F238E27FC236}">
              <a16:creationId xmlns:a16="http://schemas.microsoft.com/office/drawing/2014/main" id="{FAB11CFB-46CF-4BC3-9F8F-414FDD1582CD}"/>
            </a:ext>
          </a:extLst>
        </xdr:cNvPr>
        <xdr:cNvCxnSpPr/>
      </xdr:nvCxnSpPr>
      <xdr:spPr>
        <a:xfrm flipV="1">
          <a:off x="8750300" y="6819132"/>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94949</xdr:rowOff>
    </xdr:from>
    <xdr:to>
      <xdr:col>41</xdr:col>
      <xdr:colOff>101600</xdr:colOff>
      <xdr:row>40</xdr:row>
      <xdr:rowOff>25099</xdr:rowOff>
    </xdr:to>
    <xdr:sp macro="" textlink="">
      <xdr:nvSpPr>
        <xdr:cNvPr id="134" name="楕円 133">
          <a:extLst>
            <a:ext uri="{FF2B5EF4-FFF2-40B4-BE49-F238E27FC236}">
              <a16:creationId xmlns:a16="http://schemas.microsoft.com/office/drawing/2014/main" id="{978FE216-C916-49E7-A964-C60B91D48AD7}"/>
            </a:ext>
          </a:extLst>
        </xdr:cNvPr>
        <xdr:cNvSpPr/>
      </xdr:nvSpPr>
      <xdr:spPr>
        <a:xfrm>
          <a:off x="7810500" y="67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139540</xdr:rowOff>
    </xdr:from>
    <xdr:to>
      <xdr:col>45</xdr:col>
      <xdr:colOff>177800</xdr:colOff>
      <xdr:row>39</xdr:row>
      <xdr:rowOff>145749</xdr:rowOff>
    </xdr:to>
    <xdr:cxnSp macro="">
      <xdr:nvCxnSpPr>
        <xdr:cNvPr id="135" name="直線コネクタ 134">
          <a:extLst>
            <a:ext uri="{FF2B5EF4-FFF2-40B4-BE49-F238E27FC236}">
              <a16:creationId xmlns:a16="http://schemas.microsoft.com/office/drawing/2014/main" id="{FDA6ECC1-3C2E-4587-96B9-3C4DDED2E699}"/>
            </a:ext>
          </a:extLst>
        </xdr:cNvPr>
        <xdr:cNvCxnSpPr/>
      </xdr:nvCxnSpPr>
      <xdr:spPr>
        <a:xfrm flipV="1">
          <a:off x="7861300" y="6826090"/>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100545</xdr:rowOff>
    </xdr:from>
    <xdr:to>
      <xdr:col>36</xdr:col>
      <xdr:colOff>165100</xdr:colOff>
      <xdr:row>40</xdr:row>
      <xdr:rowOff>30695</xdr:rowOff>
    </xdr:to>
    <xdr:sp macro="" textlink="">
      <xdr:nvSpPr>
        <xdr:cNvPr id="136" name="楕円 135">
          <a:extLst>
            <a:ext uri="{FF2B5EF4-FFF2-40B4-BE49-F238E27FC236}">
              <a16:creationId xmlns:a16="http://schemas.microsoft.com/office/drawing/2014/main" id="{4503C49A-F4AD-4533-9647-28EC50EE4F29}"/>
            </a:ext>
          </a:extLst>
        </xdr:cNvPr>
        <xdr:cNvSpPr/>
      </xdr:nvSpPr>
      <xdr:spPr>
        <a:xfrm>
          <a:off x="6921500" y="67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145749</xdr:rowOff>
    </xdr:from>
    <xdr:to>
      <xdr:col>41</xdr:col>
      <xdr:colOff>50800</xdr:colOff>
      <xdr:row>39</xdr:row>
      <xdr:rowOff>151345</xdr:rowOff>
    </xdr:to>
    <xdr:cxnSp macro="">
      <xdr:nvCxnSpPr>
        <xdr:cNvPr id="137" name="直線コネクタ 136">
          <a:extLst>
            <a:ext uri="{FF2B5EF4-FFF2-40B4-BE49-F238E27FC236}">
              <a16:creationId xmlns:a16="http://schemas.microsoft.com/office/drawing/2014/main" id="{D8EDEF2B-9D7F-43FF-BDA4-162353A6CFF2}"/>
            </a:ext>
          </a:extLst>
        </xdr:cNvPr>
        <xdr:cNvCxnSpPr/>
      </xdr:nvCxnSpPr>
      <xdr:spPr>
        <a:xfrm flipV="1">
          <a:off x="6972300" y="6832299"/>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B24B0301-3988-4685-A436-DA7C77A57A1F}"/>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D4BFDCB9-4FCF-4785-AF2A-EB75190B4ED1}"/>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F44B2ABC-45E9-454A-8C4E-232658BA5B2A}"/>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16CDC3EB-A03D-43D2-893D-604284D77507}"/>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28459</xdr:rowOff>
    </xdr:from>
    <xdr:ext cx="534377" cy="259045"/>
    <xdr:sp macro="" textlink="">
      <xdr:nvSpPr>
        <xdr:cNvPr id="142" name="n_1mainValue【道路】&#10;一人当たり延長">
          <a:extLst>
            <a:ext uri="{FF2B5EF4-FFF2-40B4-BE49-F238E27FC236}">
              <a16:creationId xmlns:a16="http://schemas.microsoft.com/office/drawing/2014/main" id="{D1BDB332-642C-4587-94AF-04BFE44E91F7}"/>
            </a:ext>
          </a:extLst>
        </xdr:cNvPr>
        <xdr:cNvSpPr txBox="1"/>
      </xdr:nvSpPr>
      <xdr:spPr>
        <a:xfrm>
          <a:off x="9359411" y="65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35417</xdr:rowOff>
    </xdr:from>
    <xdr:ext cx="534377" cy="259045"/>
    <xdr:sp macro="" textlink="">
      <xdr:nvSpPr>
        <xdr:cNvPr id="143" name="n_2mainValue【道路】&#10;一人当たり延長">
          <a:extLst>
            <a:ext uri="{FF2B5EF4-FFF2-40B4-BE49-F238E27FC236}">
              <a16:creationId xmlns:a16="http://schemas.microsoft.com/office/drawing/2014/main" id="{98D243F9-C33D-4C05-AC80-9AD0E5C5BA7D}"/>
            </a:ext>
          </a:extLst>
        </xdr:cNvPr>
        <xdr:cNvSpPr txBox="1"/>
      </xdr:nvSpPr>
      <xdr:spPr>
        <a:xfrm>
          <a:off x="8483111" y="65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41626</xdr:rowOff>
    </xdr:from>
    <xdr:ext cx="534377" cy="259045"/>
    <xdr:sp macro="" textlink="">
      <xdr:nvSpPr>
        <xdr:cNvPr id="144" name="n_3mainValue【道路】&#10;一人当たり延長">
          <a:extLst>
            <a:ext uri="{FF2B5EF4-FFF2-40B4-BE49-F238E27FC236}">
              <a16:creationId xmlns:a16="http://schemas.microsoft.com/office/drawing/2014/main" id="{D474EBE9-49F3-41BD-8AE9-82D0DA57B7ED}"/>
            </a:ext>
          </a:extLst>
        </xdr:cNvPr>
        <xdr:cNvSpPr txBox="1"/>
      </xdr:nvSpPr>
      <xdr:spPr>
        <a:xfrm>
          <a:off x="7594111" y="655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47222</xdr:rowOff>
    </xdr:from>
    <xdr:ext cx="534377" cy="259045"/>
    <xdr:sp macro="" textlink="">
      <xdr:nvSpPr>
        <xdr:cNvPr id="145" name="n_4mainValue【道路】&#10;一人当たり延長">
          <a:extLst>
            <a:ext uri="{FF2B5EF4-FFF2-40B4-BE49-F238E27FC236}">
              <a16:creationId xmlns:a16="http://schemas.microsoft.com/office/drawing/2014/main" id="{E872FCD3-4DFC-4F07-A3BE-31EFC1A52E26}"/>
            </a:ext>
          </a:extLst>
        </xdr:cNvPr>
        <xdr:cNvSpPr txBox="1"/>
      </xdr:nvSpPr>
      <xdr:spPr>
        <a:xfrm>
          <a:off x="6705111" y="65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DC9B4D8-8C21-4403-B83C-83A79371DC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AF4B473-2E16-4690-A684-D1A8FA51DD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B45858D-DB9B-4E1E-BAAF-111BF5E23A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FA3294D-C62F-49E5-A9DC-7DD3B3E470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067B451-28D6-430A-8713-E052D288D9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39371E3-0D88-4898-8B8F-892DB96DC8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4906FA4-88AB-45B5-A8FB-EC26CBE209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45321D8-D0D1-4F39-9E55-765D237F3A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CA68F7C-E0FC-4214-986B-724C8C7497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1DA38ED-973E-4C18-9321-E9639E1AA7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5A45030-8CF8-4842-9515-61A0A42373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A5C74DF-38E2-4468-B06E-B7360BBDD8F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E6D515E-3CE9-4FF6-BB13-4EE7ED1B026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FF16335-0AD5-489E-8FF0-903F74CC654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2403E98-6913-4849-9C41-6BDAB049F78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5167CD5-B518-4C64-A7B1-5090461117D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4DA18A4-CA96-43CD-81B2-244ADD251DE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7AF25A5-1D09-4207-B9F6-539CDCA9D77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5673D3D-FFEB-4ACB-AA94-544B0575A92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83629C3-DACD-442A-8675-CDA8A3DBA5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9BE72CD-876C-4DA9-87B8-336B0AB2CC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AF6A0B6-D8FC-4BFA-9039-E9675612E0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1C9B0FC-7E07-4211-B022-2395BD11DC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A3B493B-791B-446B-B127-CAD387944F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5278447-A8EC-4A35-998B-FDC38DC773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AFD8AEDA-4A43-4F16-8663-1046C4127F68}"/>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82825F1-D731-4B1F-986E-B3295189F9E9}"/>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7FC014DC-4DE9-43C4-9FB5-6DC36B6151A6}"/>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AC9452AD-DD21-406B-B25B-FF2FE87F0BCD}"/>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E078A90A-29BF-4F9A-976B-158B3BC33D06}"/>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6B4AC35-FC41-44E1-9FFD-56D1CFDFB0D3}"/>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A1FF02D4-F2BA-4BBF-BDEE-10933B747E2A}"/>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CA16AA33-F39B-4E30-93EB-096CCAB5F293}"/>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471F6016-02AD-4F1D-9E6E-E275420B6543}"/>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FBBF6289-3B61-4F39-9766-1ED32C152891}"/>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D0FC9A74-CA65-49D7-BD32-F8BA84E6F4F5}"/>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51610C9-36BA-4F17-BDB2-3B7D8012E0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DBB9723-C888-4390-8009-A978BEA80E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DA9835D-39B7-44B7-AAE9-5455131EFA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BD95A5-648A-4BFB-8C48-ABD7031554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D897B31-AC60-431E-9CD9-9D2C8370DF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87" name="楕円 186">
          <a:extLst>
            <a:ext uri="{FF2B5EF4-FFF2-40B4-BE49-F238E27FC236}">
              <a16:creationId xmlns:a16="http://schemas.microsoft.com/office/drawing/2014/main" id="{CFC0A6A5-4528-4460-8503-24703CFAA805}"/>
            </a:ext>
          </a:extLst>
        </xdr:cNvPr>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FCFE2AE-38CA-4B9D-958F-5DE9362D9208}"/>
            </a:ext>
          </a:extLst>
        </xdr:cNvPr>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89" name="楕円 188">
          <a:extLst>
            <a:ext uri="{FF2B5EF4-FFF2-40B4-BE49-F238E27FC236}">
              <a16:creationId xmlns:a16="http://schemas.microsoft.com/office/drawing/2014/main" id="{F475EA05-1168-4261-80F9-9B7411A07180}"/>
            </a:ext>
          </a:extLst>
        </xdr:cNvPr>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107769</xdr:rowOff>
    </xdr:to>
    <xdr:cxnSp macro="">
      <xdr:nvCxnSpPr>
        <xdr:cNvPr id="190" name="直線コネクタ 189">
          <a:extLst>
            <a:ext uri="{FF2B5EF4-FFF2-40B4-BE49-F238E27FC236}">
              <a16:creationId xmlns:a16="http://schemas.microsoft.com/office/drawing/2014/main" id="{56811B7B-071E-4380-BB2F-A3A7E223C5F5}"/>
            </a:ext>
          </a:extLst>
        </xdr:cNvPr>
        <xdr:cNvCxnSpPr/>
      </xdr:nvCxnSpPr>
      <xdr:spPr>
        <a:xfrm>
          <a:off x="3797300" y="105400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1" name="楕円 190">
          <a:extLst>
            <a:ext uri="{FF2B5EF4-FFF2-40B4-BE49-F238E27FC236}">
              <a16:creationId xmlns:a16="http://schemas.microsoft.com/office/drawing/2014/main" id="{AF066A98-B7CE-4F34-BF22-813360F408B1}"/>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81643</xdr:rowOff>
    </xdr:to>
    <xdr:cxnSp macro="">
      <xdr:nvCxnSpPr>
        <xdr:cNvPr id="192" name="直線コネクタ 191">
          <a:extLst>
            <a:ext uri="{FF2B5EF4-FFF2-40B4-BE49-F238E27FC236}">
              <a16:creationId xmlns:a16="http://schemas.microsoft.com/office/drawing/2014/main" id="{F21C0C5D-7064-4A1D-BC4E-B7076EB38DBC}"/>
            </a:ext>
          </a:extLst>
        </xdr:cNvPr>
        <xdr:cNvCxnSpPr/>
      </xdr:nvCxnSpPr>
      <xdr:spPr>
        <a:xfrm>
          <a:off x="2908300" y="105139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3" name="楕円 192">
          <a:extLst>
            <a:ext uri="{FF2B5EF4-FFF2-40B4-BE49-F238E27FC236}">
              <a16:creationId xmlns:a16="http://schemas.microsoft.com/office/drawing/2014/main" id="{CC4DA281-A19F-452B-BA78-CC0B4C61F4A3}"/>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55517</xdr:rowOff>
    </xdr:to>
    <xdr:cxnSp macro="">
      <xdr:nvCxnSpPr>
        <xdr:cNvPr id="194" name="直線コネクタ 193">
          <a:extLst>
            <a:ext uri="{FF2B5EF4-FFF2-40B4-BE49-F238E27FC236}">
              <a16:creationId xmlns:a16="http://schemas.microsoft.com/office/drawing/2014/main" id="{ECA5C207-3553-4EF3-943E-33C18436344B}"/>
            </a:ext>
          </a:extLst>
        </xdr:cNvPr>
        <xdr:cNvCxnSpPr/>
      </xdr:nvCxnSpPr>
      <xdr:spPr>
        <a:xfrm>
          <a:off x="2019300" y="1048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5" name="楕円 194">
          <a:extLst>
            <a:ext uri="{FF2B5EF4-FFF2-40B4-BE49-F238E27FC236}">
              <a16:creationId xmlns:a16="http://schemas.microsoft.com/office/drawing/2014/main" id="{84863490-55ED-4E73-B93D-E113FF5F4212}"/>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27759</xdr:rowOff>
    </xdr:to>
    <xdr:cxnSp macro="">
      <xdr:nvCxnSpPr>
        <xdr:cNvPr id="196" name="直線コネクタ 195">
          <a:extLst>
            <a:ext uri="{FF2B5EF4-FFF2-40B4-BE49-F238E27FC236}">
              <a16:creationId xmlns:a16="http://schemas.microsoft.com/office/drawing/2014/main" id="{CD462F81-2CD0-480E-B131-93EF871DF870}"/>
            </a:ext>
          </a:extLst>
        </xdr:cNvPr>
        <xdr:cNvCxnSpPr/>
      </xdr:nvCxnSpPr>
      <xdr:spPr>
        <a:xfrm>
          <a:off x="1130300" y="1045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C1FE168-6FA4-43A8-972C-D9BF2A1EA46D}"/>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999CF10-A9E8-4946-A98D-D6FF3F6D9BF3}"/>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5F92263-4F56-4C39-B9E2-3EAFE246E932}"/>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FC5FE09-D8E6-4D6B-89D1-CCA9203B6B9A}"/>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A1451DB-AC08-423E-B8E5-6925D50D526D}"/>
            </a:ext>
          </a:extLst>
        </xdr:cNvPr>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F88A081-163D-4289-9F62-20F29619511B}"/>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BCEE1C8-4B05-4EBD-A2F9-9E850692CD27}"/>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F3984C3-15FF-4C40-AAF9-AC7CE4222BF4}"/>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2B65694-AF03-4D01-8CC5-F8BDE4414C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DE3D3BB-7505-47A4-B774-716EA92A21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E3B8DD3-69F4-48B7-80D1-10F42F2B1D9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8C5A493-BD30-47C7-A172-27637BB724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A839758-1700-46DE-923B-BF6D53A5FF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9D9C52A-9BB7-4ED1-896C-EEB3CB763C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42468B2-3654-4264-B30C-3636EC65C8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4B3C67C-ACE3-4524-8358-8EDC707BED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48C0EC1-72B6-4116-9D77-D031AC1E19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F7CC3A4-DDD3-4234-A5B9-0F47B24D5C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38AA267-DA45-4A8A-B054-C19703695A2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CE06C58-8ADF-47F6-9D6D-86119FECB72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BB2E2E8-F11C-4814-9112-43AF4AB18D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87EDC3F-32EF-45A1-A19C-10CE567255A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1093249-25C1-4DE4-8198-54C968731B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BAAB317-E1B4-4D2C-9788-153EDC6A5EE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20BD7CE-F8A8-41E0-A0DE-D3C23EC2E4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70A73CFA-F51B-4AB0-BFE0-9EBBB1580B3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83BE97D-9262-451D-A992-E68BBB545E7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2C7DF91-40D4-4436-AF48-9D47AAF1816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3048454-F4FC-4045-8CD5-ED1DA57C06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53B2FE9F-C52E-4E79-AB04-C385F06A106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9F0636D-CBAA-495C-AF70-1A51C52722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C25E161-C947-4C8D-AF09-5CF836DEAC9B}"/>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180493E7-F874-4A43-8BE7-B689291EC359}"/>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5414D1D7-729A-4EDE-A2F1-140B916B4FB6}"/>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A741C78-792C-4701-8C22-8EB2A08D2097}"/>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E452547A-885E-4A16-B68F-21C12476DDCE}"/>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925CF54-27A3-42B2-9ADB-A8CA38A9FE8B}"/>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80C36473-FF8A-4E4E-8704-BF2B427E12F8}"/>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E01E9BF6-80AD-44D9-9F30-FE74B6F4D328}"/>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17914E3B-5E79-4CA0-A589-84B220911B2E}"/>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4F655E02-6193-4D18-82A7-16B5F1849C82}"/>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E6457526-DDA1-4294-8927-674DDEB22224}"/>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F10E1C9-2F48-43B5-B841-E3B350C625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7327063-894E-4D43-84C1-3E32D99BBB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962C4AC-0DCA-4910-91DB-3A45DED472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BD484F3-B57D-4D09-94B9-51135467E2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81DF6BC-BAA7-4BC6-BC63-2894984B44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30572</xdr:rowOff>
    </xdr:from>
    <xdr:to>
      <xdr:col>55</xdr:col>
      <xdr:colOff>50800</xdr:colOff>
      <xdr:row>61</xdr:row>
      <xdr:rowOff>132172</xdr:rowOff>
    </xdr:to>
    <xdr:sp macro="" textlink="">
      <xdr:nvSpPr>
        <xdr:cNvPr id="244" name="楕円 243">
          <a:extLst>
            <a:ext uri="{FF2B5EF4-FFF2-40B4-BE49-F238E27FC236}">
              <a16:creationId xmlns:a16="http://schemas.microsoft.com/office/drawing/2014/main" id="{497B3365-0171-4F43-9CA0-329CC757744E}"/>
            </a:ext>
          </a:extLst>
        </xdr:cNvPr>
        <xdr:cNvSpPr/>
      </xdr:nvSpPr>
      <xdr:spPr>
        <a:xfrm>
          <a:off x="10426700" y="104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53449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505466C-9E22-4510-A1BF-F4BD0F9A2DB3}"/>
            </a:ext>
          </a:extLst>
        </xdr:cNvPr>
        <xdr:cNvSpPr txBox="1"/>
      </xdr:nvSpPr>
      <xdr:spPr>
        <a:xfrm>
          <a:off x="10515600" y="1034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37409</xdr:rowOff>
    </xdr:from>
    <xdr:to>
      <xdr:col>50</xdr:col>
      <xdr:colOff>165100</xdr:colOff>
      <xdr:row>61</xdr:row>
      <xdr:rowOff>139009</xdr:rowOff>
    </xdr:to>
    <xdr:sp macro="" textlink="">
      <xdr:nvSpPr>
        <xdr:cNvPr id="246" name="楕円 245">
          <a:extLst>
            <a:ext uri="{FF2B5EF4-FFF2-40B4-BE49-F238E27FC236}">
              <a16:creationId xmlns:a16="http://schemas.microsoft.com/office/drawing/2014/main" id="{ED91B06E-6520-4264-A9AF-977A6F787551}"/>
            </a:ext>
          </a:extLst>
        </xdr:cNvPr>
        <xdr:cNvSpPr/>
      </xdr:nvSpPr>
      <xdr:spPr>
        <a:xfrm>
          <a:off x="9588500" y="104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81372</xdr:rowOff>
    </xdr:from>
    <xdr:to>
      <xdr:col>55</xdr:col>
      <xdr:colOff>0</xdr:colOff>
      <xdr:row>61</xdr:row>
      <xdr:rowOff>88209</xdr:rowOff>
    </xdr:to>
    <xdr:cxnSp macro="">
      <xdr:nvCxnSpPr>
        <xdr:cNvPr id="247" name="直線コネクタ 246">
          <a:extLst>
            <a:ext uri="{FF2B5EF4-FFF2-40B4-BE49-F238E27FC236}">
              <a16:creationId xmlns:a16="http://schemas.microsoft.com/office/drawing/2014/main" id="{3617A8B8-3989-40CB-B233-B77E0225CFA8}"/>
            </a:ext>
          </a:extLst>
        </xdr:cNvPr>
        <xdr:cNvCxnSpPr/>
      </xdr:nvCxnSpPr>
      <xdr:spPr>
        <a:xfrm flipV="1">
          <a:off x="9639300" y="10539822"/>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47527</xdr:rowOff>
    </xdr:from>
    <xdr:to>
      <xdr:col>46</xdr:col>
      <xdr:colOff>38100</xdr:colOff>
      <xdr:row>61</xdr:row>
      <xdr:rowOff>149127</xdr:rowOff>
    </xdr:to>
    <xdr:sp macro="" textlink="">
      <xdr:nvSpPr>
        <xdr:cNvPr id="248" name="楕円 247">
          <a:extLst>
            <a:ext uri="{FF2B5EF4-FFF2-40B4-BE49-F238E27FC236}">
              <a16:creationId xmlns:a16="http://schemas.microsoft.com/office/drawing/2014/main" id="{4198AF91-5BAF-4C41-9066-F5E7398E7949}"/>
            </a:ext>
          </a:extLst>
        </xdr:cNvPr>
        <xdr:cNvSpPr/>
      </xdr:nvSpPr>
      <xdr:spPr>
        <a:xfrm>
          <a:off x="8699500" y="10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88209</xdr:rowOff>
    </xdr:from>
    <xdr:to>
      <xdr:col>50</xdr:col>
      <xdr:colOff>114300</xdr:colOff>
      <xdr:row>61</xdr:row>
      <xdr:rowOff>98327</xdr:rowOff>
    </xdr:to>
    <xdr:cxnSp macro="">
      <xdr:nvCxnSpPr>
        <xdr:cNvPr id="249" name="直線コネクタ 248">
          <a:extLst>
            <a:ext uri="{FF2B5EF4-FFF2-40B4-BE49-F238E27FC236}">
              <a16:creationId xmlns:a16="http://schemas.microsoft.com/office/drawing/2014/main" id="{25D367D5-0B57-4ECF-9C01-990AD2992CFC}"/>
            </a:ext>
          </a:extLst>
        </xdr:cNvPr>
        <xdr:cNvCxnSpPr/>
      </xdr:nvCxnSpPr>
      <xdr:spPr>
        <a:xfrm flipV="1">
          <a:off x="8750300" y="10546659"/>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56014</xdr:rowOff>
    </xdr:from>
    <xdr:to>
      <xdr:col>41</xdr:col>
      <xdr:colOff>101600</xdr:colOff>
      <xdr:row>61</xdr:row>
      <xdr:rowOff>157614</xdr:rowOff>
    </xdr:to>
    <xdr:sp macro="" textlink="">
      <xdr:nvSpPr>
        <xdr:cNvPr id="250" name="楕円 249">
          <a:extLst>
            <a:ext uri="{FF2B5EF4-FFF2-40B4-BE49-F238E27FC236}">
              <a16:creationId xmlns:a16="http://schemas.microsoft.com/office/drawing/2014/main" id="{A828ED0D-9BD2-43B6-AA08-2E0706592E68}"/>
            </a:ext>
          </a:extLst>
        </xdr:cNvPr>
        <xdr:cNvSpPr/>
      </xdr:nvSpPr>
      <xdr:spPr>
        <a:xfrm>
          <a:off x="7810500" y="105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98327</xdr:rowOff>
    </xdr:from>
    <xdr:to>
      <xdr:col>45</xdr:col>
      <xdr:colOff>177800</xdr:colOff>
      <xdr:row>61</xdr:row>
      <xdr:rowOff>106814</xdr:rowOff>
    </xdr:to>
    <xdr:cxnSp macro="">
      <xdr:nvCxnSpPr>
        <xdr:cNvPr id="251" name="直線コネクタ 250">
          <a:extLst>
            <a:ext uri="{FF2B5EF4-FFF2-40B4-BE49-F238E27FC236}">
              <a16:creationId xmlns:a16="http://schemas.microsoft.com/office/drawing/2014/main" id="{30B172B4-A9C3-4CAE-B4FE-3BB3DC227ECF}"/>
            </a:ext>
          </a:extLst>
        </xdr:cNvPr>
        <xdr:cNvCxnSpPr/>
      </xdr:nvCxnSpPr>
      <xdr:spPr>
        <a:xfrm flipV="1">
          <a:off x="7861300" y="10556777"/>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64345</xdr:rowOff>
    </xdr:from>
    <xdr:to>
      <xdr:col>36</xdr:col>
      <xdr:colOff>165100</xdr:colOff>
      <xdr:row>61</xdr:row>
      <xdr:rowOff>165945</xdr:rowOff>
    </xdr:to>
    <xdr:sp macro="" textlink="">
      <xdr:nvSpPr>
        <xdr:cNvPr id="252" name="楕円 251">
          <a:extLst>
            <a:ext uri="{FF2B5EF4-FFF2-40B4-BE49-F238E27FC236}">
              <a16:creationId xmlns:a16="http://schemas.microsoft.com/office/drawing/2014/main" id="{06A910BB-4F62-42C0-8397-050B1BD744E3}"/>
            </a:ext>
          </a:extLst>
        </xdr:cNvPr>
        <xdr:cNvSpPr/>
      </xdr:nvSpPr>
      <xdr:spPr>
        <a:xfrm>
          <a:off x="6921500" y="105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106814</xdr:rowOff>
    </xdr:from>
    <xdr:to>
      <xdr:col>41</xdr:col>
      <xdr:colOff>50800</xdr:colOff>
      <xdr:row>61</xdr:row>
      <xdr:rowOff>115145</xdr:rowOff>
    </xdr:to>
    <xdr:cxnSp macro="">
      <xdr:nvCxnSpPr>
        <xdr:cNvPr id="253" name="直線コネクタ 252">
          <a:extLst>
            <a:ext uri="{FF2B5EF4-FFF2-40B4-BE49-F238E27FC236}">
              <a16:creationId xmlns:a16="http://schemas.microsoft.com/office/drawing/2014/main" id="{3951AF36-1E2A-4706-B326-360E01E7E3C7}"/>
            </a:ext>
          </a:extLst>
        </xdr:cNvPr>
        <xdr:cNvCxnSpPr/>
      </xdr:nvCxnSpPr>
      <xdr:spPr>
        <a:xfrm flipV="1">
          <a:off x="6972300" y="10565264"/>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162CB7F-686D-4BBF-B0B9-045C1423260E}"/>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C553861-3F00-41C9-B22B-413ACDD6E23A}"/>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31F7ECF-D91C-49E4-9A78-36538A97EC81}"/>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402A578-CCDD-4D1A-A9D0-EC705DDA3FA3}"/>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155536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56340CE-07B1-4FEB-B4E7-29F349E20A75}"/>
            </a:ext>
          </a:extLst>
        </xdr:cNvPr>
        <xdr:cNvSpPr txBox="1"/>
      </xdr:nvSpPr>
      <xdr:spPr>
        <a:xfrm>
          <a:off x="9327095" y="1027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165654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1F730475-2F27-434B-923D-49E569617658}"/>
            </a:ext>
          </a:extLst>
        </xdr:cNvPr>
        <xdr:cNvSpPr txBox="1"/>
      </xdr:nvSpPr>
      <xdr:spPr>
        <a:xfrm>
          <a:off x="8450795" y="1028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019093F-8AFD-42B6-847B-B3F5EEF2F3BC}"/>
            </a:ext>
          </a:extLst>
        </xdr:cNvPr>
        <xdr:cNvSpPr txBox="1"/>
      </xdr:nvSpPr>
      <xdr:spPr>
        <a:xfrm>
          <a:off x="7561795" y="1028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11022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C314F7B-8739-49D2-AB87-4FF13EA95412}"/>
            </a:ext>
          </a:extLst>
        </xdr:cNvPr>
        <xdr:cNvSpPr txBox="1"/>
      </xdr:nvSpPr>
      <xdr:spPr>
        <a:xfrm>
          <a:off x="6672795" y="1029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8D551BA-49AB-4E38-87F6-E27F8A7A34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46D72C8-70FE-47CE-81E7-E22581D9E0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267FAFA-C145-4585-8793-4853CB31D8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BCCE960-E613-4B56-9555-2AA1FE1716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696FF1D-A936-45BD-BA2F-E4DB67C3A6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836CDB4-1D4A-4B6F-B1BF-1AEC24B9DA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76A7CCF-0871-4400-BB42-3D65EDC682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6CF60D4-8800-4EFF-8CA6-4D427678F1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7DC6754-1DE1-4AD5-9738-A04CF69E8D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A6E9770-324C-4B74-B5D3-3AAD7D992A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508046B-51B7-4A53-8ED4-6FB5FE4F3C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A3591F0-E96C-4F74-9A49-BD82E657E2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201646D-1CBD-4354-8462-BA89591144E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E698519-EEA5-4BA0-B28D-BD7D7A29243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63F66F3-5C17-4EF5-B7D5-C6DA6ECFDB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BA1E94C1-49A6-4A99-9BB7-47862994A6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D0BDE85-6739-40BE-BFBB-E33C42A5DF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727317D-2243-4F12-845B-C5888DADFE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FE13E0E0-5AF9-48C4-8A7F-86FEC529A4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ADBE5FD-6981-4CF2-82EA-2512547337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861CED60-F43E-45AF-9C33-BADD274753F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D74D519-4CE6-4050-A932-284414B620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668AFEA8-5F18-4076-B90B-8803057FDEB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FD9F177-0FCE-4E31-8685-8680ADF84B1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C6CBE079-063B-489E-91DA-428CCCC08DA1}"/>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1243E3B-2CFC-4F69-9F9A-6F832AA5340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44EBA004-313E-478C-A3A1-F32B2C08A1B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10E77B4-5374-4D4A-8608-5DE7AD65A502}"/>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FABEB22D-5506-4212-A25E-CF30F6BAFE8A}"/>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E197AE1-5C62-479E-83B7-861FD6C99464}"/>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6B4D1CBD-E7D7-4E39-BAF3-31D7736CD3EC}"/>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7C0BE355-4B86-408D-A27C-EC0113FD0AD9}"/>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38B922BA-AF62-4C3B-8D0F-8BD6F4B7391C}"/>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5A82D4CA-DFF6-4BB6-A851-D8CCE280B70A}"/>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F3D3C386-71E0-4302-A322-203132E3151A}"/>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7C7BF13-773A-4774-AD0D-6F62E38BEC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C814C4A-12B2-40D2-BA93-4D715A4CB2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9459EE9-834D-4170-8C06-DC99DEEA7F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FC7382-3E8E-43F4-9877-4DBFEDE141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C628035-8AEB-4FA5-9C55-E1401F0E64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302" name="楕円 301">
          <a:extLst>
            <a:ext uri="{FF2B5EF4-FFF2-40B4-BE49-F238E27FC236}">
              <a16:creationId xmlns:a16="http://schemas.microsoft.com/office/drawing/2014/main" id="{0F59D448-F542-4E9D-A235-552592AE6AB8}"/>
            </a:ext>
          </a:extLst>
        </xdr:cNvPr>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F28CC42-78D3-4627-AF16-D40875534462}"/>
            </a:ext>
          </a:extLst>
        </xdr:cNvPr>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304" name="楕円 303">
          <a:extLst>
            <a:ext uri="{FF2B5EF4-FFF2-40B4-BE49-F238E27FC236}">
              <a16:creationId xmlns:a16="http://schemas.microsoft.com/office/drawing/2014/main" id="{FB8D1821-8762-4DC5-8429-B38B03CB31BB}"/>
            </a:ext>
          </a:extLst>
        </xdr:cNvPr>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83820</xdr:rowOff>
    </xdr:to>
    <xdr:cxnSp macro="">
      <xdr:nvCxnSpPr>
        <xdr:cNvPr id="305" name="直線コネクタ 304">
          <a:extLst>
            <a:ext uri="{FF2B5EF4-FFF2-40B4-BE49-F238E27FC236}">
              <a16:creationId xmlns:a16="http://schemas.microsoft.com/office/drawing/2014/main" id="{BA335352-2A7F-4000-9B20-47A693169F0A}"/>
            </a:ext>
          </a:extLst>
        </xdr:cNvPr>
        <xdr:cNvCxnSpPr/>
      </xdr:nvCxnSpPr>
      <xdr:spPr>
        <a:xfrm flipV="1">
          <a:off x="3797300" y="13769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306" name="楕円 305">
          <a:extLst>
            <a:ext uri="{FF2B5EF4-FFF2-40B4-BE49-F238E27FC236}">
              <a16:creationId xmlns:a16="http://schemas.microsoft.com/office/drawing/2014/main" id="{206E76D1-0DF9-4D98-A1B7-81E35442FC0C}"/>
            </a:ext>
          </a:extLst>
        </xdr:cNvPr>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167639</xdr:rowOff>
    </xdr:to>
    <xdr:cxnSp macro="">
      <xdr:nvCxnSpPr>
        <xdr:cNvPr id="307" name="直線コネクタ 306">
          <a:extLst>
            <a:ext uri="{FF2B5EF4-FFF2-40B4-BE49-F238E27FC236}">
              <a16:creationId xmlns:a16="http://schemas.microsoft.com/office/drawing/2014/main" id="{1910F45A-C5FB-4645-9018-88F1737F8A92}"/>
            </a:ext>
          </a:extLst>
        </xdr:cNvPr>
        <xdr:cNvCxnSpPr/>
      </xdr:nvCxnSpPr>
      <xdr:spPr>
        <a:xfrm flipV="1">
          <a:off x="2908300" y="137998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308" name="楕円 307">
          <a:extLst>
            <a:ext uri="{FF2B5EF4-FFF2-40B4-BE49-F238E27FC236}">
              <a16:creationId xmlns:a16="http://schemas.microsoft.com/office/drawing/2014/main" id="{7063B0DA-5F02-4D81-A6C1-0CD148D976B4}"/>
            </a:ext>
          </a:extLst>
        </xdr:cNvPr>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167639</xdr:rowOff>
    </xdr:from>
    <xdr:to>
      <xdr:col>15</xdr:col>
      <xdr:colOff>50800</xdr:colOff>
      <xdr:row>80</xdr:row>
      <xdr:rowOff>169545</xdr:rowOff>
    </xdr:to>
    <xdr:cxnSp macro="">
      <xdr:nvCxnSpPr>
        <xdr:cNvPr id="309" name="直線コネクタ 308">
          <a:extLst>
            <a:ext uri="{FF2B5EF4-FFF2-40B4-BE49-F238E27FC236}">
              <a16:creationId xmlns:a16="http://schemas.microsoft.com/office/drawing/2014/main" id="{2F915ABB-2A1F-4C95-A281-8932730B51C6}"/>
            </a:ext>
          </a:extLst>
        </xdr:cNvPr>
        <xdr:cNvCxnSpPr/>
      </xdr:nvCxnSpPr>
      <xdr:spPr>
        <a:xfrm flipV="1">
          <a:off x="2019300" y="13883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310" name="楕円 309">
          <a:extLst>
            <a:ext uri="{FF2B5EF4-FFF2-40B4-BE49-F238E27FC236}">
              <a16:creationId xmlns:a16="http://schemas.microsoft.com/office/drawing/2014/main" id="{4D74F30B-7775-4DFC-B4A2-8BFCA256CA2A}"/>
            </a:ext>
          </a:extLst>
        </xdr:cNvPr>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99061</xdr:rowOff>
    </xdr:from>
    <xdr:to>
      <xdr:col>10</xdr:col>
      <xdr:colOff>114300</xdr:colOff>
      <xdr:row>80</xdr:row>
      <xdr:rowOff>169545</xdr:rowOff>
    </xdr:to>
    <xdr:cxnSp macro="">
      <xdr:nvCxnSpPr>
        <xdr:cNvPr id="311" name="直線コネクタ 310">
          <a:extLst>
            <a:ext uri="{FF2B5EF4-FFF2-40B4-BE49-F238E27FC236}">
              <a16:creationId xmlns:a16="http://schemas.microsoft.com/office/drawing/2014/main" id="{CFC02DF2-B473-4141-B469-BF1199DA5318}"/>
            </a:ext>
          </a:extLst>
        </xdr:cNvPr>
        <xdr:cNvCxnSpPr/>
      </xdr:nvCxnSpPr>
      <xdr:spPr>
        <a:xfrm>
          <a:off x="1130300" y="138150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85AD4C4F-266B-46D6-BD50-9F6F9969B3AC}"/>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761DDFD7-748C-47CE-892A-66C620304781}"/>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3FA4A62B-9ACF-4D47-947E-DC76BD7B279D}"/>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1E20C1DF-99BB-4F65-A3EA-28865583B87A}"/>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16" name="n_1mainValue【公営住宅】&#10;有形固定資産減価償却率">
          <a:extLst>
            <a:ext uri="{FF2B5EF4-FFF2-40B4-BE49-F238E27FC236}">
              <a16:creationId xmlns:a16="http://schemas.microsoft.com/office/drawing/2014/main" id="{5D63E2E9-1D86-4539-A934-2A6A33D40C9F}"/>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317" name="n_2mainValue【公営住宅】&#10;有形固定資産減価償却率">
          <a:extLst>
            <a:ext uri="{FF2B5EF4-FFF2-40B4-BE49-F238E27FC236}">
              <a16:creationId xmlns:a16="http://schemas.microsoft.com/office/drawing/2014/main" id="{EDC87C9E-3483-44F4-91A5-6FD497183FC0}"/>
            </a:ext>
          </a:extLst>
        </xdr:cNvPr>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318" name="n_3mainValue【公営住宅】&#10;有形固定資産減価償却率">
          <a:extLst>
            <a:ext uri="{FF2B5EF4-FFF2-40B4-BE49-F238E27FC236}">
              <a16:creationId xmlns:a16="http://schemas.microsoft.com/office/drawing/2014/main" id="{4BCF12EA-1760-4A9B-9456-4AC17DF7AF0D}"/>
            </a:ext>
          </a:extLst>
        </xdr:cNvPr>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19" name="n_4mainValue【公営住宅】&#10;有形固定資産減価償却率">
          <a:extLst>
            <a:ext uri="{FF2B5EF4-FFF2-40B4-BE49-F238E27FC236}">
              <a16:creationId xmlns:a16="http://schemas.microsoft.com/office/drawing/2014/main" id="{B38BB094-AAA3-4152-8827-DFD95D66D2E4}"/>
            </a:ext>
          </a:extLst>
        </xdr:cNvPr>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AE595D4-ACD6-487C-92BD-65FDEA53C4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180FB56-B113-48D1-A583-1D4808471E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ADB4EBB-726C-4E46-9076-BAA27EB5C2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CD30DAE-9D6A-4075-9662-DB5059FF15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8D8EEC3-798C-47C7-AF02-6C003C5778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D084366-5D3A-43C5-BEA0-16B0218BFD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20AC9B7-7737-4A86-A549-3ED1F517A1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DA46009-6017-4C16-B7B3-9CE7045F71A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4A00CB8-E0CF-4180-93C8-56B9389CD9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187E3EA-9CE9-49A0-BC9D-5988BC0E0E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0DE7D26-298A-4A5A-A0A1-42828E5232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58A3C360-B296-4832-8171-995701716A9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431AC1A0-B50F-4756-A9CB-C0563542EA1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BECFCA97-309D-48F1-B06B-FEB7B6AE6F5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B577D6CE-8673-47EB-84E2-F2529F254B7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D73669CE-EEBD-4F34-9CDA-068C13E4CF5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14575C18-9345-42EB-B514-871D99A228A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E2BDC131-EDFD-4218-BAAB-55AF8F30AAB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6B3620FF-5F2F-4E77-9E67-8D9D46B8E9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5E2D9C43-B859-4C7E-8394-B30CEF224C4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E056E842-062A-45B4-ABA3-F40E5591BF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1A663F51-B21D-41D1-8BBC-36D8979DFF75}"/>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D593C25-2D22-4948-827E-59906070DCC6}"/>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BFB53C75-95D3-490E-B8CB-BC38F00E6925}"/>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8EA13356-49C2-4E7C-9B5A-CA5471EBF281}"/>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1E21A5C8-6A32-4BAF-959C-C701BA54AAE5}"/>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4069B9DC-EF30-4E8E-AAA5-94E329D1E57D}"/>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EC808E94-83BE-4E63-9C09-C4E1D1724A22}"/>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3D1A0A02-2A97-4806-A696-47B5A5F2E4C9}"/>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13CAC5AE-9E8D-4A3B-A23E-927C1A638266}"/>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38179587-0A93-4111-A9A7-DF750322A889}"/>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C67C80B9-41C9-4564-B248-B6EA8044619D}"/>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22AF8AB-3B9D-4D6B-A707-0E423CDA74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CD6A7A4-BB5D-424A-B530-7AFD3C43A4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F13F974-5CB7-491D-912B-D6377BB7F3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CF1E517-C5B0-4ACE-9A0D-DB61419485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5D3D145-1872-4E35-B274-79B511DE3E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85827</xdr:rowOff>
    </xdr:from>
    <xdr:to>
      <xdr:col>55</xdr:col>
      <xdr:colOff>50800</xdr:colOff>
      <xdr:row>86</xdr:row>
      <xdr:rowOff>15977</xdr:rowOff>
    </xdr:to>
    <xdr:sp macro="" textlink="">
      <xdr:nvSpPr>
        <xdr:cNvPr id="357" name="楕円 356">
          <a:extLst>
            <a:ext uri="{FF2B5EF4-FFF2-40B4-BE49-F238E27FC236}">
              <a16:creationId xmlns:a16="http://schemas.microsoft.com/office/drawing/2014/main" id="{C1ADAE45-B4A2-42D7-A30C-2063DBAAA789}"/>
            </a:ext>
          </a:extLst>
        </xdr:cNvPr>
        <xdr:cNvSpPr/>
      </xdr:nvSpPr>
      <xdr:spPr>
        <a:xfrm>
          <a:off x="10426700" y="146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45204</xdr:rowOff>
    </xdr:from>
    <xdr:ext cx="469744" cy="259045"/>
    <xdr:sp macro="" textlink="">
      <xdr:nvSpPr>
        <xdr:cNvPr id="358" name="【公営住宅】&#10;一人当たり面積該当値テキスト">
          <a:extLst>
            <a:ext uri="{FF2B5EF4-FFF2-40B4-BE49-F238E27FC236}">
              <a16:creationId xmlns:a16="http://schemas.microsoft.com/office/drawing/2014/main" id="{6092E8C4-671E-4335-A639-C3BC4F939D0A}"/>
            </a:ext>
          </a:extLst>
        </xdr:cNvPr>
        <xdr:cNvSpPr txBox="1"/>
      </xdr:nvSpPr>
      <xdr:spPr>
        <a:xfrm>
          <a:off x="10515600" y="144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99726</xdr:rowOff>
    </xdr:from>
    <xdr:to>
      <xdr:col>50</xdr:col>
      <xdr:colOff>165100</xdr:colOff>
      <xdr:row>86</xdr:row>
      <xdr:rowOff>29876</xdr:rowOff>
    </xdr:to>
    <xdr:sp macro="" textlink="">
      <xdr:nvSpPr>
        <xdr:cNvPr id="359" name="楕円 358">
          <a:extLst>
            <a:ext uri="{FF2B5EF4-FFF2-40B4-BE49-F238E27FC236}">
              <a16:creationId xmlns:a16="http://schemas.microsoft.com/office/drawing/2014/main" id="{7B4031A7-FD44-4AAC-BE75-946D85B0A484}"/>
            </a:ext>
          </a:extLst>
        </xdr:cNvPr>
        <xdr:cNvSpPr/>
      </xdr:nvSpPr>
      <xdr:spPr>
        <a:xfrm>
          <a:off x="9588500" y="146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136627</xdr:rowOff>
    </xdr:from>
    <xdr:to>
      <xdr:col>55</xdr:col>
      <xdr:colOff>0</xdr:colOff>
      <xdr:row>85</xdr:row>
      <xdr:rowOff>150526</xdr:rowOff>
    </xdr:to>
    <xdr:cxnSp macro="">
      <xdr:nvCxnSpPr>
        <xdr:cNvPr id="360" name="直線コネクタ 359">
          <a:extLst>
            <a:ext uri="{FF2B5EF4-FFF2-40B4-BE49-F238E27FC236}">
              <a16:creationId xmlns:a16="http://schemas.microsoft.com/office/drawing/2014/main" id="{4B509B3F-7578-427C-8D53-0276493B89B9}"/>
            </a:ext>
          </a:extLst>
        </xdr:cNvPr>
        <xdr:cNvCxnSpPr/>
      </xdr:nvCxnSpPr>
      <xdr:spPr>
        <a:xfrm flipV="1">
          <a:off x="9639300" y="14709877"/>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104800</xdr:rowOff>
    </xdr:from>
    <xdr:to>
      <xdr:col>46</xdr:col>
      <xdr:colOff>38100</xdr:colOff>
      <xdr:row>86</xdr:row>
      <xdr:rowOff>34950</xdr:rowOff>
    </xdr:to>
    <xdr:sp macro="" textlink="">
      <xdr:nvSpPr>
        <xdr:cNvPr id="361" name="楕円 360">
          <a:extLst>
            <a:ext uri="{FF2B5EF4-FFF2-40B4-BE49-F238E27FC236}">
              <a16:creationId xmlns:a16="http://schemas.microsoft.com/office/drawing/2014/main" id="{6581F8C2-1FE9-4E3D-8297-A55473FCDFFB}"/>
            </a:ext>
          </a:extLst>
        </xdr:cNvPr>
        <xdr:cNvSpPr/>
      </xdr:nvSpPr>
      <xdr:spPr>
        <a:xfrm>
          <a:off x="8699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150526</xdr:rowOff>
    </xdr:from>
    <xdr:to>
      <xdr:col>50</xdr:col>
      <xdr:colOff>114300</xdr:colOff>
      <xdr:row>85</xdr:row>
      <xdr:rowOff>155600</xdr:rowOff>
    </xdr:to>
    <xdr:cxnSp macro="">
      <xdr:nvCxnSpPr>
        <xdr:cNvPr id="362" name="直線コネクタ 361">
          <a:extLst>
            <a:ext uri="{FF2B5EF4-FFF2-40B4-BE49-F238E27FC236}">
              <a16:creationId xmlns:a16="http://schemas.microsoft.com/office/drawing/2014/main" id="{68FF3248-50D4-4394-97B4-917C58512FAF}"/>
            </a:ext>
          </a:extLst>
        </xdr:cNvPr>
        <xdr:cNvCxnSpPr/>
      </xdr:nvCxnSpPr>
      <xdr:spPr>
        <a:xfrm flipV="1">
          <a:off x="8750300" y="1472377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107314</xdr:rowOff>
    </xdr:from>
    <xdr:to>
      <xdr:col>41</xdr:col>
      <xdr:colOff>101600</xdr:colOff>
      <xdr:row>86</xdr:row>
      <xdr:rowOff>37464</xdr:rowOff>
    </xdr:to>
    <xdr:sp macro="" textlink="">
      <xdr:nvSpPr>
        <xdr:cNvPr id="363" name="楕円 362">
          <a:extLst>
            <a:ext uri="{FF2B5EF4-FFF2-40B4-BE49-F238E27FC236}">
              <a16:creationId xmlns:a16="http://schemas.microsoft.com/office/drawing/2014/main" id="{807BAD58-BBD7-4948-8436-202713CB3A68}"/>
            </a:ext>
          </a:extLst>
        </xdr:cNvPr>
        <xdr:cNvSpPr/>
      </xdr:nvSpPr>
      <xdr:spPr>
        <a:xfrm>
          <a:off x="7810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155600</xdr:rowOff>
    </xdr:from>
    <xdr:to>
      <xdr:col>45</xdr:col>
      <xdr:colOff>177800</xdr:colOff>
      <xdr:row>85</xdr:row>
      <xdr:rowOff>158114</xdr:rowOff>
    </xdr:to>
    <xdr:cxnSp macro="">
      <xdr:nvCxnSpPr>
        <xdr:cNvPr id="364" name="直線コネクタ 363">
          <a:extLst>
            <a:ext uri="{FF2B5EF4-FFF2-40B4-BE49-F238E27FC236}">
              <a16:creationId xmlns:a16="http://schemas.microsoft.com/office/drawing/2014/main" id="{0821A031-4DBF-462A-928A-D21B04612731}"/>
            </a:ext>
          </a:extLst>
        </xdr:cNvPr>
        <xdr:cNvCxnSpPr/>
      </xdr:nvCxnSpPr>
      <xdr:spPr>
        <a:xfrm flipV="1">
          <a:off x="7861300" y="1472885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122220</xdr:rowOff>
    </xdr:from>
    <xdr:to>
      <xdr:col>36</xdr:col>
      <xdr:colOff>165100</xdr:colOff>
      <xdr:row>86</xdr:row>
      <xdr:rowOff>52370</xdr:rowOff>
    </xdr:to>
    <xdr:sp macro="" textlink="">
      <xdr:nvSpPr>
        <xdr:cNvPr id="365" name="楕円 364">
          <a:extLst>
            <a:ext uri="{FF2B5EF4-FFF2-40B4-BE49-F238E27FC236}">
              <a16:creationId xmlns:a16="http://schemas.microsoft.com/office/drawing/2014/main" id="{C85AB31E-BC35-4894-82C4-A263D6116BD0}"/>
            </a:ext>
          </a:extLst>
        </xdr:cNvPr>
        <xdr:cNvSpPr/>
      </xdr:nvSpPr>
      <xdr:spPr>
        <a:xfrm>
          <a:off x="6921500" y="146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158114</xdr:rowOff>
    </xdr:from>
    <xdr:to>
      <xdr:col>41</xdr:col>
      <xdr:colOff>50800</xdr:colOff>
      <xdr:row>86</xdr:row>
      <xdr:rowOff>1570</xdr:rowOff>
    </xdr:to>
    <xdr:cxnSp macro="">
      <xdr:nvCxnSpPr>
        <xdr:cNvPr id="366" name="直線コネクタ 365">
          <a:extLst>
            <a:ext uri="{FF2B5EF4-FFF2-40B4-BE49-F238E27FC236}">
              <a16:creationId xmlns:a16="http://schemas.microsoft.com/office/drawing/2014/main" id="{CDD72E18-6FEA-488E-9B7C-E6C20E24A50D}"/>
            </a:ext>
          </a:extLst>
        </xdr:cNvPr>
        <xdr:cNvCxnSpPr/>
      </xdr:nvCxnSpPr>
      <xdr:spPr>
        <a:xfrm flipV="1">
          <a:off x="6972300" y="14731364"/>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1F0285A5-8081-40EC-A0C2-B7C359B8416B}"/>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4591AFDE-19F9-4298-B230-9442C4002CAD}"/>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7FB1747F-E7E3-4495-B540-4518BCF690A1}"/>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63163203-1CF8-4981-BE1A-59A92073D31B}"/>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46403</xdr:rowOff>
    </xdr:from>
    <xdr:ext cx="469744" cy="259045"/>
    <xdr:sp macro="" textlink="">
      <xdr:nvSpPr>
        <xdr:cNvPr id="371" name="n_1mainValue【公営住宅】&#10;一人当たり面積">
          <a:extLst>
            <a:ext uri="{FF2B5EF4-FFF2-40B4-BE49-F238E27FC236}">
              <a16:creationId xmlns:a16="http://schemas.microsoft.com/office/drawing/2014/main" id="{2B0E7491-E370-4167-AC62-A8C734854D4C}"/>
            </a:ext>
          </a:extLst>
        </xdr:cNvPr>
        <xdr:cNvSpPr txBox="1"/>
      </xdr:nvSpPr>
      <xdr:spPr>
        <a:xfrm>
          <a:off x="9391727" y="1444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26077</xdr:rowOff>
    </xdr:from>
    <xdr:ext cx="469744" cy="259045"/>
    <xdr:sp macro="" textlink="">
      <xdr:nvSpPr>
        <xdr:cNvPr id="372" name="n_2mainValue【公営住宅】&#10;一人当たり面積">
          <a:extLst>
            <a:ext uri="{FF2B5EF4-FFF2-40B4-BE49-F238E27FC236}">
              <a16:creationId xmlns:a16="http://schemas.microsoft.com/office/drawing/2014/main" id="{70CA14F9-C8CB-4E20-B34B-39259D8054E7}"/>
            </a:ext>
          </a:extLst>
        </xdr:cNvPr>
        <xdr:cNvSpPr txBox="1"/>
      </xdr:nvSpPr>
      <xdr:spPr>
        <a:xfrm>
          <a:off x="85154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28591</xdr:rowOff>
    </xdr:from>
    <xdr:ext cx="469744" cy="259045"/>
    <xdr:sp macro="" textlink="">
      <xdr:nvSpPr>
        <xdr:cNvPr id="373" name="n_3mainValue【公営住宅】&#10;一人当たり面積">
          <a:extLst>
            <a:ext uri="{FF2B5EF4-FFF2-40B4-BE49-F238E27FC236}">
              <a16:creationId xmlns:a16="http://schemas.microsoft.com/office/drawing/2014/main" id="{A4CBE7B2-B9B0-447E-8E29-DCC146143B51}"/>
            </a:ext>
          </a:extLst>
        </xdr:cNvPr>
        <xdr:cNvSpPr txBox="1"/>
      </xdr:nvSpPr>
      <xdr:spPr>
        <a:xfrm>
          <a:off x="7626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43497</xdr:rowOff>
    </xdr:from>
    <xdr:ext cx="469744" cy="259045"/>
    <xdr:sp macro="" textlink="">
      <xdr:nvSpPr>
        <xdr:cNvPr id="374" name="n_4mainValue【公営住宅】&#10;一人当たり面積">
          <a:extLst>
            <a:ext uri="{FF2B5EF4-FFF2-40B4-BE49-F238E27FC236}">
              <a16:creationId xmlns:a16="http://schemas.microsoft.com/office/drawing/2014/main" id="{90FC81FD-C8E5-4218-9DE1-1BB6CA5331E8}"/>
            </a:ext>
          </a:extLst>
        </xdr:cNvPr>
        <xdr:cNvSpPr txBox="1"/>
      </xdr:nvSpPr>
      <xdr:spPr>
        <a:xfrm>
          <a:off x="6737427" y="1478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3974A39-381F-4953-A81F-DE295C3C6D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71FD8E4-D439-41FA-90DF-5E5C79B2DF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0A0EC06-7877-4E6B-AFFA-F24C6A2DBAA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79382E9-F7B9-41D7-AA8F-B02F297A96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DF92840-A9B6-4E29-98CF-F0DD2DD3C5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C913B4E-79D9-4B43-AB3F-9A925757C31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621E4C8-92B4-40E9-AC5E-282A2C2D44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E058D5C-BA8F-467D-B8FA-2432882D21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AE03CED-27D6-4A7E-B7C9-C4A600DE5F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7D0A5D54-5B94-4C68-8061-BA6AF01412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9477773-BD41-415A-92B9-DC2AD5D103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DF98E717-7178-4FE8-A03C-D97B193F98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A457B1A-3E91-4D03-AC19-030C794832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9F411C7-CDD6-43A9-878A-6968A7F3FA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67BD7D7-535B-4841-AD14-A0BAE18955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4EE19D32-D18C-46DA-9A22-C582D85681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96C3E046-9095-4B93-AC8A-3CAAD38185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78B7E456-3F1C-4994-9FA5-DEF4E62D0E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4545AAC1-75C4-4B49-8CA7-3DAF559E82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EB7DA18-A6F1-447E-B64D-095BC29EDF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AB00602-D074-432F-9487-8AE020F897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B203C46-2A5B-4224-A936-2A3E48412B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C38FD81-1AE9-44F1-AC01-9442B3603C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C2002200-903B-4481-8EAD-55086EC210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877BB35-5ED9-4D35-92F8-36BC54F4B3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9303398-3755-4BFA-96DD-88E39AB460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6A43E6D-4F2C-48D1-BDED-177CA023676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3C48B1FF-2CD9-4E99-8FDD-94F34EDAFA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58C8B150-C35A-4828-BDF6-8C6962A8453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CBA159D4-40E9-49FD-94E5-A6FEA841B79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65049950-C6F5-4E9B-836E-716C7B48722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61083092-4687-4D4B-96D8-7B074C6D9B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D1A517D7-8EEB-4F93-9383-7894EA52A68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3AA09A8-7FD9-4AC6-9BC5-9AD80B7DC8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B9A2FF0-E3EC-48A7-91A1-0549B2B5BB3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7A79A73A-55E1-4075-A56C-531403E6A63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83AD4718-293B-4D2D-BC64-5BD379B65CD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3D7A30D-13F7-446E-AB16-F88D80A420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6FE947E2-EFD4-479C-B0FF-1392EC4882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96EDCD40-2CDE-473D-AC0C-8962A5E86FF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795D1C40-25A7-4C2A-97E1-610DFB35A13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922087CC-6A49-4027-8F50-FD106A989F6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268669A9-9551-4038-A62C-60386E01872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B52D1CEC-6B66-42F3-BF9E-7449A0B7509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BAC10A11-89FA-4B26-8EDE-AFF09EFC0069}"/>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C642C1E3-ADC5-492B-9A6C-8558E88694E6}"/>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690D2EE-79EE-47E3-911A-B7524003389E}"/>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5ECBA482-6860-4908-A9E7-6D0DD4CA768F}"/>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986671B9-EE9A-4B58-A1B2-3E91C6D60441}"/>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9083E6A2-5497-44E9-A106-DACD1474AA3F}"/>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DF376B3-87C8-49D4-9DF7-C098247E92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BEF1F7B-145A-4F92-9E76-ABC63AED37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03C1CF8-590E-40EF-921D-16BA8A0077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64DFA5A-73CE-493A-B749-712A335427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A2BB3C6-AF73-4D33-A9A2-0F09F0F508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430" name="楕円 429">
          <a:extLst>
            <a:ext uri="{FF2B5EF4-FFF2-40B4-BE49-F238E27FC236}">
              <a16:creationId xmlns:a16="http://schemas.microsoft.com/office/drawing/2014/main" id="{C9E67B83-398E-413E-BBA1-605A44F9411B}"/>
            </a:ext>
          </a:extLst>
        </xdr:cNvPr>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148607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9A09F0A5-B0DE-433B-8F23-AEBDF17E4176}"/>
            </a:ext>
          </a:extLst>
        </xdr:cNvPr>
        <xdr:cNvSpPr txBox="1"/>
      </xdr:nvSpPr>
      <xdr:spPr>
        <a:xfrm>
          <a:off x="16357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432" name="楕円 431">
          <a:extLst>
            <a:ext uri="{FF2B5EF4-FFF2-40B4-BE49-F238E27FC236}">
              <a16:creationId xmlns:a16="http://schemas.microsoft.com/office/drawing/2014/main" id="{BDD4C16D-086B-47CD-A732-620B63D1820E}"/>
            </a:ext>
          </a:extLst>
        </xdr:cNvPr>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49530</xdr:rowOff>
    </xdr:from>
    <xdr:to>
      <xdr:col>85</xdr:col>
      <xdr:colOff>127000</xdr:colOff>
      <xdr:row>39</xdr:row>
      <xdr:rowOff>60960</xdr:rowOff>
    </xdr:to>
    <xdr:cxnSp macro="">
      <xdr:nvCxnSpPr>
        <xdr:cNvPr id="433" name="直線コネクタ 432">
          <a:extLst>
            <a:ext uri="{FF2B5EF4-FFF2-40B4-BE49-F238E27FC236}">
              <a16:creationId xmlns:a16="http://schemas.microsoft.com/office/drawing/2014/main" id="{5D06356C-E329-4247-A8DB-3B3DDC833262}"/>
            </a:ext>
          </a:extLst>
        </xdr:cNvPr>
        <xdr:cNvCxnSpPr/>
      </xdr:nvCxnSpPr>
      <xdr:spPr>
        <a:xfrm flipV="1">
          <a:off x="15481300" y="6736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5080</xdr:rowOff>
    </xdr:from>
    <xdr:to>
      <xdr:col>76</xdr:col>
      <xdr:colOff>165100</xdr:colOff>
      <xdr:row>39</xdr:row>
      <xdr:rowOff>106680</xdr:rowOff>
    </xdr:to>
    <xdr:sp macro="" textlink="">
      <xdr:nvSpPr>
        <xdr:cNvPr id="434" name="楕円 433">
          <a:extLst>
            <a:ext uri="{FF2B5EF4-FFF2-40B4-BE49-F238E27FC236}">
              <a16:creationId xmlns:a16="http://schemas.microsoft.com/office/drawing/2014/main" id="{76EA45EE-AFE1-47FB-B84E-1D7F73F4D396}"/>
            </a:ext>
          </a:extLst>
        </xdr:cNvPr>
        <xdr:cNvSpPr/>
      </xdr:nvSpPr>
      <xdr:spPr>
        <a:xfrm>
          <a:off x="14541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55880</xdr:rowOff>
    </xdr:from>
    <xdr:to>
      <xdr:col>81</xdr:col>
      <xdr:colOff>50800</xdr:colOff>
      <xdr:row>39</xdr:row>
      <xdr:rowOff>60960</xdr:rowOff>
    </xdr:to>
    <xdr:cxnSp macro="">
      <xdr:nvCxnSpPr>
        <xdr:cNvPr id="435" name="直線コネクタ 434">
          <a:extLst>
            <a:ext uri="{FF2B5EF4-FFF2-40B4-BE49-F238E27FC236}">
              <a16:creationId xmlns:a16="http://schemas.microsoft.com/office/drawing/2014/main" id="{51B119C7-42B6-410C-A8ED-B1FC5FABC247}"/>
            </a:ext>
          </a:extLst>
        </xdr:cNvPr>
        <xdr:cNvCxnSpPr/>
      </xdr:nvCxnSpPr>
      <xdr:spPr>
        <a:xfrm>
          <a:off x="14592300" y="67424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149860</xdr:rowOff>
    </xdr:from>
    <xdr:to>
      <xdr:col>72</xdr:col>
      <xdr:colOff>38100</xdr:colOff>
      <xdr:row>39</xdr:row>
      <xdr:rowOff>80010</xdr:rowOff>
    </xdr:to>
    <xdr:sp macro="" textlink="">
      <xdr:nvSpPr>
        <xdr:cNvPr id="436" name="楕円 435">
          <a:extLst>
            <a:ext uri="{FF2B5EF4-FFF2-40B4-BE49-F238E27FC236}">
              <a16:creationId xmlns:a16="http://schemas.microsoft.com/office/drawing/2014/main" id="{40759519-9C8A-4B92-9F08-1FD69123F68A}"/>
            </a:ext>
          </a:extLst>
        </xdr:cNvPr>
        <xdr:cNvSpPr/>
      </xdr:nvSpPr>
      <xdr:spPr>
        <a:xfrm>
          <a:off x="1365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29210</xdr:rowOff>
    </xdr:from>
    <xdr:to>
      <xdr:col>76</xdr:col>
      <xdr:colOff>114300</xdr:colOff>
      <xdr:row>39</xdr:row>
      <xdr:rowOff>55880</xdr:rowOff>
    </xdr:to>
    <xdr:cxnSp macro="">
      <xdr:nvCxnSpPr>
        <xdr:cNvPr id="437" name="直線コネクタ 436">
          <a:extLst>
            <a:ext uri="{FF2B5EF4-FFF2-40B4-BE49-F238E27FC236}">
              <a16:creationId xmlns:a16="http://schemas.microsoft.com/office/drawing/2014/main" id="{1F241095-BA2E-457B-84E8-F977EF67D918}"/>
            </a:ext>
          </a:extLst>
        </xdr:cNvPr>
        <xdr:cNvCxnSpPr/>
      </xdr:nvCxnSpPr>
      <xdr:spPr>
        <a:xfrm>
          <a:off x="13703300" y="6715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166370</xdr:rowOff>
    </xdr:from>
    <xdr:to>
      <xdr:col>67</xdr:col>
      <xdr:colOff>101600</xdr:colOff>
      <xdr:row>39</xdr:row>
      <xdr:rowOff>96520</xdr:rowOff>
    </xdr:to>
    <xdr:sp macro="" textlink="">
      <xdr:nvSpPr>
        <xdr:cNvPr id="438" name="楕円 437">
          <a:extLst>
            <a:ext uri="{FF2B5EF4-FFF2-40B4-BE49-F238E27FC236}">
              <a16:creationId xmlns:a16="http://schemas.microsoft.com/office/drawing/2014/main" id="{2567D35B-FED0-4CF7-8524-FF56034D9BA9}"/>
            </a:ext>
          </a:extLst>
        </xdr:cNvPr>
        <xdr:cNvSpPr/>
      </xdr:nvSpPr>
      <xdr:spPr>
        <a:xfrm>
          <a:off x="1276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29210</xdr:rowOff>
    </xdr:from>
    <xdr:to>
      <xdr:col>71</xdr:col>
      <xdr:colOff>177800</xdr:colOff>
      <xdr:row>39</xdr:row>
      <xdr:rowOff>45720</xdr:rowOff>
    </xdr:to>
    <xdr:cxnSp macro="">
      <xdr:nvCxnSpPr>
        <xdr:cNvPr id="439" name="直線コネクタ 438">
          <a:extLst>
            <a:ext uri="{FF2B5EF4-FFF2-40B4-BE49-F238E27FC236}">
              <a16:creationId xmlns:a16="http://schemas.microsoft.com/office/drawing/2014/main" id="{1A8D9251-8A52-4503-87F2-1777BE48D341}"/>
            </a:ext>
          </a:extLst>
        </xdr:cNvPr>
        <xdr:cNvCxnSpPr/>
      </xdr:nvCxnSpPr>
      <xdr:spPr>
        <a:xfrm flipV="1">
          <a:off x="12814300" y="671576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763834B7-24ED-405F-B437-7D6DC23FABFD}"/>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C6612F8E-F947-4A8C-923D-28143199C59E}"/>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6649889A-B2BA-4F57-853D-6435BFFC4828}"/>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67F277A-2095-4BD0-B961-64DF3F2BFF4A}"/>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FE96AE37-A35F-4D90-B9D9-7AC4259D52F9}"/>
            </a:ext>
          </a:extLst>
        </xdr:cNvPr>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97807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4C63075E-AF8E-4594-8FCF-115E7123F98E}"/>
            </a:ext>
          </a:extLst>
        </xdr:cNvPr>
        <xdr:cNvSpPr txBox="1"/>
      </xdr:nvSpPr>
      <xdr:spPr>
        <a:xfrm>
          <a:off x="14389744"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71137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7AF1EC54-6BAE-40B5-80BF-7FB537E60957}"/>
            </a:ext>
          </a:extLst>
        </xdr:cNvPr>
        <xdr:cNvSpPr txBox="1"/>
      </xdr:nvSpPr>
      <xdr:spPr>
        <a:xfrm>
          <a:off x="13500744"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87647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9DEB348C-FD10-491C-8100-50B77E5003D4}"/>
            </a:ext>
          </a:extLst>
        </xdr:cNvPr>
        <xdr:cNvSpPr txBox="1"/>
      </xdr:nvSpPr>
      <xdr:spPr>
        <a:xfrm>
          <a:off x="12611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16E07B34-7BE6-4B9C-8D8A-360E0A1D78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8DAFEE3A-9F6B-4AC7-BEF9-4EED7EDC55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E0F12B9-73A1-488B-BAE3-AAF6AC5FB0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974E7DEB-B416-4149-9315-3E134B52A8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D25C15A-B5CE-4361-AAF7-1BD88EDC92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BAC9DC9F-60C7-49B1-AE3E-98FD24BBC8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B4199C95-A274-4D6F-9E2A-231DFA3335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6A8FDC6E-DA08-4314-9429-9F503F0DB5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BE98D7B7-1A20-4C6B-A0DC-74E60300D8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EED3C6E2-473F-4CF8-9D64-12425B2A3C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1DD4CEC6-08EA-492F-8CF8-50D0B906B0A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3FD5E2B3-F10F-4A7A-AD81-CA3AD957EDA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E160A7E1-DA6F-4109-8146-7A55C2A21DC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EB5BD717-4DF1-4EE1-B49F-69C943A4074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5DEE1A87-A8EA-475D-AECB-03B424C4EC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EF2E6FEB-BBC3-4DBA-BE50-33F3AA9E741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AA82D9A-A0E1-4842-A010-D1C27A9CB11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9DC4E501-E298-4F7C-A77B-4241D68B75F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79E8C88B-553E-4B6C-8219-E8386F6390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97627DE9-B5BA-44D1-BE11-D16CFB0B954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64211D61-D434-42D0-9381-A3E78C73B5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9E4872D7-D961-496D-BE61-E36A4EB13AA5}"/>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7A354DD3-4FA6-41D5-B78E-7803FE56C5E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FB211102-B09A-424D-8039-AEBC3C6861B1}"/>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35497EB-B20B-43CC-855E-8AB5F2EFDB2C}"/>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4E20FDED-76C3-47D0-B61C-CD866ECB569D}"/>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B1ED3D3-9723-463B-BE00-6A53861D9471}"/>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F1C04E4C-7D35-401F-AB44-C0D23C4045D2}"/>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9FC95ED9-2F9B-4A9A-812E-3071AD69D626}"/>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F71AA6CB-14D7-4B52-9912-9D85F8464EBC}"/>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CBB3775-D5C4-41B9-83B4-0661C672037E}"/>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FF5ED4C8-D9C1-4621-A11B-A9D17A9DC351}"/>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01A1899-186E-49A0-9575-053235B8D2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CE94B67-B527-4FCE-BDA9-BD6EB31273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859C23D4-76B7-46E8-9F89-92CF4C8DE99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7FBB70D-035E-48F3-B56A-D2CE9AB427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7F063FB-E6BF-4481-BBB7-B95A21B225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485" name="楕円 484">
          <a:extLst>
            <a:ext uri="{FF2B5EF4-FFF2-40B4-BE49-F238E27FC236}">
              <a16:creationId xmlns:a16="http://schemas.microsoft.com/office/drawing/2014/main" id="{472E94C3-29EF-4A05-B792-E7802A816542}"/>
            </a:ext>
          </a:extLst>
        </xdr:cNvPr>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10BC37CE-162B-4E7F-A071-32B2B36556A8}"/>
            </a:ext>
          </a:extLst>
        </xdr:cNvPr>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61976</xdr:rowOff>
    </xdr:from>
    <xdr:to>
      <xdr:col>112</xdr:col>
      <xdr:colOff>38100</xdr:colOff>
      <xdr:row>37</xdr:row>
      <xdr:rowOff>163576</xdr:rowOff>
    </xdr:to>
    <xdr:sp macro="" textlink="">
      <xdr:nvSpPr>
        <xdr:cNvPr id="487" name="楕円 486">
          <a:extLst>
            <a:ext uri="{FF2B5EF4-FFF2-40B4-BE49-F238E27FC236}">
              <a16:creationId xmlns:a16="http://schemas.microsoft.com/office/drawing/2014/main" id="{48C02BEC-B273-42FF-AA71-99790040A1CB}"/>
            </a:ext>
          </a:extLst>
        </xdr:cNvPr>
        <xdr:cNvSpPr/>
      </xdr:nvSpPr>
      <xdr:spPr>
        <a:xfrm>
          <a:off x="21272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112776</xdr:rowOff>
    </xdr:from>
    <xdr:to>
      <xdr:col>116</xdr:col>
      <xdr:colOff>63500</xdr:colOff>
      <xdr:row>37</xdr:row>
      <xdr:rowOff>165354</xdr:rowOff>
    </xdr:to>
    <xdr:cxnSp macro="">
      <xdr:nvCxnSpPr>
        <xdr:cNvPr id="488" name="直線コネクタ 487">
          <a:extLst>
            <a:ext uri="{FF2B5EF4-FFF2-40B4-BE49-F238E27FC236}">
              <a16:creationId xmlns:a16="http://schemas.microsoft.com/office/drawing/2014/main" id="{481EE42B-C8D3-410B-A7F2-4B91F6733CFD}"/>
            </a:ext>
          </a:extLst>
        </xdr:cNvPr>
        <xdr:cNvCxnSpPr/>
      </xdr:nvCxnSpPr>
      <xdr:spPr>
        <a:xfrm>
          <a:off x="21323300" y="645642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75692</xdr:rowOff>
    </xdr:from>
    <xdr:to>
      <xdr:col>107</xdr:col>
      <xdr:colOff>101600</xdr:colOff>
      <xdr:row>38</xdr:row>
      <xdr:rowOff>5842</xdr:rowOff>
    </xdr:to>
    <xdr:sp macro="" textlink="">
      <xdr:nvSpPr>
        <xdr:cNvPr id="489" name="楕円 488">
          <a:extLst>
            <a:ext uri="{FF2B5EF4-FFF2-40B4-BE49-F238E27FC236}">
              <a16:creationId xmlns:a16="http://schemas.microsoft.com/office/drawing/2014/main" id="{670E1AEE-1AF3-47C0-A828-BA263FF01E1F}"/>
            </a:ext>
          </a:extLst>
        </xdr:cNvPr>
        <xdr:cNvSpPr/>
      </xdr:nvSpPr>
      <xdr:spPr>
        <a:xfrm>
          <a:off x="20383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112776</xdr:rowOff>
    </xdr:from>
    <xdr:to>
      <xdr:col>111</xdr:col>
      <xdr:colOff>177800</xdr:colOff>
      <xdr:row>37</xdr:row>
      <xdr:rowOff>126492</xdr:rowOff>
    </xdr:to>
    <xdr:cxnSp macro="">
      <xdr:nvCxnSpPr>
        <xdr:cNvPr id="490" name="直線コネクタ 489">
          <a:extLst>
            <a:ext uri="{FF2B5EF4-FFF2-40B4-BE49-F238E27FC236}">
              <a16:creationId xmlns:a16="http://schemas.microsoft.com/office/drawing/2014/main" id="{7BC10C28-CDBC-4D23-93B1-B1433425F8B5}"/>
            </a:ext>
          </a:extLst>
        </xdr:cNvPr>
        <xdr:cNvCxnSpPr/>
      </xdr:nvCxnSpPr>
      <xdr:spPr>
        <a:xfrm flipV="1">
          <a:off x="20434300" y="64564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87122</xdr:rowOff>
    </xdr:from>
    <xdr:to>
      <xdr:col>102</xdr:col>
      <xdr:colOff>165100</xdr:colOff>
      <xdr:row>38</xdr:row>
      <xdr:rowOff>17272</xdr:rowOff>
    </xdr:to>
    <xdr:sp macro="" textlink="">
      <xdr:nvSpPr>
        <xdr:cNvPr id="491" name="楕円 490">
          <a:extLst>
            <a:ext uri="{FF2B5EF4-FFF2-40B4-BE49-F238E27FC236}">
              <a16:creationId xmlns:a16="http://schemas.microsoft.com/office/drawing/2014/main" id="{3E731407-6961-4D08-B0B3-5AC170F89E94}"/>
            </a:ext>
          </a:extLst>
        </xdr:cNvPr>
        <xdr:cNvSpPr/>
      </xdr:nvSpPr>
      <xdr:spPr>
        <a:xfrm>
          <a:off x="19494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126492</xdr:rowOff>
    </xdr:from>
    <xdr:to>
      <xdr:col>107</xdr:col>
      <xdr:colOff>50800</xdr:colOff>
      <xdr:row>37</xdr:row>
      <xdr:rowOff>137922</xdr:rowOff>
    </xdr:to>
    <xdr:cxnSp macro="">
      <xdr:nvCxnSpPr>
        <xdr:cNvPr id="492" name="直線コネクタ 491">
          <a:extLst>
            <a:ext uri="{FF2B5EF4-FFF2-40B4-BE49-F238E27FC236}">
              <a16:creationId xmlns:a16="http://schemas.microsoft.com/office/drawing/2014/main" id="{825B5A32-5A65-47A8-84F1-B562E9C96084}"/>
            </a:ext>
          </a:extLst>
        </xdr:cNvPr>
        <xdr:cNvCxnSpPr/>
      </xdr:nvCxnSpPr>
      <xdr:spPr>
        <a:xfrm flipV="1">
          <a:off x="19545300" y="64701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493" name="楕円 492">
          <a:extLst>
            <a:ext uri="{FF2B5EF4-FFF2-40B4-BE49-F238E27FC236}">
              <a16:creationId xmlns:a16="http://schemas.microsoft.com/office/drawing/2014/main" id="{B01A5F06-5167-4DA3-87D5-9F98BDE9C53E}"/>
            </a:ext>
          </a:extLst>
        </xdr:cNvPr>
        <xdr:cNvSpPr/>
      </xdr:nvSpPr>
      <xdr:spPr>
        <a:xfrm>
          <a:off x="18605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137922</xdr:rowOff>
    </xdr:from>
    <xdr:to>
      <xdr:col>102</xdr:col>
      <xdr:colOff>114300</xdr:colOff>
      <xdr:row>37</xdr:row>
      <xdr:rowOff>156210</xdr:rowOff>
    </xdr:to>
    <xdr:cxnSp macro="">
      <xdr:nvCxnSpPr>
        <xdr:cNvPr id="494" name="直線コネクタ 493">
          <a:extLst>
            <a:ext uri="{FF2B5EF4-FFF2-40B4-BE49-F238E27FC236}">
              <a16:creationId xmlns:a16="http://schemas.microsoft.com/office/drawing/2014/main" id="{5389AC74-F55A-49C0-B8BD-47D8018E8CF3}"/>
            </a:ext>
          </a:extLst>
        </xdr:cNvPr>
        <xdr:cNvCxnSpPr/>
      </xdr:nvCxnSpPr>
      <xdr:spPr>
        <a:xfrm flipV="1">
          <a:off x="18656300" y="6481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8D7C4EAB-3627-4111-B87F-7DACE6BAB3E2}"/>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C5FB40E3-43C8-49CF-B87F-D34D6AC56511}"/>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70FF5E49-6DC0-418E-B0D1-19FB9E9BD7E7}"/>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6E051A85-6840-48D6-B143-78FAC99D0EAC}"/>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8653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6E7B4E12-AC89-4183-946F-0F1F3E28D919}"/>
            </a:ext>
          </a:extLst>
        </xdr:cNvPr>
        <xdr:cNvSpPr txBox="1"/>
      </xdr:nvSpPr>
      <xdr:spPr>
        <a:xfrm>
          <a:off x="210757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22369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48572DF4-F7B9-47C2-AD1A-E2071D32991B}"/>
            </a:ext>
          </a:extLst>
        </xdr:cNvPr>
        <xdr:cNvSpPr txBox="1"/>
      </xdr:nvSpPr>
      <xdr:spPr>
        <a:xfrm>
          <a:off x="20199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33799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5FFAB8A7-0F72-4CDE-A1C1-95BD9ADCF697}"/>
            </a:ext>
          </a:extLst>
        </xdr:cNvPr>
        <xdr:cNvSpPr txBox="1"/>
      </xdr:nvSpPr>
      <xdr:spPr>
        <a:xfrm>
          <a:off x="19310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ECA4E24-8312-4B40-AF08-2E0734352041}"/>
            </a:ext>
          </a:extLst>
        </xdr:cNvPr>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94BCFD39-4C19-4DA2-8BA8-EBC82DA31B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34433058-620C-4677-8E9D-FF3FE50703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EBC3390-19E7-4BAB-8665-2F897EAA41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6499CBA-36D4-48D1-8253-B84E4494C7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90D1ED34-B099-49F4-A609-26AC0A602F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F9A92F34-7A52-41A3-9E72-278BC01A08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0390FB2-B21F-4030-B86A-B7B678093F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F6D09EBE-6A28-4F47-B286-EBDCC9CC68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44963942-B9BB-434E-A897-BDAF4F7B79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1A4188CF-1CC5-4049-B149-97A5AAA338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B892C70F-F14C-4645-8827-83DD161801C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7C40DA9B-58CC-41B8-82DD-697409B6230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687D474-432D-4C93-A876-D856AC49BB1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7142B132-32D5-4B07-82C9-EDA965F52B7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E47E5567-EB89-41FA-BC46-211CAD2BCFB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FD6F93B9-B602-4739-BF46-FB8B73A0321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14B6CF83-D845-4598-9906-52BBF14CE63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D062B374-D0C6-43E9-B7E9-4A6FEDA7C9E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CB73AD48-458A-4C5B-B24A-A35CE3F8ECE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B69A4B4F-EB06-4F66-89DC-83BBB5C6F0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39B61EE0-38B9-4478-B479-E8AFFCBAD2F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D1644B8C-A474-44E8-8E83-3091B6CC7D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68142D28-CBDF-4312-B490-49EC74369706}"/>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67E0D1D7-6DCE-45E7-A65B-A1A7DC8B0114}"/>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C24064D-FED8-47CF-92A5-8AAA5F044224}"/>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1D033A79-A866-441C-B699-3778D8B95881}"/>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BB9E75E2-8681-49F6-956D-E1D12D9E963D}"/>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C287BEFE-B52E-4C14-A8CF-2879873CC3CF}"/>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24D371E7-3115-40E3-9A04-85B76A5558FC}"/>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FF984887-6081-462D-BDC2-354238C598F5}"/>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6789169F-A026-446F-B1A2-591A71082779}"/>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86DDD9E1-AC44-4F34-B31B-8CF3A3538BAD}"/>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C3A58B3E-323C-419A-9201-07CB0FB4746A}"/>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D03C8D1C-402D-4187-98F7-7CA118DB72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27C4D6B6-A510-405F-BD0C-7ED3153070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CA1F264-5F9A-44BB-B09B-3982C44E2F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412AE64-BA0A-48C7-9953-416F44FEBC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692A103-9B7D-4F35-96F9-12373DFB37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127508</xdr:rowOff>
    </xdr:from>
    <xdr:to>
      <xdr:col>85</xdr:col>
      <xdr:colOff>177800</xdr:colOff>
      <xdr:row>61</xdr:row>
      <xdr:rowOff>57658</xdr:rowOff>
    </xdr:to>
    <xdr:sp macro="" textlink="">
      <xdr:nvSpPr>
        <xdr:cNvPr id="541" name="楕円 540">
          <a:extLst>
            <a:ext uri="{FF2B5EF4-FFF2-40B4-BE49-F238E27FC236}">
              <a16:creationId xmlns:a16="http://schemas.microsoft.com/office/drawing/2014/main" id="{17CADC26-06C3-4682-A3B3-1C833C6A7DC7}"/>
            </a:ext>
          </a:extLst>
        </xdr:cNvPr>
        <xdr:cNvSpPr/>
      </xdr:nvSpPr>
      <xdr:spPr>
        <a:xfrm>
          <a:off x="16268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105935</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E886520D-52DC-4514-A565-C01A8E7CBA87}"/>
            </a:ext>
          </a:extLst>
        </xdr:cNvPr>
        <xdr:cNvSpPr txBox="1"/>
      </xdr:nvSpPr>
      <xdr:spPr>
        <a:xfrm>
          <a:off x="16357600"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3" name="楕円 542">
          <a:extLst>
            <a:ext uri="{FF2B5EF4-FFF2-40B4-BE49-F238E27FC236}">
              <a16:creationId xmlns:a16="http://schemas.microsoft.com/office/drawing/2014/main" id="{F6181217-A8D0-4DD2-B6F5-C6983BD16CB9}"/>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6858</xdr:rowOff>
    </xdr:to>
    <xdr:cxnSp macro="">
      <xdr:nvCxnSpPr>
        <xdr:cNvPr id="544" name="直線コネクタ 543">
          <a:extLst>
            <a:ext uri="{FF2B5EF4-FFF2-40B4-BE49-F238E27FC236}">
              <a16:creationId xmlns:a16="http://schemas.microsoft.com/office/drawing/2014/main" id="{10C790AC-68A0-41BE-99F0-255FF4F889A9}"/>
            </a:ext>
          </a:extLst>
        </xdr:cNvPr>
        <xdr:cNvCxnSpPr/>
      </xdr:nvCxnSpPr>
      <xdr:spPr>
        <a:xfrm>
          <a:off x="15481300" y="104241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45212</xdr:rowOff>
    </xdr:from>
    <xdr:to>
      <xdr:col>76</xdr:col>
      <xdr:colOff>165100</xdr:colOff>
      <xdr:row>60</xdr:row>
      <xdr:rowOff>146812</xdr:rowOff>
    </xdr:to>
    <xdr:sp macro="" textlink="">
      <xdr:nvSpPr>
        <xdr:cNvPr id="545" name="楕円 544">
          <a:extLst>
            <a:ext uri="{FF2B5EF4-FFF2-40B4-BE49-F238E27FC236}">
              <a16:creationId xmlns:a16="http://schemas.microsoft.com/office/drawing/2014/main" id="{EFC43311-C710-4224-B17D-030696841526}"/>
            </a:ext>
          </a:extLst>
        </xdr:cNvPr>
        <xdr:cNvSpPr/>
      </xdr:nvSpPr>
      <xdr:spPr>
        <a:xfrm>
          <a:off x="1454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96012</xdr:rowOff>
    </xdr:from>
    <xdr:to>
      <xdr:col>81</xdr:col>
      <xdr:colOff>50800</xdr:colOff>
      <xdr:row>60</xdr:row>
      <xdr:rowOff>137160</xdr:rowOff>
    </xdr:to>
    <xdr:cxnSp macro="">
      <xdr:nvCxnSpPr>
        <xdr:cNvPr id="546" name="直線コネクタ 545">
          <a:extLst>
            <a:ext uri="{FF2B5EF4-FFF2-40B4-BE49-F238E27FC236}">
              <a16:creationId xmlns:a16="http://schemas.microsoft.com/office/drawing/2014/main" id="{5C42D025-52E3-4602-BCAD-4A48B7454396}"/>
            </a:ext>
          </a:extLst>
        </xdr:cNvPr>
        <xdr:cNvCxnSpPr/>
      </xdr:nvCxnSpPr>
      <xdr:spPr>
        <a:xfrm>
          <a:off x="14592300" y="10383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7" name="楕円 546">
          <a:extLst>
            <a:ext uri="{FF2B5EF4-FFF2-40B4-BE49-F238E27FC236}">
              <a16:creationId xmlns:a16="http://schemas.microsoft.com/office/drawing/2014/main" id="{3B99D26B-5F90-4AA1-82B2-77B7184F88A6}"/>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96012</xdr:rowOff>
    </xdr:to>
    <xdr:cxnSp macro="">
      <xdr:nvCxnSpPr>
        <xdr:cNvPr id="548" name="直線コネクタ 547">
          <a:extLst>
            <a:ext uri="{FF2B5EF4-FFF2-40B4-BE49-F238E27FC236}">
              <a16:creationId xmlns:a16="http://schemas.microsoft.com/office/drawing/2014/main" id="{865FF113-13AE-4B00-87CB-1AB887C659E9}"/>
            </a:ext>
          </a:extLst>
        </xdr:cNvPr>
        <xdr:cNvCxnSpPr/>
      </xdr:nvCxnSpPr>
      <xdr:spPr>
        <a:xfrm>
          <a:off x="13703300" y="10378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116078</xdr:rowOff>
    </xdr:from>
    <xdr:to>
      <xdr:col>67</xdr:col>
      <xdr:colOff>101600</xdr:colOff>
      <xdr:row>61</xdr:row>
      <xdr:rowOff>46228</xdr:rowOff>
    </xdr:to>
    <xdr:sp macro="" textlink="">
      <xdr:nvSpPr>
        <xdr:cNvPr id="549" name="楕円 548">
          <a:extLst>
            <a:ext uri="{FF2B5EF4-FFF2-40B4-BE49-F238E27FC236}">
              <a16:creationId xmlns:a16="http://schemas.microsoft.com/office/drawing/2014/main" id="{17884B4E-43E5-4751-8366-F346B7EE70AA}"/>
            </a:ext>
          </a:extLst>
        </xdr:cNvPr>
        <xdr:cNvSpPr/>
      </xdr:nvSpPr>
      <xdr:spPr>
        <a:xfrm>
          <a:off x="12763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166878</xdr:rowOff>
    </xdr:to>
    <xdr:cxnSp macro="">
      <xdr:nvCxnSpPr>
        <xdr:cNvPr id="550" name="直線コネクタ 549">
          <a:extLst>
            <a:ext uri="{FF2B5EF4-FFF2-40B4-BE49-F238E27FC236}">
              <a16:creationId xmlns:a16="http://schemas.microsoft.com/office/drawing/2014/main" id="{CC93BF97-BCE9-4B7F-BEA2-F43A2E38EEAB}"/>
            </a:ext>
          </a:extLst>
        </xdr:cNvPr>
        <xdr:cNvCxnSpPr/>
      </xdr:nvCxnSpPr>
      <xdr:spPr>
        <a:xfrm flipV="1">
          <a:off x="12814300" y="1037844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A237E038-009A-4B91-A18F-402A549F143F}"/>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B003B16A-BD85-4BBA-B52F-659B294AAA32}"/>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67A15401-BDF0-407A-B0DF-40A2B11F6DAA}"/>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85CC25EF-B26B-4320-BBE7-4DB80D42F882}"/>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555" name="n_1mainValue【学校施設】&#10;有形固定資産減価償却率">
          <a:extLst>
            <a:ext uri="{FF2B5EF4-FFF2-40B4-BE49-F238E27FC236}">
              <a16:creationId xmlns:a16="http://schemas.microsoft.com/office/drawing/2014/main" id="{CC51DA34-F751-469E-9583-6F1013EA0BC8}"/>
            </a:ext>
          </a:extLst>
        </xdr:cNvPr>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137939</xdr:rowOff>
    </xdr:from>
    <xdr:ext cx="405111" cy="259045"/>
    <xdr:sp macro="" textlink="">
      <xdr:nvSpPr>
        <xdr:cNvPr id="556" name="n_2mainValue【学校施設】&#10;有形固定資産減価償却率">
          <a:extLst>
            <a:ext uri="{FF2B5EF4-FFF2-40B4-BE49-F238E27FC236}">
              <a16:creationId xmlns:a16="http://schemas.microsoft.com/office/drawing/2014/main" id="{CF693A8E-2234-42D7-A4E8-B29E6E79880D}"/>
            </a:ext>
          </a:extLst>
        </xdr:cNvPr>
        <xdr:cNvSpPr txBox="1"/>
      </xdr:nvSpPr>
      <xdr:spPr>
        <a:xfrm>
          <a:off x="14389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57" name="n_3mainValue【学校施設】&#10;有形固定資産減価償却率">
          <a:extLst>
            <a:ext uri="{FF2B5EF4-FFF2-40B4-BE49-F238E27FC236}">
              <a16:creationId xmlns:a16="http://schemas.microsoft.com/office/drawing/2014/main" id="{419D68FF-53AF-4372-9521-EC9D87F1CC2E}"/>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37355</xdr:rowOff>
    </xdr:from>
    <xdr:ext cx="405111" cy="259045"/>
    <xdr:sp macro="" textlink="">
      <xdr:nvSpPr>
        <xdr:cNvPr id="558" name="n_4mainValue【学校施設】&#10;有形固定資産減価償却率">
          <a:extLst>
            <a:ext uri="{FF2B5EF4-FFF2-40B4-BE49-F238E27FC236}">
              <a16:creationId xmlns:a16="http://schemas.microsoft.com/office/drawing/2014/main" id="{E51BFB6A-0362-46A4-910A-C9093F1F9331}"/>
            </a:ext>
          </a:extLst>
        </xdr:cNvPr>
        <xdr:cNvSpPr txBox="1"/>
      </xdr:nvSpPr>
      <xdr:spPr>
        <a:xfrm>
          <a:off x="126117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1F3A9BE-0108-4A0D-98BA-637ADB2DC93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3C401D45-CABE-47FD-B630-A3E4707EFD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A550145E-D3F5-45F4-B6FF-D4F1CD33B5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18347A9C-8752-4B9C-B142-50B744FA37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73E2FACC-202C-4147-9509-2640CACCFF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9A1C3A87-32BE-42B4-A2FB-C7BA88C464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AC5FF071-A015-4245-B630-B65CD85A90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41F6860F-9038-4D8C-9DC6-3206485892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1B0E59F0-E1C8-4467-8C2D-7294977ADF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43279B91-A13A-4D1C-9845-BDCB263F24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9C137136-7005-4DD1-B205-E8FCE44576E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98C17366-C12C-438E-B4A1-026B4B8EADD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2C538EFE-9C5E-4EFF-83B5-D6949CC7E50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EFC41FF4-9BFF-4C74-A222-2535BC5234E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D044EFE5-69CE-411B-BC74-2710B86A062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FD690096-E9D3-441D-91C8-B8B87B5F7D7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BDBF976-4E54-437A-AE6C-6A248BE8538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713D65AA-7223-489B-9273-F0521A04066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1A555A3A-5993-4590-BB3C-19AF0F8A5D2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634B01D0-9A61-428E-80EA-DF844112243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8782C732-4FDA-402A-BFE8-51E79B5627D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31862B41-DEFE-4383-93FE-73C7C4380F7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DB2CBF87-103E-49B3-8C18-41AFF0A569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27EA6339-7CCD-4BAC-A331-0F647B1140A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6D72CA95-CB3C-4440-A6EB-F25F1C3230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6FE4D0F4-EA75-44BC-8137-2DA864785A44}"/>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90F3149A-FE4B-4F47-A9AF-89FE7929D1C4}"/>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F6E4F328-F6E6-4ACD-9743-3A6942FF5AD7}"/>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1AB51164-AF69-463D-ADA4-B3E202FF5596}"/>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5DAA3C55-9262-465D-91A4-CC035B2A86E5}"/>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AA78D38E-5488-4F31-B3EF-99D09E56CF7C}"/>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AAB743D-28A4-4A66-9091-A32C5256394C}"/>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F7FB85B4-2F67-43D2-80AC-9A7B0BF8C95F}"/>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39D2756F-8C3B-467F-A704-88DC15250A52}"/>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5006868E-7376-40A6-B198-4F98CF3B3A55}"/>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53FB2230-D9F5-42B4-8AD0-945D34C50402}"/>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253E18A-C71C-48B2-B815-A5CFA33262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526DFCF-9929-484E-9F61-E2CCC89B99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348D2A5-269E-4010-A716-96C38E1963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658BCC5-86C2-4300-A5C6-69DF3F90F1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86A12E8-D199-479E-B7A6-CC251348AE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99260</xdr:rowOff>
    </xdr:from>
    <xdr:to>
      <xdr:col>116</xdr:col>
      <xdr:colOff>114300</xdr:colOff>
      <xdr:row>62</xdr:row>
      <xdr:rowOff>29410</xdr:rowOff>
    </xdr:to>
    <xdr:sp macro="" textlink="">
      <xdr:nvSpPr>
        <xdr:cNvPr id="600" name="楕円 599">
          <a:extLst>
            <a:ext uri="{FF2B5EF4-FFF2-40B4-BE49-F238E27FC236}">
              <a16:creationId xmlns:a16="http://schemas.microsoft.com/office/drawing/2014/main" id="{1FC7249F-3747-4FCA-AE19-8ABD9631E29D}"/>
            </a:ext>
          </a:extLst>
        </xdr:cNvPr>
        <xdr:cNvSpPr/>
      </xdr:nvSpPr>
      <xdr:spPr>
        <a:xfrm>
          <a:off x="22110700" y="105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122137</xdr:rowOff>
    </xdr:from>
    <xdr:ext cx="469744" cy="259045"/>
    <xdr:sp macro="" textlink="">
      <xdr:nvSpPr>
        <xdr:cNvPr id="601" name="【学校施設】&#10;一人当たり面積該当値テキスト">
          <a:extLst>
            <a:ext uri="{FF2B5EF4-FFF2-40B4-BE49-F238E27FC236}">
              <a16:creationId xmlns:a16="http://schemas.microsoft.com/office/drawing/2014/main" id="{AADFA1A2-D4BB-4469-98B5-C40F5DE8B05D}"/>
            </a:ext>
          </a:extLst>
        </xdr:cNvPr>
        <xdr:cNvSpPr txBox="1"/>
      </xdr:nvSpPr>
      <xdr:spPr>
        <a:xfrm>
          <a:off x="22199600" y="104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105954</xdr:rowOff>
    </xdr:from>
    <xdr:to>
      <xdr:col>112</xdr:col>
      <xdr:colOff>38100</xdr:colOff>
      <xdr:row>62</xdr:row>
      <xdr:rowOff>36104</xdr:rowOff>
    </xdr:to>
    <xdr:sp macro="" textlink="">
      <xdr:nvSpPr>
        <xdr:cNvPr id="602" name="楕円 601">
          <a:extLst>
            <a:ext uri="{FF2B5EF4-FFF2-40B4-BE49-F238E27FC236}">
              <a16:creationId xmlns:a16="http://schemas.microsoft.com/office/drawing/2014/main" id="{8129074F-2344-4CC3-9F46-CF3A303DC855}"/>
            </a:ext>
          </a:extLst>
        </xdr:cNvPr>
        <xdr:cNvSpPr/>
      </xdr:nvSpPr>
      <xdr:spPr>
        <a:xfrm>
          <a:off x="2127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150060</xdr:rowOff>
    </xdr:from>
    <xdr:to>
      <xdr:col>116</xdr:col>
      <xdr:colOff>63500</xdr:colOff>
      <xdr:row>61</xdr:row>
      <xdr:rowOff>156754</xdr:rowOff>
    </xdr:to>
    <xdr:cxnSp macro="">
      <xdr:nvCxnSpPr>
        <xdr:cNvPr id="603" name="直線コネクタ 602">
          <a:extLst>
            <a:ext uri="{FF2B5EF4-FFF2-40B4-BE49-F238E27FC236}">
              <a16:creationId xmlns:a16="http://schemas.microsoft.com/office/drawing/2014/main" id="{63A8B37A-06E1-4F91-8D99-8AE8B680D7B5}"/>
            </a:ext>
          </a:extLst>
        </xdr:cNvPr>
        <xdr:cNvCxnSpPr/>
      </xdr:nvCxnSpPr>
      <xdr:spPr>
        <a:xfrm flipV="1">
          <a:off x="21323300" y="1060851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115751</xdr:rowOff>
    </xdr:from>
    <xdr:to>
      <xdr:col>107</xdr:col>
      <xdr:colOff>101600</xdr:colOff>
      <xdr:row>62</xdr:row>
      <xdr:rowOff>45901</xdr:rowOff>
    </xdr:to>
    <xdr:sp macro="" textlink="">
      <xdr:nvSpPr>
        <xdr:cNvPr id="604" name="楕円 603">
          <a:extLst>
            <a:ext uri="{FF2B5EF4-FFF2-40B4-BE49-F238E27FC236}">
              <a16:creationId xmlns:a16="http://schemas.microsoft.com/office/drawing/2014/main" id="{10FA7579-9837-44B3-93E2-874803B7C59F}"/>
            </a:ext>
          </a:extLst>
        </xdr:cNvPr>
        <xdr:cNvSpPr/>
      </xdr:nvSpPr>
      <xdr:spPr>
        <a:xfrm>
          <a:off x="20383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156754</xdr:rowOff>
    </xdr:from>
    <xdr:to>
      <xdr:col>111</xdr:col>
      <xdr:colOff>177800</xdr:colOff>
      <xdr:row>61</xdr:row>
      <xdr:rowOff>166551</xdr:rowOff>
    </xdr:to>
    <xdr:cxnSp macro="">
      <xdr:nvCxnSpPr>
        <xdr:cNvPr id="605" name="直線コネクタ 604">
          <a:extLst>
            <a:ext uri="{FF2B5EF4-FFF2-40B4-BE49-F238E27FC236}">
              <a16:creationId xmlns:a16="http://schemas.microsoft.com/office/drawing/2014/main" id="{91A426BE-C15D-4F02-ABEB-FE8038AFC0C0}"/>
            </a:ext>
          </a:extLst>
        </xdr:cNvPr>
        <xdr:cNvCxnSpPr/>
      </xdr:nvCxnSpPr>
      <xdr:spPr>
        <a:xfrm flipV="1">
          <a:off x="20434300" y="1061520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126528</xdr:rowOff>
    </xdr:from>
    <xdr:to>
      <xdr:col>102</xdr:col>
      <xdr:colOff>165100</xdr:colOff>
      <xdr:row>62</xdr:row>
      <xdr:rowOff>56678</xdr:rowOff>
    </xdr:to>
    <xdr:sp macro="" textlink="">
      <xdr:nvSpPr>
        <xdr:cNvPr id="606" name="楕円 605">
          <a:extLst>
            <a:ext uri="{FF2B5EF4-FFF2-40B4-BE49-F238E27FC236}">
              <a16:creationId xmlns:a16="http://schemas.microsoft.com/office/drawing/2014/main" id="{6D3AD5C6-D89E-427F-AC2F-DCB51E9A9120}"/>
            </a:ext>
          </a:extLst>
        </xdr:cNvPr>
        <xdr:cNvSpPr/>
      </xdr:nvSpPr>
      <xdr:spPr>
        <a:xfrm>
          <a:off x="19494500" y="105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166551</xdr:rowOff>
    </xdr:from>
    <xdr:to>
      <xdr:col>107</xdr:col>
      <xdr:colOff>50800</xdr:colOff>
      <xdr:row>62</xdr:row>
      <xdr:rowOff>5878</xdr:rowOff>
    </xdr:to>
    <xdr:cxnSp macro="">
      <xdr:nvCxnSpPr>
        <xdr:cNvPr id="607" name="直線コネクタ 606">
          <a:extLst>
            <a:ext uri="{FF2B5EF4-FFF2-40B4-BE49-F238E27FC236}">
              <a16:creationId xmlns:a16="http://schemas.microsoft.com/office/drawing/2014/main" id="{122359BD-0CB4-4C7B-AB07-0F38C7454853}"/>
            </a:ext>
          </a:extLst>
        </xdr:cNvPr>
        <xdr:cNvCxnSpPr/>
      </xdr:nvCxnSpPr>
      <xdr:spPr>
        <a:xfrm flipV="1">
          <a:off x="19545300" y="1062500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56642</xdr:rowOff>
    </xdr:from>
    <xdr:to>
      <xdr:col>98</xdr:col>
      <xdr:colOff>38100</xdr:colOff>
      <xdr:row>62</xdr:row>
      <xdr:rowOff>158242</xdr:rowOff>
    </xdr:to>
    <xdr:sp macro="" textlink="">
      <xdr:nvSpPr>
        <xdr:cNvPr id="608" name="楕円 607">
          <a:extLst>
            <a:ext uri="{FF2B5EF4-FFF2-40B4-BE49-F238E27FC236}">
              <a16:creationId xmlns:a16="http://schemas.microsoft.com/office/drawing/2014/main" id="{9FE8FCD9-AB2B-419C-8F03-422FBF5C59F6}"/>
            </a:ext>
          </a:extLst>
        </xdr:cNvPr>
        <xdr:cNvSpPr/>
      </xdr:nvSpPr>
      <xdr:spPr>
        <a:xfrm>
          <a:off x="18605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5878</xdr:rowOff>
    </xdr:from>
    <xdr:to>
      <xdr:col>102</xdr:col>
      <xdr:colOff>114300</xdr:colOff>
      <xdr:row>62</xdr:row>
      <xdr:rowOff>107442</xdr:rowOff>
    </xdr:to>
    <xdr:cxnSp macro="">
      <xdr:nvCxnSpPr>
        <xdr:cNvPr id="609" name="直線コネクタ 608">
          <a:extLst>
            <a:ext uri="{FF2B5EF4-FFF2-40B4-BE49-F238E27FC236}">
              <a16:creationId xmlns:a16="http://schemas.microsoft.com/office/drawing/2014/main" id="{0AB3CC92-D522-4279-8017-D7C9AE4B4FC9}"/>
            </a:ext>
          </a:extLst>
        </xdr:cNvPr>
        <xdr:cNvCxnSpPr/>
      </xdr:nvCxnSpPr>
      <xdr:spPr>
        <a:xfrm flipV="1">
          <a:off x="18656300" y="10635778"/>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DA6BC10D-B131-4566-9780-B80E8D02291C}"/>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5BD62005-5F27-4DF7-A77D-791073C3070E}"/>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EA935BF0-42F0-4C52-8C0A-E2D597CB8868}"/>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1D07F1CD-8651-41DE-BD9C-0F78DBDA34B5}"/>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52631</xdr:rowOff>
    </xdr:from>
    <xdr:ext cx="469744" cy="259045"/>
    <xdr:sp macro="" textlink="">
      <xdr:nvSpPr>
        <xdr:cNvPr id="614" name="n_1mainValue【学校施設】&#10;一人当たり面積">
          <a:extLst>
            <a:ext uri="{FF2B5EF4-FFF2-40B4-BE49-F238E27FC236}">
              <a16:creationId xmlns:a16="http://schemas.microsoft.com/office/drawing/2014/main" id="{D9A38CE6-6214-42C1-9848-CA12416A8C85}"/>
            </a:ext>
          </a:extLst>
        </xdr:cNvPr>
        <xdr:cNvSpPr txBox="1"/>
      </xdr:nvSpPr>
      <xdr:spPr>
        <a:xfrm>
          <a:off x="21075727" y="103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62428</xdr:rowOff>
    </xdr:from>
    <xdr:ext cx="469744" cy="259045"/>
    <xdr:sp macro="" textlink="">
      <xdr:nvSpPr>
        <xdr:cNvPr id="615" name="n_2mainValue【学校施設】&#10;一人当たり面積">
          <a:extLst>
            <a:ext uri="{FF2B5EF4-FFF2-40B4-BE49-F238E27FC236}">
              <a16:creationId xmlns:a16="http://schemas.microsoft.com/office/drawing/2014/main" id="{EBD27151-0C36-47B7-AF07-9B5B31E03C96}"/>
            </a:ext>
          </a:extLst>
        </xdr:cNvPr>
        <xdr:cNvSpPr txBox="1"/>
      </xdr:nvSpPr>
      <xdr:spPr>
        <a:xfrm>
          <a:off x="20199427" y="1034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73205</xdr:rowOff>
    </xdr:from>
    <xdr:ext cx="469744" cy="259045"/>
    <xdr:sp macro="" textlink="">
      <xdr:nvSpPr>
        <xdr:cNvPr id="616" name="n_3mainValue【学校施設】&#10;一人当たり面積">
          <a:extLst>
            <a:ext uri="{FF2B5EF4-FFF2-40B4-BE49-F238E27FC236}">
              <a16:creationId xmlns:a16="http://schemas.microsoft.com/office/drawing/2014/main" id="{9B6CBC12-E364-4730-A7CD-4682210F5731}"/>
            </a:ext>
          </a:extLst>
        </xdr:cNvPr>
        <xdr:cNvSpPr txBox="1"/>
      </xdr:nvSpPr>
      <xdr:spPr>
        <a:xfrm>
          <a:off x="19310427" y="103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149369</xdr:rowOff>
    </xdr:from>
    <xdr:ext cx="469744" cy="259045"/>
    <xdr:sp macro="" textlink="">
      <xdr:nvSpPr>
        <xdr:cNvPr id="617" name="n_4mainValue【学校施設】&#10;一人当たり面積">
          <a:extLst>
            <a:ext uri="{FF2B5EF4-FFF2-40B4-BE49-F238E27FC236}">
              <a16:creationId xmlns:a16="http://schemas.microsoft.com/office/drawing/2014/main" id="{8236AFE1-B3A8-4B2D-A5F1-93ACEADE73EF}"/>
            </a:ext>
          </a:extLst>
        </xdr:cNvPr>
        <xdr:cNvSpPr txBox="1"/>
      </xdr:nvSpPr>
      <xdr:spPr>
        <a:xfrm>
          <a:off x="18421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AC53E895-BE16-4572-8E7C-52C3727226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F491896D-5E5A-4034-B959-9C7F48BD3D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D74AEDD6-68CE-4CB4-8C67-A8542A2BA1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DBD0AD73-7350-4734-ACDA-9B9E1FE044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88F3A69-BDBA-4DF3-B3CC-5B241AFB46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7EBB73F4-59CD-4394-98DE-947D662511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4938DCD8-3C88-455A-A2D4-620A1BC6B5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A262DB27-0008-41FE-A96F-70D89FE7ECA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4A4720BC-6696-4F9C-97D1-AB21679B64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62BEC919-05CA-42C7-AA17-BC506D7F545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8844B842-9785-47F5-BF11-D6D9AF4733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D3C98263-DDF5-444C-95DE-665C97B2568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995CAAF-1C8F-4BD4-85DC-6449725916D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3E069021-E1EA-469C-A5A7-04A28506AD1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F726ED24-867D-4952-B727-FE43E3A9A2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34F1967C-EA9E-4441-A501-6EC5331ED8B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BD0C713C-1027-418C-A833-5AB069F5CF6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A4E08295-C0A7-46F4-9E65-1EA5A87952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4F35C2F8-C1B4-4479-BC2B-C1066A3D78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476ED845-B365-4619-9DD6-EBDE12EBEDD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7A26E472-7554-4719-A481-433EB9FE02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34FFE709-D831-4D10-BAB6-BC836054A8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BA70A7FF-96D6-4D10-B285-3C3B7855A79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743077CF-EAA8-4F30-AE6F-2FE95F5A9A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9DB0AD89-74A0-47B0-8E3D-CC5E2C3B03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98A8C965-D5DC-4551-AB6A-7C6417A1567D}"/>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1969FDE5-C78C-4D12-996C-10EB0A2CC34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91C4D771-EBE4-4DA2-87D5-CC09C0711DB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37A6F685-872D-46F0-A264-037E61B9C08B}"/>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4DA6E0E3-6F5F-49CD-A383-98054B2D36B7}"/>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48" name="【児童館】&#10;有形固定資産減価償却率平均値テキスト">
          <a:extLst>
            <a:ext uri="{FF2B5EF4-FFF2-40B4-BE49-F238E27FC236}">
              <a16:creationId xmlns:a16="http://schemas.microsoft.com/office/drawing/2014/main" id="{7108272E-9CCA-4430-9316-E2E59C2EC8B9}"/>
            </a:ext>
          </a:extLst>
        </xdr:cNvPr>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16C45ECF-E79A-43DB-A06A-39D749AEEAE6}"/>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82B3C33D-0D6C-4E86-AFD2-B3255CFB025C}"/>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6E7DE577-BE20-4987-8CB5-3E775B589536}"/>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8A10B7E2-B5D6-426B-AEF8-B7D406FD8B5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3586A47E-B065-4EF4-8CD8-7BF8BA7C1984}"/>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CC67E247-A64C-4EC0-8F41-F86F4D3D3D2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4DBFF00-49AC-4749-9C7B-8FCBDDDCC4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60463E6-44B3-44B2-96B1-29C298B67E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499E2BE-FC43-4ED9-8F82-E555EDCE71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76CE682-4DA3-400A-AD3C-65845EE729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68943</xdr:rowOff>
    </xdr:from>
    <xdr:to>
      <xdr:col>85</xdr:col>
      <xdr:colOff>177800</xdr:colOff>
      <xdr:row>78</xdr:row>
      <xdr:rowOff>170543</xdr:rowOff>
    </xdr:to>
    <xdr:sp macro="" textlink="">
      <xdr:nvSpPr>
        <xdr:cNvPr id="659" name="楕円 658">
          <a:extLst>
            <a:ext uri="{FF2B5EF4-FFF2-40B4-BE49-F238E27FC236}">
              <a16:creationId xmlns:a16="http://schemas.microsoft.com/office/drawing/2014/main" id="{1C14A79F-E3BC-4758-800D-FB733D346377}"/>
            </a:ext>
          </a:extLst>
        </xdr:cNvPr>
        <xdr:cNvSpPr/>
      </xdr:nvSpPr>
      <xdr:spPr>
        <a:xfrm>
          <a:off x="16268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155320</xdr:rowOff>
    </xdr:from>
    <xdr:ext cx="405111" cy="259045"/>
    <xdr:sp macro="" textlink="">
      <xdr:nvSpPr>
        <xdr:cNvPr id="660" name="【児童館】&#10;有形固定資産減価償却率該当値テキスト">
          <a:extLst>
            <a:ext uri="{FF2B5EF4-FFF2-40B4-BE49-F238E27FC236}">
              <a16:creationId xmlns:a16="http://schemas.microsoft.com/office/drawing/2014/main" id="{8525C8D9-98C4-4593-9ED3-DD28E326E52E}"/>
            </a:ext>
          </a:extLst>
        </xdr:cNvPr>
        <xdr:cNvSpPr txBox="1"/>
      </xdr:nvSpPr>
      <xdr:spPr>
        <a:xfrm>
          <a:off x="16357600" y="1335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21589</xdr:rowOff>
    </xdr:from>
    <xdr:to>
      <xdr:col>81</xdr:col>
      <xdr:colOff>101600</xdr:colOff>
      <xdr:row>78</xdr:row>
      <xdr:rowOff>123189</xdr:rowOff>
    </xdr:to>
    <xdr:sp macro="" textlink="">
      <xdr:nvSpPr>
        <xdr:cNvPr id="661" name="楕円 660">
          <a:extLst>
            <a:ext uri="{FF2B5EF4-FFF2-40B4-BE49-F238E27FC236}">
              <a16:creationId xmlns:a16="http://schemas.microsoft.com/office/drawing/2014/main" id="{CA7BD296-E84C-4275-9964-3A7C2412C363}"/>
            </a:ext>
          </a:extLst>
        </xdr:cNvPr>
        <xdr:cNvSpPr/>
      </xdr:nvSpPr>
      <xdr:spPr>
        <a:xfrm>
          <a:off x="15430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78</xdr:row>
      <xdr:rowOff>119743</xdr:rowOff>
    </xdr:to>
    <xdr:cxnSp macro="">
      <xdr:nvCxnSpPr>
        <xdr:cNvPr id="662" name="直線コネクタ 661">
          <a:extLst>
            <a:ext uri="{FF2B5EF4-FFF2-40B4-BE49-F238E27FC236}">
              <a16:creationId xmlns:a16="http://schemas.microsoft.com/office/drawing/2014/main" id="{360D20D5-0307-4F98-866A-C9120571F1F0}"/>
            </a:ext>
          </a:extLst>
        </xdr:cNvPr>
        <xdr:cNvCxnSpPr/>
      </xdr:nvCxnSpPr>
      <xdr:spPr>
        <a:xfrm>
          <a:off x="15481300" y="1344548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145687</xdr:rowOff>
    </xdr:from>
    <xdr:to>
      <xdr:col>76</xdr:col>
      <xdr:colOff>165100</xdr:colOff>
      <xdr:row>78</xdr:row>
      <xdr:rowOff>75837</xdr:rowOff>
    </xdr:to>
    <xdr:sp macro="" textlink="">
      <xdr:nvSpPr>
        <xdr:cNvPr id="663" name="楕円 662">
          <a:extLst>
            <a:ext uri="{FF2B5EF4-FFF2-40B4-BE49-F238E27FC236}">
              <a16:creationId xmlns:a16="http://schemas.microsoft.com/office/drawing/2014/main" id="{36D2C81F-2080-46C8-B427-F1CF2ECEB53E}"/>
            </a:ext>
          </a:extLst>
        </xdr:cNvPr>
        <xdr:cNvSpPr/>
      </xdr:nvSpPr>
      <xdr:spPr>
        <a:xfrm>
          <a:off x="14541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25037</xdr:rowOff>
    </xdr:from>
    <xdr:to>
      <xdr:col>81</xdr:col>
      <xdr:colOff>50800</xdr:colOff>
      <xdr:row>78</xdr:row>
      <xdr:rowOff>72389</xdr:rowOff>
    </xdr:to>
    <xdr:cxnSp macro="">
      <xdr:nvCxnSpPr>
        <xdr:cNvPr id="664" name="直線コネクタ 663">
          <a:extLst>
            <a:ext uri="{FF2B5EF4-FFF2-40B4-BE49-F238E27FC236}">
              <a16:creationId xmlns:a16="http://schemas.microsoft.com/office/drawing/2014/main" id="{CFD3788B-FE5A-4BAC-AEEF-71BA5EFB7453}"/>
            </a:ext>
          </a:extLst>
        </xdr:cNvPr>
        <xdr:cNvCxnSpPr/>
      </xdr:nvCxnSpPr>
      <xdr:spPr>
        <a:xfrm>
          <a:off x="14592300" y="133981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96701</xdr:rowOff>
    </xdr:from>
    <xdr:to>
      <xdr:col>72</xdr:col>
      <xdr:colOff>38100</xdr:colOff>
      <xdr:row>78</xdr:row>
      <xdr:rowOff>26851</xdr:rowOff>
    </xdr:to>
    <xdr:sp macro="" textlink="">
      <xdr:nvSpPr>
        <xdr:cNvPr id="665" name="楕円 664">
          <a:extLst>
            <a:ext uri="{FF2B5EF4-FFF2-40B4-BE49-F238E27FC236}">
              <a16:creationId xmlns:a16="http://schemas.microsoft.com/office/drawing/2014/main" id="{D385F84E-409E-43AC-9E68-8FE441F5FF56}"/>
            </a:ext>
          </a:extLst>
        </xdr:cNvPr>
        <xdr:cNvSpPr/>
      </xdr:nvSpPr>
      <xdr:spPr>
        <a:xfrm>
          <a:off x="13652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147501</xdr:rowOff>
    </xdr:from>
    <xdr:to>
      <xdr:col>76</xdr:col>
      <xdr:colOff>114300</xdr:colOff>
      <xdr:row>78</xdr:row>
      <xdr:rowOff>25037</xdr:rowOff>
    </xdr:to>
    <xdr:cxnSp macro="">
      <xdr:nvCxnSpPr>
        <xdr:cNvPr id="666" name="直線コネクタ 665">
          <a:extLst>
            <a:ext uri="{FF2B5EF4-FFF2-40B4-BE49-F238E27FC236}">
              <a16:creationId xmlns:a16="http://schemas.microsoft.com/office/drawing/2014/main" id="{CF70BD18-A85E-4A2D-9738-3342D3676BFF}"/>
            </a:ext>
          </a:extLst>
        </xdr:cNvPr>
        <xdr:cNvCxnSpPr/>
      </xdr:nvCxnSpPr>
      <xdr:spPr>
        <a:xfrm>
          <a:off x="13703300" y="133491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127726</xdr:rowOff>
    </xdr:from>
    <xdr:to>
      <xdr:col>67</xdr:col>
      <xdr:colOff>101600</xdr:colOff>
      <xdr:row>78</xdr:row>
      <xdr:rowOff>57876</xdr:rowOff>
    </xdr:to>
    <xdr:sp macro="" textlink="">
      <xdr:nvSpPr>
        <xdr:cNvPr id="667" name="楕円 666">
          <a:extLst>
            <a:ext uri="{FF2B5EF4-FFF2-40B4-BE49-F238E27FC236}">
              <a16:creationId xmlns:a16="http://schemas.microsoft.com/office/drawing/2014/main" id="{D56350CD-AFB5-4BAC-97D8-560B39FAB640}"/>
            </a:ext>
          </a:extLst>
        </xdr:cNvPr>
        <xdr:cNvSpPr/>
      </xdr:nvSpPr>
      <xdr:spPr>
        <a:xfrm>
          <a:off x="12763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147501</xdr:rowOff>
    </xdr:from>
    <xdr:to>
      <xdr:col>71</xdr:col>
      <xdr:colOff>177800</xdr:colOff>
      <xdr:row>78</xdr:row>
      <xdr:rowOff>7076</xdr:rowOff>
    </xdr:to>
    <xdr:cxnSp macro="">
      <xdr:nvCxnSpPr>
        <xdr:cNvPr id="668" name="直線コネクタ 667">
          <a:extLst>
            <a:ext uri="{FF2B5EF4-FFF2-40B4-BE49-F238E27FC236}">
              <a16:creationId xmlns:a16="http://schemas.microsoft.com/office/drawing/2014/main" id="{11DDB4DD-7B80-425F-BD6B-1CD5D831FE45}"/>
            </a:ext>
          </a:extLst>
        </xdr:cNvPr>
        <xdr:cNvCxnSpPr/>
      </xdr:nvCxnSpPr>
      <xdr:spPr>
        <a:xfrm flipV="1">
          <a:off x="12814300" y="13349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69" name="n_1aveValue【児童館】&#10;有形固定資産減価償却率">
          <a:extLst>
            <a:ext uri="{FF2B5EF4-FFF2-40B4-BE49-F238E27FC236}">
              <a16:creationId xmlns:a16="http://schemas.microsoft.com/office/drawing/2014/main" id="{2C5BCD69-EC0D-4A46-A574-4425853A7716}"/>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70" name="n_2aveValue【児童館】&#10;有形固定資産減価償却率">
          <a:extLst>
            <a:ext uri="{FF2B5EF4-FFF2-40B4-BE49-F238E27FC236}">
              <a16:creationId xmlns:a16="http://schemas.microsoft.com/office/drawing/2014/main" id="{76AF4CD2-14A6-4A82-8ED9-29C27132FE43}"/>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a:extLst>
            <a:ext uri="{FF2B5EF4-FFF2-40B4-BE49-F238E27FC236}">
              <a16:creationId xmlns:a16="http://schemas.microsoft.com/office/drawing/2014/main" id="{FDD5BE26-00BB-44BD-98AD-1B5109D9B1F9}"/>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a:extLst>
            <a:ext uri="{FF2B5EF4-FFF2-40B4-BE49-F238E27FC236}">
              <a16:creationId xmlns:a16="http://schemas.microsoft.com/office/drawing/2014/main" id="{893A58C9-1E0A-44A6-BB34-DA14F68CCFCD}"/>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139716</xdr:rowOff>
    </xdr:from>
    <xdr:ext cx="405111" cy="259045"/>
    <xdr:sp macro="" textlink="">
      <xdr:nvSpPr>
        <xdr:cNvPr id="673" name="n_1mainValue【児童館】&#10;有形固定資産減価償却率">
          <a:extLst>
            <a:ext uri="{FF2B5EF4-FFF2-40B4-BE49-F238E27FC236}">
              <a16:creationId xmlns:a16="http://schemas.microsoft.com/office/drawing/2014/main" id="{9D2679FD-3788-4567-97DC-3C2AC220006E}"/>
            </a:ext>
          </a:extLst>
        </xdr:cNvPr>
        <xdr:cNvSpPr txBox="1"/>
      </xdr:nvSpPr>
      <xdr:spPr>
        <a:xfrm>
          <a:off x="15266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92364</xdr:rowOff>
    </xdr:from>
    <xdr:ext cx="340478" cy="259045"/>
    <xdr:sp macro="" textlink="">
      <xdr:nvSpPr>
        <xdr:cNvPr id="674" name="n_2mainValue【児童館】&#10;有形固定資産減価償却率">
          <a:extLst>
            <a:ext uri="{FF2B5EF4-FFF2-40B4-BE49-F238E27FC236}">
              <a16:creationId xmlns:a16="http://schemas.microsoft.com/office/drawing/2014/main" id="{EEC29391-953C-46B4-B124-20EE9B664EAE}"/>
            </a:ext>
          </a:extLst>
        </xdr:cNvPr>
        <xdr:cNvSpPr txBox="1"/>
      </xdr:nvSpPr>
      <xdr:spPr>
        <a:xfrm>
          <a:off x="14422061" y="1312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43378</xdr:rowOff>
    </xdr:from>
    <xdr:ext cx="340478" cy="259045"/>
    <xdr:sp macro="" textlink="">
      <xdr:nvSpPr>
        <xdr:cNvPr id="675" name="n_3mainValue【児童館】&#10;有形固定資産減価償却率">
          <a:extLst>
            <a:ext uri="{FF2B5EF4-FFF2-40B4-BE49-F238E27FC236}">
              <a16:creationId xmlns:a16="http://schemas.microsoft.com/office/drawing/2014/main" id="{A3C49208-D1D3-4289-9813-7E101F2BB548}"/>
            </a:ext>
          </a:extLst>
        </xdr:cNvPr>
        <xdr:cNvSpPr txBox="1"/>
      </xdr:nvSpPr>
      <xdr:spPr>
        <a:xfrm>
          <a:off x="135330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74403</xdr:rowOff>
    </xdr:from>
    <xdr:ext cx="340478" cy="259045"/>
    <xdr:sp macro="" textlink="">
      <xdr:nvSpPr>
        <xdr:cNvPr id="676" name="n_4mainValue【児童館】&#10;有形固定資産減価償却率">
          <a:extLst>
            <a:ext uri="{FF2B5EF4-FFF2-40B4-BE49-F238E27FC236}">
              <a16:creationId xmlns:a16="http://schemas.microsoft.com/office/drawing/2014/main" id="{F9055905-60D0-45BE-8A2B-4B4B7A1A67B8}"/>
            </a:ext>
          </a:extLst>
        </xdr:cNvPr>
        <xdr:cNvSpPr txBox="1"/>
      </xdr:nvSpPr>
      <xdr:spPr>
        <a:xfrm>
          <a:off x="12644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D8D34E04-20C6-491D-BD4D-D053681E65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1FD6DB2B-D929-40AF-9F55-392E24053E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26B81AA5-69A6-46A9-9F43-E32EBBD60AC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A0BB6922-E5FA-4E10-87EE-3334EE4D98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AF8676D2-3E53-453C-BA64-43624400F5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BE14EFE5-958F-4EA7-A0EE-A7E3B0108C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7C53C90F-7B87-44F7-A485-2CA2AABD87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9835E221-7716-4E9E-9782-8711CDDA8C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3825082D-2C72-441B-BD46-031FD1FBD04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16692324-801F-4761-B5E7-4DE139A51E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D13DBF6D-1177-4713-9E72-80ABD5926A6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B2A7546-8E2E-452A-BC1F-9B4EB7A392E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2AACD07C-9943-4181-A20B-4540137A6DA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3359FA0B-8BA3-40AF-B02B-010D803862C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89E3BD23-ACC1-43E4-AAD2-002DA8C39CE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BA2CBDB8-F7D8-4528-A86F-78E09BF58DD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6E85EAA0-9C0F-4C29-ADB0-7CD94A06672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538F5F94-8F3E-4A2B-9DD4-BC667C10E49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7C29B31A-9B3C-47D6-A940-01CC4AC37D4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9A5F0475-FB4E-431E-9006-8403BDD060E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80A21928-373B-48EA-8663-9F75AD79E29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BC60801E-D189-4161-8937-83C0F49F96F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C4D2D4C-D1EE-44FA-A501-4FD728DA3D7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74B81949-8FB2-4ACB-A20B-2BB6BEA9CC2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71B0F019-2F28-409C-B1AA-22723E560E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5EA0CA33-8AC5-4DFF-9F0B-8F9F62C845DD}"/>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8CC1F50F-EF3E-4AF4-9422-6A3E9FC5FB18}"/>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A9C9729A-273E-47D3-A02B-59E6D567FAD4}"/>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DD1BA354-3899-4436-8379-0CE8EA03C476}"/>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9E81C54D-BD3A-4A8F-AA47-CAAFD65A44F7}"/>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4EC94234-6DBC-4F63-BBAA-727448E3407F}"/>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06DABC38-75F4-4DA5-A688-2335EAAC5945}"/>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2A5908CA-0CEB-4665-836A-8EA82A8A2BB8}"/>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8C8BE1D2-56D7-441C-A58F-4E386D7CE0E1}"/>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9FB68F90-EACB-47BE-9E46-6F21DF735C01}"/>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781D10BB-446B-4C8D-B4AC-0628ECB0A125}"/>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BC6792D-7DBD-40B7-A966-E173EEB8A7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9320964-AC0E-4DC9-B710-79AB482682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3033212-228D-41FA-B0E5-B480D18DCE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4B66EF1-821B-4DAA-81E4-558CF77830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D10CDC0-29CD-47C7-9E7B-56E6233AEA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18" name="楕円 717">
          <a:extLst>
            <a:ext uri="{FF2B5EF4-FFF2-40B4-BE49-F238E27FC236}">
              <a16:creationId xmlns:a16="http://schemas.microsoft.com/office/drawing/2014/main" id="{658E104C-F6A9-4351-B01F-59C8E6F1F279}"/>
            </a:ext>
          </a:extLst>
        </xdr:cNvPr>
        <xdr:cNvSpPr/>
      </xdr:nvSpPr>
      <xdr:spPr>
        <a:xfrm>
          <a:off x="221107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64606</xdr:rowOff>
    </xdr:from>
    <xdr:ext cx="469744" cy="259045"/>
    <xdr:sp macro="" textlink="">
      <xdr:nvSpPr>
        <xdr:cNvPr id="719" name="【児童館】&#10;一人当たり面積該当値テキスト">
          <a:extLst>
            <a:ext uri="{FF2B5EF4-FFF2-40B4-BE49-F238E27FC236}">
              <a16:creationId xmlns:a16="http://schemas.microsoft.com/office/drawing/2014/main" id="{87C2054B-E631-4311-AE55-E0EAC8B2E9D8}"/>
            </a:ext>
          </a:extLst>
        </xdr:cNvPr>
        <xdr:cNvSpPr txBox="1"/>
      </xdr:nvSpPr>
      <xdr:spPr>
        <a:xfrm>
          <a:off x="22199600"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52614</xdr:rowOff>
    </xdr:from>
    <xdr:to>
      <xdr:col>112</xdr:col>
      <xdr:colOff>38100</xdr:colOff>
      <xdr:row>82</xdr:row>
      <xdr:rowOff>154214</xdr:rowOff>
    </xdr:to>
    <xdr:sp macro="" textlink="">
      <xdr:nvSpPr>
        <xdr:cNvPr id="720" name="楕円 719">
          <a:extLst>
            <a:ext uri="{FF2B5EF4-FFF2-40B4-BE49-F238E27FC236}">
              <a16:creationId xmlns:a16="http://schemas.microsoft.com/office/drawing/2014/main" id="{0F09E825-E957-421A-9697-8C0FA7CD2B3B}"/>
            </a:ext>
          </a:extLst>
        </xdr:cNvPr>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92529</xdr:rowOff>
    </xdr:from>
    <xdr:to>
      <xdr:col>116</xdr:col>
      <xdr:colOff>63500</xdr:colOff>
      <xdr:row>82</xdr:row>
      <xdr:rowOff>103414</xdr:rowOff>
    </xdr:to>
    <xdr:cxnSp macro="">
      <xdr:nvCxnSpPr>
        <xdr:cNvPr id="721" name="直線コネクタ 720">
          <a:extLst>
            <a:ext uri="{FF2B5EF4-FFF2-40B4-BE49-F238E27FC236}">
              <a16:creationId xmlns:a16="http://schemas.microsoft.com/office/drawing/2014/main" id="{2850854F-8199-4A0E-9A75-E41D5C421983}"/>
            </a:ext>
          </a:extLst>
        </xdr:cNvPr>
        <xdr:cNvCxnSpPr/>
      </xdr:nvCxnSpPr>
      <xdr:spPr>
        <a:xfrm flipV="1">
          <a:off x="21323300" y="14151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74386</xdr:rowOff>
    </xdr:from>
    <xdr:to>
      <xdr:col>107</xdr:col>
      <xdr:colOff>101600</xdr:colOff>
      <xdr:row>83</xdr:row>
      <xdr:rowOff>4536</xdr:rowOff>
    </xdr:to>
    <xdr:sp macro="" textlink="">
      <xdr:nvSpPr>
        <xdr:cNvPr id="722" name="楕円 721">
          <a:extLst>
            <a:ext uri="{FF2B5EF4-FFF2-40B4-BE49-F238E27FC236}">
              <a16:creationId xmlns:a16="http://schemas.microsoft.com/office/drawing/2014/main" id="{EE273776-B298-446E-912E-B3736E7461FD}"/>
            </a:ext>
          </a:extLst>
        </xdr:cNvPr>
        <xdr:cNvSpPr/>
      </xdr:nvSpPr>
      <xdr:spPr>
        <a:xfrm>
          <a:off x="20383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103414</xdr:rowOff>
    </xdr:from>
    <xdr:to>
      <xdr:col>111</xdr:col>
      <xdr:colOff>177800</xdr:colOff>
      <xdr:row>82</xdr:row>
      <xdr:rowOff>125186</xdr:rowOff>
    </xdr:to>
    <xdr:cxnSp macro="">
      <xdr:nvCxnSpPr>
        <xdr:cNvPr id="723" name="直線コネクタ 722">
          <a:extLst>
            <a:ext uri="{FF2B5EF4-FFF2-40B4-BE49-F238E27FC236}">
              <a16:creationId xmlns:a16="http://schemas.microsoft.com/office/drawing/2014/main" id="{5F1C6C8E-AE3E-4E49-9D15-79F1E25126D0}"/>
            </a:ext>
          </a:extLst>
        </xdr:cNvPr>
        <xdr:cNvCxnSpPr/>
      </xdr:nvCxnSpPr>
      <xdr:spPr>
        <a:xfrm flipV="1">
          <a:off x="20434300" y="141623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85271</xdr:rowOff>
    </xdr:from>
    <xdr:to>
      <xdr:col>102</xdr:col>
      <xdr:colOff>165100</xdr:colOff>
      <xdr:row>83</xdr:row>
      <xdr:rowOff>15421</xdr:rowOff>
    </xdr:to>
    <xdr:sp macro="" textlink="">
      <xdr:nvSpPr>
        <xdr:cNvPr id="724" name="楕円 723">
          <a:extLst>
            <a:ext uri="{FF2B5EF4-FFF2-40B4-BE49-F238E27FC236}">
              <a16:creationId xmlns:a16="http://schemas.microsoft.com/office/drawing/2014/main" id="{9D58086A-01CB-4002-A4D3-668AB262E609}"/>
            </a:ext>
          </a:extLst>
        </xdr:cNvPr>
        <xdr:cNvSpPr/>
      </xdr:nvSpPr>
      <xdr:spPr>
        <a:xfrm>
          <a:off x="19494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125186</xdr:rowOff>
    </xdr:from>
    <xdr:to>
      <xdr:col>107</xdr:col>
      <xdr:colOff>50800</xdr:colOff>
      <xdr:row>82</xdr:row>
      <xdr:rowOff>136071</xdr:rowOff>
    </xdr:to>
    <xdr:cxnSp macro="">
      <xdr:nvCxnSpPr>
        <xdr:cNvPr id="725" name="直線コネクタ 724">
          <a:extLst>
            <a:ext uri="{FF2B5EF4-FFF2-40B4-BE49-F238E27FC236}">
              <a16:creationId xmlns:a16="http://schemas.microsoft.com/office/drawing/2014/main" id="{BD610AAC-B62C-4BDC-AC40-0A411F539E3D}"/>
            </a:ext>
          </a:extLst>
        </xdr:cNvPr>
        <xdr:cNvCxnSpPr/>
      </xdr:nvCxnSpPr>
      <xdr:spPr>
        <a:xfrm flipV="1">
          <a:off x="19545300" y="14184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96157</xdr:rowOff>
    </xdr:from>
    <xdr:to>
      <xdr:col>98</xdr:col>
      <xdr:colOff>38100</xdr:colOff>
      <xdr:row>83</xdr:row>
      <xdr:rowOff>26307</xdr:rowOff>
    </xdr:to>
    <xdr:sp macro="" textlink="">
      <xdr:nvSpPr>
        <xdr:cNvPr id="726" name="楕円 725">
          <a:extLst>
            <a:ext uri="{FF2B5EF4-FFF2-40B4-BE49-F238E27FC236}">
              <a16:creationId xmlns:a16="http://schemas.microsoft.com/office/drawing/2014/main" id="{83A7141E-7047-4F14-A884-ED3C463528B7}"/>
            </a:ext>
          </a:extLst>
        </xdr:cNvPr>
        <xdr:cNvSpPr/>
      </xdr:nvSpPr>
      <xdr:spPr>
        <a:xfrm>
          <a:off x="18605500" y="141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136071</xdr:rowOff>
    </xdr:from>
    <xdr:to>
      <xdr:col>102</xdr:col>
      <xdr:colOff>114300</xdr:colOff>
      <xdr:row>82</xdr:row>
      <xdr:rowOff>146957</xdr:rowOff>
    </xdr:to>
    <xdr:cxnSp macro="">
      <xdr:nvCxnSpPr>
        <xdr:cNvPr id="727" name="直線コネクタ 726">
          <a:extLst>
            <a:ext uri="{FF2B5EF4-FFF2-40B4-BE49-F238E27FC236}">
              <a16:creationId xmlns:a16="http://schemas.microsoft.com/office/drawing/2014/main" id="{72EA368B-E808-4CEF-9C28-CA4A275C395E}"/>
            </a:ext>
          </a:extLst>
        </xdr:cNvPr>
        <xdr:cNvCxnSpPr/>
      </xdr:nvCxnSpPr>
      <xdr:spPr>
        <a:xfrm flipV="1">
          <a:off x="18656300" y="14194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a:extLst>
            <a:ext uri="{FF2B5EF4-FFF2-40B4-BE49-F238E27FC236}">
              <a16:creationId xmlns:a16="http://schemas.microsoft.com/office/drawing/2014/main" id="{BDD20717-E5C4-4403-94AF-D597DD630F4F}"/>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a:extLst>
            <a:ext uri="{FF2B5EF4-FFF2-40B4-BE49-F238E27FC236}">
              <a16:creationId xmlns:a16="http://schemas.microsoft.com/office/drawing/2014/main" id="{B3601ADA-E871-4F0D-B165-19FCD6AEC004}"/>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a:extLst>
            <a:ext uri="{FF2B5EF4-FFF2-40B4-BE49-F238E27FC236}">
              <a16:creationId xmlns:a16="http://schemas.microsoft.com/office/drawing/2014/main" id="{1BB694D4-A8B6-4A41-A851-740D0D950A5E}"/>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a:extLst>
            <a:ext uri="{FF2B5EF4-FFF2-40B4-BE49-F238E27FC236}">
              <a16:creationId xmlns:a16="http://schemas.microsoft.com/office/drawing/2014/main" id="{AD27DD75-0698-44BB-8819-09F3D3C86EC7}"/>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170741</xdr:rowOff>
    </xdr:from>
    <xdr:ext cx="469744" cy="259045"/>
    <xdr:sp macro="" textlink="">
      <xdr:nvSpPr>
        <xdr:cNvPr id="732" name="n_1mainValue【児童館】&#10;一人当たり面積">
          <a:extLst>
            <a:ext uri="{FF2B5EF4-FFF2-40B4-BE49-F238E27FC236}">
              <a16:creationId xmlns:a16="http://schemas.microsoft.com/office/drawing/2014/main" id="{0583435E-7FE4-4392-962A-2153446AEB68}"/>
            </a:ext>
          </a:extLst>
        </xdr:cNvPr>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21063</xdr:rowOff>
    </xdr:from>
    <xdr:ext cx="469744" cy="259045"/>
    <xdr:sp macro="" textlink="">
      <xdr:nvSpPr>
        <xdr:cNvPr id="733" name="n_2mainValue【児童館】&#10;一人当たり面積">
          <a:extLst>
            <a:ext uri="{FF2B5EF4-FFF2-40B4-BE49-F238E27FC236}">
              <a16:creationId xmlns:a16="http://schemas.microsoft.com/office/drawing/2014/main" id="{9D372A88-8116-47E3-9606-1821B81B7214}"/>
            </a:ext>
          </a:extLst>
        </xdr:cNvPr>
        <xdr:cNvSpPr txBox="1"/>
      </xdr:nvSpPr>
      <xdr:spPr>
        <a:xfrm>
          <a:off x="20199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31948</xdr:rowOff>
    </xdr:from>
    <xdr:ext cx="469744" cy="259045"/>
    <xdr:sp macro="" textlink="">
      <xdr:nvSpPr>
        <xdr:cNvPr id="734" name="n_3mainValue【児童館】&#10;一人当たり面積">
          <a:extLst>
            <a:ext uri="{FF2B5EF4-FFF2-40B4-BE49-F238E27FC236}">
              <a16:creationId xmlns:a16="http://schemas.microsoft.com/office/drawing/2014/main" id="{8354B1BE-6D26-4D05-BAEB-53AD7EA5D147}"/>
            </a:ext>
          </a:extLst>
        </xdr:cNvPr>
        <xdr:cNvSpPr txBox="1"/>
      </xdr:nvSpPr>
      <xdr:spPr>
        <a:xfrm>
          <a:off x="19310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42834</xdr:rowOff>
    </xdr:from>
    <xdr:ext cx="469744" cy="259045"/>
    <xdr:sp macro="" textlink="">
      <xdr:nvSpPr>
        <xdr:cNvPr id="735" name="n_4mainValue【児童館】&#10;一人当たり面積">
          <a:extLst>
            <a:ext uri="{FF2B5EF4-FFF2-40B4-BE49-F238E27FC236}">
              <a16:creationId xmlns:a16="http://schemas.microsoft.com/office/drawing/2014/main" id="{E978CD0F-E046-4AD7-8177-205BB57F7C61}"/>
            </a:ext>
          </a:extLst>
        </xdr:cNvPr>
        <xdr:cNvSpPr txBox="1"/>
      </xdr:nvSpPr>
      <xdr:spPr>
        <a:xfrm>
          <a:off x="18421427"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E31C145-C6EE-4C9C-B36A-9E9C494C1E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A18D607F-403E-4BE4-A743-D40D88AA13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8417E58-F6B5-432E-9248-61F9280230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F871189F-C30D-49A5-AE39-BA71B69E98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17592E7B-CFA8-4C6A-B002-318CA05CC4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F2FB1D0-543D-45C7-ACE2-FEEF150E11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A891E47B-0EFE-40A6-BB0B-294D2AF7F7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78D1276D-3444-4C11-B378-F9E4B6DE56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71A704D3-CBE0-4705-AD70-25FC22CC22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E7FACBB7-4DA1-4074-B590-7B9FEE8B46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E31E805A-2045-48BA-A68A-4B0CA3F8C7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3F259F23-B0B1-4DD3-A5FC-3D2F7E1C1C4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77DB5BBD-3B99-44B0-A2E5-E1F8ADCDBF0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15DA3686-B572-4114-9878-15AE19BBD7A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A78D484A-2FE2-443F-98E5-54EFDE472F7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81D0766D-EBE0-4EC1-AC73-C3B2D6E5D1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6C27D60F-5CF2-42C6-98A0-3D5F6209C0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3239851C-E869-47F0-957C-B94D451C44A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9BCDCEC0-ECBF-45F8-91E1-A25F50EA75F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E24E4782-5ABE-4962-9834-200DF103076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C38449D7-FBB4-4B43-9C01-E37BDD7A33C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FAC3D2F1-401F-484D-90C7-FF633A14B4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A7B131D6-5CAF-4553-9E7F-474643938CD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2850C4D5-A0F2-4FEE-8AEA-D02F33DD4F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3F60499C-B877-4158-9D2D-EA3DD817D062}"/>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A85EE08D-5D00-4B8D-A747-589D3A57FD9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D475EFE0-EB3A-4B48-BC98-A86E79189F0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DDBD59BE-EEB6-42A7-9142-3D520C06F79D}"/>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03236895-66D2-4851-8AC2-61FDDC3B9DC5}"/>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E29BC8AB-B440-4A59-A5FE-0CEBD3C8187B}"/>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5089ED57-D31D-4FAF-B912-E851C5C4D227}"/>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D145D82C-2172-4862-B895-D79C29C03095}"/>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41B1EC0A-EE8A-4B8D-A2C3-E13A316E7B1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8C24B77A-0D5E-43D2-8BCF-6C38886A9F97}"/>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E6F79FE9-923F-4DE1-9BBA-922D163D758D}"/>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C77BEE6-A9AD-4ACC-B87D-F3C94012AA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B47B230-164B-4255-A2E7-B832C168F0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F8E3605-EB88-4140-9E55-A5B96C586A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AFAE667-278C-48B6-A284-0AF3E54176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87FCF77-7705-4D55-9C47-F0E1CAAF1C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76" name="楕円 775">
          <a:extLst>
            <a:ext uri="{FF2B5EF4-FFF2-40B4-BE49-F238E27FC236}">
              <a16:creationId xmlns:a16="http://schemas.microsoft.com/office/drawing/2014/main" id="{22B3B3A5-9070-409D-A3B6-C3793F4CADF5}"/>
            </a:ext>
          </a:extLst>
        </xdr:cNvPr>
        <xdr:cNvSpPr/>
      </xdr:nvSpPr>
      <xdr:spPr>
        <a:xfrm>
          <a:off x="16268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127652</xdr:rowOff>
    </xdr:from>
    <xdr:ext cx="405111" cy="259045"/>
    <xdr:sp macro="" textlink="">
      <xdr:nvSpPr>
        <xdr:cNvPr id="777" name="【公民館】&#10;有形固定資産減価償却率該当値テキスト">
          <a:extLst>
            <a:ext uri="{FF2B5EF4-FFF2-40B4-BE49-F238E27FC236}">
              <a16:creationId xmlns:a16="http://schemas.microsoft.com/office/drawing/2014/main" id="{C9EF756F-647A-4A45-9A50-57D8A95D0B18}"/>
            </a:ext>
          </a:extLst>
        </xdr:cNvPr>
        <xdr:cNvSpPr txBox="1"/>
      </xdr:nvSpPr>
      <xdr:spPr>
        <a:xfrm>
          <a:off x="16357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778" name="楕円 777">
          <a:extLst>
            <a:ext uri="{FF2B5EF4-FFF2-40B4-BE49-F238E27FC236}">
              <a16:creationId xmlns:a16="http://schemas.microsoft.com/office/drawing/2014/main" id="{50A00286-0072-45FF-AB2D-3323FD0BEDB5}"/>
            </a:ext>
          </a:extLst>
        </xdr:cNvPr>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28575</xdr:rowOff>
    </xdr:to>
    <xdr:cxnSp macro="">
      <xdr:nvCxnSpPr>
        <xdr:cNvPr id="779" name="直線コネクタ 778">
          <a:extLst>
            <a:ext uri="{FF2B5EF4-FFF2-40B4-BE49-F238E27FC236}">
              <a16:creationId xmlns:a16="http://schemas.microsoft.com/office/drawing/2014/main" id="{C5CD7BAD-2C7D-480E-A4B2-9F3709161CEE}"/>
            </a:ext>
          </a:extLst>
        </xdr:cNvPr>
        <xdr:cNvCxnSpPr/>
      </xdr:nvCxnSpPr>
      <xdr:spPr>
        <a:xfrm>
          <a:off x="15481300" y="180193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80" name="楕円 779">
          <a:extLst>
            <a:ext uri="{FF2B5EF4-FFF2-40B4-BE49-F238E27FC236}">
              <a16:creationId xmlns:a16="http://schemas.microsoft.com/office/drawing/2014/main" id="{5C02288E-C572-4E72-B14B-BA435D09465C}"/>
            </a:ext>
          </a:extLst>
        </xdr:cNvPr>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17145</xdr:rowOff>
    </xdr:to>
    <xdr:cxnSp macro="">
      <xdr:nvCxnSpPr>
        <xdr:cNvPr id="781" name="直線コネクタ 780">
          <a:extLst>
            <a:ext uri="{FF2B5EF4-FFF2-40B4-BE49-F238E27FC236}">
              <a16:creationId xmlns:a16="http://schemas.microsoft.com/office/drawing/2014/main" id="{703E6EB3-11FC-4FC1-8E10-C2EFC46DB6E7}"/>
            </a:ext>
          </a:extLst>
        </xdr:cNvPr>
        <xdr:cNvCxnSpPr/>
      </xdr:nvCxnSpPr>
      <xdr:spPr>
        <a:xfrm>
          <a:off x="14592300" y="180041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782" name="楕円 781">
          <a:extLst>
            <a:ext uri="{FF2B5EF4-FFF2-40B4-BE49-F238E27FC236}">
              <a16:creationId xmlns:a16="http://schemas.microsoft.com/office/drawing/2014/main" id="{80B4034F-6DF5-4CF7-97EC-B0E1BD31D1E9}"/>
            </a:ext>
          </a:extLst>
        </xdr:cNvPr>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xdr:rowOff>
    </xdr:from>
    <xdr:to>
      <xdr:col>76</xdr:col>
      <xdr:colOff>114300</xdr:colOff>
      <xdr:row>105</xdr:row>
      <xdr:rowOff>144780</xdr:rowOff>
    </xdr:to>
    <xdr:cxnSp macro="">
      <xdr:nvCxnSpPr>
        <xdr:cNvPr id="783" name="直線コネクタ 782">
          <a:extLst>
            <a:ext uri="{FF2B5EF4-FFF2-40B4-BE49-F238E27FC236}">
              <a16:creationId xmlns:a16="http://schemas.microsoft.com/office/drawing/2014/main" id="{65E33067-F032-4611-8CA7-C928E888059E}"/>
            </a:ext>
          </a:extLst>
        </xdr:cNvPr>
        <xdr:cNvCxnSpPr/>
      </xdr:nvCxnSpPr>
      <xdr:spPr>
        <a:xfrm flipV="1">
          <a:off x="13703300" y="18004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38736</xdr:rowOff>
    </xdr:from>
    <xdr:to>
      <xdr:col>67</xdr:col>
      <xdr:colOff>101600</xdr:colOff>
      <xdr:row>105</xdr:row>
      <xdr:rowOff>140336</xdr:rowOff>
    </xdr:to>
    <xdr:sp macro="" textlink="">
      <xdr:nvSpPr>
        <xdr:cNvPr id="784" name="楕円 783">
          <a:extLst>
            <a:ext uri="{FF2B5EF4-FFF2-40B4-BE49-F238E27FC236}">
              <a16:creationId xmlns:a16="http://schemas.microsoft.com/office/drawing/2014/main" id="{DA3E7CBE-C75E-4F59-91CD-46DEE4D7D011}"/>
            </a:ext>
          </a:extLst>
        </xdr:cNvPr>
        <xdr:cNvSpPr/>
      </xdr:nvSpPr>
      <xdr:spPr>
        <a:xfrm>
          <a:off x="12763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89536</xdr:rowOff>
    </xdr:from>
    <xdr:to>
      <xdr:col>71</xdr:col>
      <xdr:colOff>177800</xdr:colOff>
      <xdr:row>105</xdr:row>
      <xdr:rowOff>144780</xdr:rowOff>
    </xdr:to>
    <xdr:cxnSp macro="">
      <xdr:nvCxnSpPr>
        <xdr:cNvPr id="785" name="直線コネクタ 784">
          <a:extLst>
            <a:ext uri="{FF2B5EF4-FFF2-40B4-BE49-F238E27FC236}">
              <a16:creationId xmlns:a16="http://schemas.microsoft.com/office/drawing/2014/main" id="{8CF703CE-F95B-449F-9353-596B0296ED91}"/>
            </a:ext>
          </a:extLst>
        </xdr:cNvPr>
        <xdr:cNvCxnSpPr/>
      </xdr:nvCxnSpPr>
      <xdr:spPr>
        <a:xfrm>
          <a:off x="12814300" y="180917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616E31EE-6510-4322-B757-92BD0B6D113F}"/>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87" name="n_2aveValue【公民館】&#10;有形固定資産減価償却率">
          <a:extLst>
            <a:ext uri="{FF2B5EF4-FFF2-40B4-BE49-F238E27FC236}">
              <a16:creationId xmlns:a16="http://schemas.microsoft.com/office/drawing/2014/main" id="{51720FC3-D7F5-4C77-BC38-3689AA81E33B}"/>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C2FEB774-64CD-465E-95B0-E45A577A2B79}"/>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F314C76A-0A1C-402F-AA6C-E664143E19CD}"/>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59072</xdr:rowOff>
    </xdr:from>
    <xdr:ext cx="405111" cy="259045"/>
    <xdr:sp macro="" textlink="">
      <xdr:nvSpPr>
        <xdr:cNvPr id="790" name="n_1mainValue【公民館】&#10;有形固定資産減価償却率">
          <a:extLst>
            <a:ext uri="{FF2B5EF4-FFF2-40B4-BE49-F238E27FC236}">
              <a16:creationId xmlns:a16="http://schemas.microsoft.com/office/drawing/2014/main" id="{7803992B-BBDB-487B-AC65-464BF813C367}"/>
            </a:ext>
          </a:extLst>
        </xdr:cNvPr>
        <xdr:cNvSpPr txBox="1"/>
      </xdr:nvSpPr>
      <xdr:spPr>
        <a:xfrm>
          <a:off x="152660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91" name="n_2mainValue【公民館】&#10;有形固定資産減価償却率">
          <a:extLst>
            <a:ext uri="{FF2B5EF4-FFF2-40B4-BE49-F238E27FC236}">
              <a16:creationId xmlns:a16="http://schemas.microsoft.com/office/drawing/2014/main" id="{1EA6B49B-879A-4FAB-BA59-A2945DECCB6E}"/>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792" name="n_3mainValue【公民館】&#10;有形固定資産減価償却率">
          <a:extLst>
            <a:ext uri="{FF2B5EF4-FFF2-40B4-BE49-F238E27FC236}">
              <a16:creationId xmlns:a16="http://schemas.microsoft.com/office/drawing/2014/main" id="{45A276D1-444F-4213-868C-B32544B84087}"/>
            </a:ext>
          </a:extLst>
        </xdr:cNvPr>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131463</xdr:rowOff>
    </xdr:from>
    <xdr:ext cx="405111" cy="259045"/>
    <xdr:sp macro="" textlink="">
      <xdr:nvSpPr>
        <xdr:cNvPr id="793" name="n_4mainValue【公民館】&#10;有形固定資産減価償却率">
          <a:extLst>
            <a:ext uri="{FF2B5EF4-FFF2-40B4-BE49-F238E27FC236}">
              <a16:creationId xmlns:a16="http://schemas.microsoft.com/office/drawing/2014/main" id="{AB13B122-69B5-4781-9175-F1E051DE4962}"/>
            </a:ext>
          </a:extLst>
        </xdr:cNvPr>
        <xdr:cNvSpPr txBox="1"/>
      </xdr:nvSpPr>
      <xdr:spPr>
        <a:xfrm>
          <a:off x="12611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5CA8DD84-420F-4653-9636-B94D7D860D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4BB1E93C-32C3-46F5-B977-24168DF0A2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39470883-8C22-424D-BF4C-1A2D643C53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6603F7AB-454A-484B-AA91-23E381657C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A627FAE4-6461-4908-A80A-1C1221A70A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B80F6531-CAAE-4158-80EA-F531E4F147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D148C53-C7D0-415F-A85B-7FE0401D66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F35CDCC1-B93C-41C8-8BBC-0209EE7D21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B91ACC2-2341-48B8-88D9-EB60BA5E93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86C32F5-5255-470E-B4BE-C595F76E5C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22CAC936-3D0F-49BB-B406-A83BF338CF0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AF5BB2FC-A44E-4160-99F8-CE0AE129881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1FD52142-7207-42E3-B10B-1EE2AEC3777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C0F123E3-2AB1-40AC-A260-375ACCBCBF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2E8AF13-591D-4111-86AC-C623BBE0077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CCF6CC-F401-4CB7-9FC3-6F6F78964AD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D07BD30D-D8BC-467A-B25C-961A8A72A17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5F7E039A-7F4C-47D7-9C1D-C2778956FD3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26F68A7B-788C-4593-B426-951BD9FB41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9B0CACD2-4A9F-4C7A-AC1C-FA17904BFC0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CE01A199-1202-4E11-81B9-D132C3E284B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2826492-3A5D-460D-ADA2-C86673133B5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F6367F05-9311-4123-BB38-537B0C1ED8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AED19178-47DE-4833-A8D1-37360B3527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73125B3D-3EFF-4CE7-AE0F-5D6E994446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98A13FB0-18A9-4E92-8C39-48B1DC75B036}"/>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CA4C0089-29A0-43E4-98DC-C9D86E5B40C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6D80CDC2-6945-45A0-B28B-1A2636906F8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1E08AC69-4A5D-434E-B3BB-43029E3DF95F}"/>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9C5E6676-B826-4F0A-ABCB-DB8A749BB73F}"/>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a:extLst>
            <a:ext uri="{FF2B5EF4-FFF2-40B4-BE49-F238E27FC236}">
              <a16:creationId xmlns:a16="http://schemas.microsoft.com/office/drawing/2014/main" id="{E895DC38-8DB2-4630-AC16-3D81623B219E}"/>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3FC17A2F-FE68-4BCC-8BC3-FA55229F2C91}"/>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A444C4C2-A9D7-46FC-8488-77F3D5D5996E}"/>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4666030A-63D7-4196-B46C-F77063AF52B5}"/>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4CFB124E-4EC1-40D5-9C2F-7F2205F84927}"/>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9D6A1E50-0CEC-44F2-B47C-560B7AEF246E}"/>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4CB0D7E-3BF6-4782-B13D-67500CED52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7823A36-B1A0-482E-8823-223D449EAD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ECB3C35-7619-435E-9755-016AA34C7E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9217C33-01F8-442B-AE68-1391AAB1AF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CF2486C-E725-4DAD-B5F0-5CAED294A3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835" name="楕円 834">
          <a:extLst>
            <a:ext uri="{FF2B5EF4-FFF2-40B4-BE49-F238E27FC236}">
              <a16:creationId xmlns:a16="http://schemas.microsoft.com/office/drawing/2014/main" id="{7B289E42-E635-4044-8FDE-8A7C3752D3BD}"/>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836" name="【公民館】&#10;一人当たり面積該当値テキスト">
          <a:extLst>
            <a:ext uri="{FF2B5EF4-FFF2-40B4-BE49-F238E27FC236}">
              <a16:creationId xmlns:a16="http://schemas.microsoft.com/office/drawing/2014/main" id="{9A4806D7-5306-4D5F-B545-3AFCF78E12C3}"/>
            </a:ext>
          </a:extLst>
        </xdr:cNvPr>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138612</xdr:rowOff>
    </xdr:from>
    <xdr:to>
      <xdr:col>112</xdr:col>
      <xdr:colOff>38100</xdr:colOff>
      <xdr:row>107</xdr:row>
      <xdr:rowOff>68762</xdr:rowOff>
    </xdr:to>
    <xdr:sp macro="" textlink="">
      <xdr:nvSpPr>
        <xdr:cNvPr id="837" name="楕円 836">
          <a:extLst>
            <a:ext uri="{FF2B5EF4-FFF2-40B4-BE49-F238E27FC236}">
              <a16:creationId xmlns:a16="http://schemas.microsoft.com/office/drawing/2014/main" id="{984D693B-0AA7-4F53-92C3-B5A73A737278}"/>
            </a:ext>
          </a:extLst>
        </xdr:cNvPr>
        <xdr:cNvSpPr/>
      </xdr:nvSpPr>
      <xdr:spPr>
        <a:xfrm>
          <a:off x="21272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107</xdr:row>
      <xdr:rowOff>17962</xdr:rowOff>
    </xdr:to>
    <xdr:cxnSp macro="">
      <xdr:nvCxnSpPr>
        <xdr:cNvPr id="838" name="直線コネクタ 837">
          <a:extLst>
            <a:ext uri="{FF2B5EF4-FFF2-40B4-BE49-F238E27FC236}">
              <a16:creationId xmlns:a16="http://schemas.microsoft.com/office/drawing/2014/main" id="{3854D090-3094-4321-9EE5-E39CFC5A9221}"/>
            </a:ext>
          </a:extLst>
        </xdr:cNvPr>
        <xdr:cNvCxnSpPr/>
      </xdr:nvCxnSpPr>
      <xdr:spPr>
        <a:xfrm flipV="1">
          <a:off x="21323300" y="1827602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839" name="楕円 838">
          <a:extLst>
            <a:ext uri="{FF2B5EF4-FFF2-40B4-BE49-F238E27FC236}">
              <a16:creationId xmlns:a16="http://schemas.microsoft.com/office/drawing/2014/main" id="{3BDDB504-713A-4F8E-80B3-81E136519AEB}"/>
            </a:ext>
          </a:extLst>
        </xdr:cNvPr>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17962</xdr:rowOff>
    </xdr:from>
    <xdr:to>
      <xdr:col>111</xdr:col>
      <xdr:colOff>177800</xdr:colOff>
      <xdr:row>107</xdr:row>
      <xdr:rowOff>25581</xdr:rowOff>
    </xdr:to>
    <xdr:cxnSp macro="">
      <xdr:nvCxnSpPr>
        <xdr:cNvPr id="840" name="直線コネクタ 839">
          <a:extLst>
            <a:ext uri="{FF2B5EF4-FFF2-40B4-BE49-F238E27FC236}">
              <a16:creationId xmlns:a16="http://schemas.microsoft.com/office/drawing/2014/main" id="{943BDDC6-644E-48E9-A7C1-072365169685}"/>
            </a:ext>
          </a:extLst>
        </xdr:cNvPr>
        <xdr:cNvCxnSpPr/>
      </xdr:nvCxnSpPr>
      <xdr:spPr>
        <a:xfrm flipV="1">
          <a:off x="20434300" y="183631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151674</xdr:rowOff>
    </xdr:from>
    <xdr:to>
      <xdr:col>102</xdr:col>
      <xdr:colOff>165100</xdr:colOff>
      <xdr:row>107</xdr:row>
      <xdr:rowOff>81824</xdr:rowOff>
    </xdr:to>
    <xdr:sp macro="" textlink="">
      <xdr:nvSpPr>
        <xdr:cNvPr id="841" name="楕円 840">
          <a:extLst>
            <a:ext uri="{FF2B5EF4-FFF2-40B4-BE49-F238E27FC236}">
              <a16:creationId xmlns:a16="http://schemas.microsoft.com/office/drawing/2014/main" id="{81738FC1-BAEA-4DD9-92F2-7002C31CF91B}"/>
            </a:ext>
          </a:extLst>
        </xdr:cNvPr>
        <xdr:cNvSpPr/>
      </xdr:nvSpPr>
      <xdr:spPr>
        <a:xfrm>
          <a:off x="19494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31024</xdr:rowOff>
    </xdr:to>
    <xdr:cxnSp macro="">
      <xdr:nvCxnSpPr>
        <xdr:cNvPr id="842" name="直線コネクタ 841">
          <a:extLst>
            <a:ext uri="{FF2B5EF4-FFF2-40B4-BE49-F238E27FC236}">
              <a16:creationId xmlns:a16="http://schemas.microsoft.com/office/drawing/2014/main" id="{0BE173D9-1E36-4BFF-82F6-69608C524334}"/>
            </a:ext>
          </a:extLst>
        </xdr:cNvPr>
        <xdr:cNvCxnSpPr/>
      </xdr:nvCxnSpPr>
      <xdr:spPr>
        <a:xfrm flipV="1">
          <a:off x="19545300" y="1837073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158206</xdr:rowOff>
    </xdr:from>
    <xdr:to>
      <xdr:col>98</xdr:col>
      <xdr:colOff>38100</xdr:colOff>
      <xdr:row>107</xdr:row>
      <xdr:rowOff>88356</xdr:rowOff>
    </xdr:to>
    <xdr:sp macro="" textlink="">
      <xdr:nvSpPr>
        <xdr:cNvPr id="843" name="楕円 842">
          <a:extLst>
            <a:ext uri="{FF2B5EF4-FFF2-40B4-BE49-F238E27FC236}">
              <a16:creationId xmlns:a16="http://schemas.microsoft.com/office/drawing/2014/main" id="{21ECDA96-2E97-4C4E-A548-E2E0FEFD70C2}"/>
            </a:ext>
          </a:extLst>
        </xdr:cNvPr>
        <xdr:cNvSpPr/>
      </xdr:nvSpPr>
      <xdr:spPr>
        <a:xfrm>
          <a:off x="18605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31024</xdr:rowOff>
    </xdr:from>
    <xdr:to>
      <xdr:col>102</xdr:col>
      <xdr:colOff>114300</xdr:colOff>
      <xdr:row>107</xdr:row>
      <xdr:rowOff>37556</xdr:rowOff>
    </xdr:to>
    <xdr:cxnSp macro="">
      <xdr:nvCxnSpPr>
        <xdr:cNvPr id="844" name="直線コネクタ 843">
          <a:extLst>
            <a:ext uri="{FF2B5EF4-FFF2-40B4-BE49-F238E27FC236}">
              <a16:creationId xmlns:a16="http://schemas.microsoft.com/office/drawing/2014/main" id="{1522B242-D9CC-412D-BA26-A6D5965F4AB7}"/>
            </a:ext>
          </a:extLst>
        </xdr:cNvPr>
        <xdr:cNvCxnSpPr/>
      </xdr:nvCxnSpPr>
      <xdr:spPr>
        <a:xfrm flipV="1">
          <a:off x="18656300" y="183761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a:extLst>
            <a:ext uri="{FF2B5EF4-FFF2-40B4-BE49-F238E27FC236}">
              <a16:creationId xmlns:a16="http://schemas.microsoft.com/office/drawing/2014/main" id="{381460B8-1EA4-4A6D-A22B-8106A970B3CB}"/>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a:extLst>
            <a:ext uri="{FF2B5EF4-FFF2-40B4-BE49-F238E27FC236}">
              <a16:creationId xmlns:a16="http://schemas.microsoft.com/office/drawing/2014/main" id="{0A3D8F27-112C-44FB-AB31-B895D745B9F8}"/>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a:extLst>
            <a:ext uri="{FF2B5EF4-FFF2-40B4-BE49-F238E27FC236}">
              <a16:creationId xmlns:a16="http://schemas.microsoft.com/office/drawing/2014/main" id="{A415E237-C914-451C-A3F5-382FFEFC6934}"/>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a:extLst>
            <a:ext uri="{FF2B5EF4-FFF2-40B4-BE49-F238E27FC236}">
              <a16:creationId xmlns:a16="http://schemas.microsoft.com/office/drawing/2014/main" id="{6EB42DDD-9056-4079-9CE1-9A6D4349477A}"/>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85289</xdr:rowOff>
    </xdr:from>
    <xdr:ext cx="469744" cy="259045"/>
    <xdr:sp macro="" textlink="">
      <xdr:nvSpPr>
        <xdr:cNvPr id="849" name="n_1mainValue【公民館】&#10;一人当たり面積">
          <a:extLst>
            <a:ext uri="{FF2B5EF4-FFF2-40B4-BE49-F238E27FC236}">
              <a16:creationId xmlns:a16="http://schemas.microsoft.com/office/drawing/2014/main" id="{DA1A9861-F781-4DCB-8F51-0A53B5EBB961}"/>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92908</xdr:rowOff>
    </xdr:from>
    <xdr:ext cx="469744" cy="259045"/>
    <xdr:sp macro="" textlink="">
      <xdr:nvSpPr>
        <xdr:cNvPr id="850" name="n_2mainValue【公民館】&#10;一人当たり面積">
          <a:extLst>
            <a:ext uri="{FF2B5EF4-FFF2-40B4-BE49-F238E27FC236}">
              <a16:creationId xmlns:a16="http://schemas.microsoft.com/office/drawing/2014/main" id="{F12E2D12-7590-4DE9-918C-38816605B19B}"/>
            </a:ext>
          </a:extLst>
        </xdr:cNvPr>
        <xdr:cNvSpPr txBox="1"/>
      </xdr:nvSpPr>
      <xdr:spPr>
        <a:xfrm>
          <a:off x="20199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98351</xdr:rowOff>
    </xdr:from>
    <xdr:ext cx="469744" cy="259045"/>
    <xdr:sp macro="" textlink="">
      <xdr:nvSpPr>
        <xdr:cNvPr id="851" name="n_3mainValue【公民館】&#10;一人当たり面積">
          <a:extLst>
            <a:ext uri="{FF2B5EF4-FFF2-40B4-BE49-F238E27FC236}">
              <a16:creationId xmlns:a16="http://schemas.microsoft.com/office/drawing/2014/main" id="{FE7832D0-34B3-4167-937E-E4BDF7A1CD52}"/>
            </a:ext>
          </a:extLst>
        </xdr:cNvPr>
        <xdr:cNvSpPr txBox="1"/>
      </xdr:nvSpPr>
      <xdr:spPr>
        <a:xfrm>
          <a:off x="19310427" y="181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104883</xdr:rowOff>
    </xdr:from>
    <xdr:ext cx="469744" cy="259045"/>
    <xdr:sp macro="" textlink="">
      <xdr:nvSpPr>
        <xdr:cNvPr id="852" name="n_4mainValue【公民館】&#10;一人当たり面積">
          <a:extLst>
            <a:ext uri="{FF2B5EF4-FFF2-40B4-BE49-F238E27FC236}">
              <a16:creationId xmlns:a16="http://schemas.microsoft.com/office/drawing/2014/main" id="{28EAEA7E-A651-474F-B9D5-B1F5917913D7}"/>
            </a:ext>
          </a:extLst>
        </xdr:cNvPr>
        <xdr:cNvSpPr txBox="1"/>
      </xdr:nvSpPr>
      <xdr:spPr>
        <a:xfrm>
          <a:off x="18421427" y="181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7ADDBD2F-F397-434B-8932-CDAF0D3262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91523E7C-859F-40CB-B90C-3C30147E25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E4B198-2A58-4EDA-B4B8-D7BFB8E898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庁舎、保健センターであり、特に低くなっている施設は、市民会館（文化交流施設）、福祉施設である。公共施設等総合管理計画は平成２８年度末に策定。個別施設計画は令和２年度末に策定し令和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度は両計画の改訂等見直しの事業を行っている。計画の改訂等後に長寿命化整備或いは統合廃止などの具体的な取り組みを進めることとしている。庁舎については、令和２年度に長寿命化計画を策定しており長寿命化整備を進めていく。消防施設については、類似団体の平均値並みではあるが、老朽化が進み、有形固定資産減価償却率が高くなっているが、これらの施設については、地区単位の消防団待機施設のみを更新することとし、その下部組織の施設については更新をせず、集落の公会堂等を使用してもらうこととしており、使用できる間はそのまま使用することとしていることが数値に表れているものと思われる。市民会館（文化交流施設）については、新たな施設建設により極端に低い値を示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●一人当たりの面積については、市の人口が減少しているためほぼ全てが僅かに増加した数値を示す結果となっている。類似団体と比較して半分程度と特に小さいのは保健センターであるが、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年以上前に建設されたもので、類似団体と比較すると規模は小さいが、新生児の減少や人間ドック受診者の増加などで、特に手狭になっているという状況ではない。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多くの施設の有形固定資産減価償却率は類似団体平均を上回っており、施設の老朽化が進んでいることを示しているが、新たに建設された市民会館については、利用率の向上と維持管理費の抑制が課題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37304D-0FE3-4D6D-9E4A-129E1B29D2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2B3B3E-46ED-415F-95B2-256E7B2329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09C95C-258D-410E-A9DC-3E29C653CC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52C352-202A-4FC8-AFFF-D0C7B6F3CF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6591C1-F4F3-4E30-A544-0656E5D7ED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E162E0-525A-455C-ACB5-0B178EE950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1DC25A-2939-4CFB-B4EB-98A5E873C0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D990B9-6575-4365-9A17-3EB158E930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67B7D8-464E-4852-9535-1FB7B12582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AB2BDE-0B44-480C-ACE9-C0913BDD9B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EE0DDF-5B39-4ADD-A0A4-9EA886CA77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0A9C08-12EB-4F71-B388-8A244EEC90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61B29D-F536-4126-A697-0AD4FEEA4A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A16FD4-09BF-48C6-B8C2-91CA55AD5C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E2836E-7B3E-4F9C-86C5-D6DF2FDB97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23D76B5-E947-4F4E-8E31-9AB32737949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66713A-CCF0-42F5-9822-6037FBA0C2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D2F0B9-B499-4B13-B80F-5E4893993F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484F9F-3E4B-4975-9F2B-BD8A8D2790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4A41A0-E935-433C-8280-AF18692763C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29D5B8-8278-4807-858D-536C6DEB73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849629-BC8B-44A3-9D3E-409594FBBA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3F68CC-4A2E-4736-8966-E16AA2F90F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E02182-16D4-4AB5-B117-5A29B2D117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A86791-7DAB-479C-A1B5-8A32CAD329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E0655B-3B48-4FB6-AA4B-8553CC9A27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A09331-402F-45A8-96D4-BDB0877285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FF9C33-9E48-4C1A-BC05-AE15752304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918B66-5ECF-4892-9802-A7C50576CC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6F726D-174E-40F4-B51D-9A522C31AF0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3F75C9-EC0E-4139-9CE3-29DAE59FD7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FE7BCF-C79A-422D-B4CD-9B24E1B30A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961BF4-8F09-4A9E-98C4-709F14DA6B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CC2CEB-C1D2-4498-BF47-337175DCF8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570507-AD0C-4FCA-8A14-A7FB239BF1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F58554-6E8D-4C85-A149-B18395EBF7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E6B902-9B37-43BB-BD4E-CADEC37471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098A05-571E-4F1C-950B-FE48080A02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590289-803F-430E-97B1-BA9886E6C4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9992F0-5EE6-48F0-8502-D7C85250C7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CA9E1C6-E47B-4680-8CD2-75AE823166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FEA7D5-FD6A-452E-BAA5-7E3EF10243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26AAB3D-5374-4C6A-B8C0-CA49CFDEB1A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B1943CA-BC58-49C0-B33B-16F0DDB5D3D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3CF05C2-707D-490C-BC5D-CF61CC3271C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17CABFC-36BC-4D5C-AFB6-413480E07EE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50CA592-5094-47A1-9BD6-360AC13C13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C5D770-6AA3-4A78-9422-DF8E0C6E3E2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2979AF1-C65A-4784-BC3A-6B713282AB0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610C0F-CB23-465D-881A-BC47226E80F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01F272-F0B7-4190-A539-7C86CE5115A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2534DF-405D-492F-A0CC-B3BED2C7B6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E145E7-CF8E-43C2-B97B-A7A9D57CF44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FDEF7B0-E4D6-44AF-A6C9-DDFF859BFF8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3F4707D-08F0-49EE-B4C1-4F99478A635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D0331ED-65AE-421F-ABA1-4AF90E1FF8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B1AFB0F-EFA9-4A97-B1BE-936ADFAAE40A}"/>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8610160-40D7-4D15-907D-39571ED83A6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DC42E53-C148-4C43-ADD7-A682D5D01DA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10EEA29C-B508-4350-A49F-BDADCE9F5653}"/>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C2421868-EE5F-4553-B99F-2A080C2D119C}"/>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8621EF49-E9C4-4E56-A82E-742EC4C0C1E8}"/>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C95912B5-878A-4C23-A4F7-E88BDD4668C8}"/>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17A273C-CE78-4494-9384-790FD9FA5A39}"/>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9A82965B-BFFE-4FFC-A441-DE7224BD9AC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71627F60-433B-47C2-BEFD-1566905256BC}"/>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5F9D151B-41E8-46CC-9635-AF7AFE56851C}"/>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02305D-9977-4EF1-99D7-BE40F57DCA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228FD9-C71A-4C3E-BBD0-6A086D2125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7F7C55-0F4D-44EB-8E33-D2C975045B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147710-713D-4D64-B859-5AFEBAAABB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FD768F0-A3E2-45A2-8BF9-B2638C1A9C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a:extLst>
            <a:ext uri="{FF2B5EF4-FFF2-40B4-BE49-F238E27FC236}">
              <a16:creationId xmlns:a16="http://schemas.microsoft.com/office/drawing/2014/main" id="{22AAF817-3C36-4551-B37B-EDD95A5D889F}"/>
            </a:ext>
          </a:extLst>
        </xdr:cNvPr>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id="{C54FE090-04A8-49AF-A1AE-E6A388C3FCF8}"/>
            </a:ext>
          </a:extLst>
        </xdr:cNvPr>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6CE1BA68-1653-49F7-86DB-F10E8117E78A}"/>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a:extLst>
            <a:ext uri="{FF2B5EF4-FFF2-40B4-BE49-F238E27FC236}">
              <a16:creationId xmlns:a16="http://schemas.microsoft.com/office/drawing/2014/main" id="{55FA48F7-5266-4B23-9AA7-A89EC1154BBF}"/>
            </a:ext>
          </a:extLst>
        </xdr:cNvPr>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6AC0B822-256B-4ADE-A4E1-9B7C28DC1081}"/>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1ECAA416-7763-4156-B12D-EED901FDE8A0}"/>
            </a:ext>
          </a:extLst>
        </xdr:cNvPr>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2A421A98-F63D-4B22-A15A-AECA3222CF48}"/>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AF6D32BE-E57E-49DC-85EE-3A8FB7CD11B0}"/>
            </a:ext>
          </a:extLst>
        </xdr:cNvPr>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id="{52029D48-4BF8-433B-BE26-71317D4A54E7}"/>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FFD81CDA-770D-4D3A-AF35-9B2DFB18FF05}"/>
            </a:ext>
          </a:extLst>
        </xdr:cNvPr>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A864A7D5-E879-4A8D-AA96-39E3C08DA7E6}"/>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DFE41B0F-E316-4C8D-BB10-C3D7D35A1168}"/>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2F6F920C-A114-4946-A8D0-B878C5B9EFB2}"/>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AA663B86-CE39-490A-B0B0-2AB21584A16B}"/>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a:extLst>
            <a:ext uri="{FF2B5EF4-FFF2-40B4-BE49-F238E27FC236}">
              <a16:creationId xmlns:a16="http://schemas.microsoft.com/office/drawing/2014/main" id="{F55FA197-1948-4FF5-8709-31662220DF38}"/>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E19CA655-A48D-47DF-90C5-5919F9C0B10C}"/>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3E95AC61-F62D-4EEA-837E-376F4F7C64EA}"/>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EECC00EE-428E-4500-8B11-2BA4BDF879B8}"/>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0E73CB6-CE9D-4E99-8DB3-31B116582A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CC5E63C-FEB6-4273-9CF8-AE41929199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26C4AC6-B5E8-4ED0-A9FA-D460BB81A9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02FFF3-DE6D-4000-9216-902FFD8FEE2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06A9E63-1B95-4D7E-9604-09AB4770E6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78306A-39C3-4E63-92AE-0C955E5FA6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C757082-E5E4-4714-9EEB-5DD68CEC1A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3B10F1-772F-43FF-83F9-F5421CB42F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AD98704-CADF-4C80-9836-90C761EFF40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F243E23-AAB8-4131-9E74-DA7F45D8DE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BB3665E-B0B8-459B-B99F-5009144259D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A393AA1-E183-4C56-9E8E-B6C8C33ADB5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8F2242D-2340-41ED-AE1A-4CC9002DC1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C9A77C9-3D56-4415-A539-54A58A88F29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64D2DD3-E8D6-4295-A7CA-C5A282AA7C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AE7E19A-7224-4474-A85B-B5A34C5980F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7C9CEF0-BADA-4E28-B0EC-1FEF0FDC14F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EBFF68C-FF3B-4C34-BA16-2B21DF7BB5A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79E9C89-8462-4D84-BC62-453297543E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D875525-452B-42D2-A1C7-FD42ADC984E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0D77B09-D7D9-4239-92CD-2D1BC59B1E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9CBBEC4-EB80-4FFC-8A8C-C8FC95BE52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F74F489-D542-48BA-957B-C90190ABD5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EDE7C777-E004-45A9-AFF9-3D1DE1A128B1}"/>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9C5EBE0-1B21-49E2-86F7-914844E921BF}"/>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6FC1B76-F257-4FBC-98B8-955BF15966F3}"/>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20B47D88-B96D-41D5-B9D7-8C0861688BF8}"/>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30B769A-7417-487D-975E-D2A0A99DE547}"/>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41496A8-8CF6-476A-9290-0BA8DB55499C}"/>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EA36B528-B2A6-44C2-AB60-39C174ADF8BA}"/>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E8599103-A745-4F5F-B6F7-E1C407AC1DE4}"/>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14D76329-131B-480F-A90E-DB5303642433}"/>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21B99EF6-2AE1-4255-8501-F25514647C13}"/>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C2C59342-6F0A-4AB1-AC5E-C1A46DC1AEC8}"/>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F231988-D62D-4F5D-839A-8F701030C9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8FBDBF-BA25-4A15-93D9-59D56EB990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0AE81CA-5AD1-4ECA-B931-CB03565D4D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8A5BDB5-437E-4C9C-9F91-D47516A8DD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1225E1F-47AF-4544-8589-6F34EA7BCB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BAD41974-A61C-4552-9A3D-6572A4834F09}"/>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a:extLst>
            <a:ext uri="{FF2B5EF4-FFF2-40B4-BE49-F238E27FC236}">
              <a16:creationId xmlns:a16="http://schemas.microsoft.com/office/drawing/2014/main" id="{557C347E-4C6F-47FE-9B1E-B90129D37C03}"/>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3" name="楕円 132">
          <a:extLst>
            <a:ext uri="{FF2B5EF4-FFF2-40B4-BE49-F238E27FC236}">
              <a16:creationId xmlns:a16="http://schemas.microsoft.com/office/drawing/2014/main" id="{F10776EA-3040-41F0-94F2-F8B875397467}"/>
            </a:ext>
          </a:extLst>
        </xdr:cNvPr>
        <xdr:cNvSpPr/>
      </xdr:nvSpPr>
      <xdr:spPr>
        <a:xfrm>
          <a:off x="958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125730</xdr:rowOff>
    </xdr:to>
    <xdr:cxnSp macro="">
      <xdr:nvCxnSpPr>
        <xdr:cNvPr id="134" name="直線コネクタ 133">
          <a:extLst>
            <a:ext uri="{FF2B5EF4-FFF2-40B4-BE49-F238E27FC236}">
              <a16:creationId xmlns:a16="http://schemas.microsoft.com/office/drawing/2014/main" id="{518B937C-5FBB-4D0E-B984-193979D9031E}"/>
            </a:ext>
          </a:extLst>
        </xdr:cNvPr>
        <xdr:cNvCxnSpPr/>
      </xdr:nvCxnSpPr>
      <xdr:spPr>
        <a:xfrm flipV="1">
          <a:off x="9639300" y="697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a:extLst>
            <a:ext uri="{FF2B5EF4-FFF2-40B4-BE49-F238E27FC236}">
              <a16:creationId xmlns:a16="http://schemas.microsoft.com/office/drawing/2014/main" id="{C69F3932-1EE4-4714-9280-E3B3D8AEC3BF}"/>
            </a:ext>
          </a:extLst>
        </xdr:cNvPr>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129540</xdr:rowOff>
    </xdr:to>
    <xdr:cxnSp macro="">
      <xdr:nvCxnSpPr>
        <xdr:cNvPr id="136" name="直線コネクタ 135">
          <a:extLst>
            <a:ext uri="{FF2B5EF4-FFF2-40B4-BE49-F238E27FC236}">
              <a16:creationId xmlns:a16="http://schemas.microsoft.com/office/drawing/2014/main" id="{143C027D-E90C-45BA-9138-02836BF15B96}"/>
            </a:ext>
          </a:extLst>
        </xdr:cNvPr>
        <xdr:cNvCxnSpPr/>
      </xdr:nvCxnSpPr>
      <xdr:spPr>
        <a:xfrm flipV="1">
          <a:off x="8750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a:extLst>
            <a:ext uri="{FF2B5EF4-FFF2-40B4-BE49-F238E27FC236}">
              <a16:creationId xmlns:a16="http://schemas.microsoft.com/office/drawing/2014/main" id="{32107022-B27E-4596-A3D2-6E6394387463}"/>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133350</xdr:rowOff>
    </xdr:to>
    <xdr:cxnSp macro="">
      <xdr:nvCxnSpPr>
        <xdr:cNvPr id="138" name="直線コネクタ 137">
          <a:extLst>
            <a:ext uri="{FF2B5EF4-FFF2-40B4-BE49-F238E27FC236}">
              <a16:creationId xmlns:a16="http://schemas.microsoft.com/office/drawing/2014/main" id="{6A2DC86E-F9AC-4CCF-B6AA-A3628CB0291F}"/>
            </a:ext>
          </a:extLst>
        </xdr:cNvPr>
        <xdr:cNvCxnSpPr/>
      </xdr:nvCxnSpPr>
      <xdr:spPr>
        <a:xfrm flipV="1">
          <a:off x="7861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90170</xdr:rowOff>
    </xdr:from>
    <xdr:to>
      <xdr:col>36</xdr:col>
      <xdr:colOff>165100</xdr:colOff>
      <xdr:row>41</xdr:row>
      <xdr:rowOff>20320</xdr:rowOff>
    </xdr:to>
    <xdr:sp macro="" textlink="">
      <xdr:nvSpPr>
        <xdr:cNvPr id="139" name="楕円 138">
          <a:extLst>
            <a:ext uri="{FF2B5EF4-FFF2-40B4-BE49-F238E27FC236}">
              <a16:creationId xmlns:a16="http://schemas.microsoft.com/office/drawing/2014/main" id="{A811F42C-D146-4923-AAD3-52437DEBA7C9}"/>
            </a:ext>
          </a:extLst>
        </xdr:cNvPr>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140970</xdr:rowOff>
    </xdr:to>
    <xdr:cxnSp macro="">
      <xdr:nvCxnSpPr>
        <xdr:cNvPr id="140" name="直線コネクタ 139">
          <a:extLst>
            <a:ext uri="{FF2B5EF4-FFF2-40B4-BE49-F238E27FC236}">
              <a16:creationId xmlns:a16="http://schemas.microsoft.com/office/drawing/2014/main" id="{F99C62DC-0165-42FE-8F74-166D50D01FD6}"/>
            </a:ext>
          </a:extLst>
        </xdr:cNvPr>
        <xdr:cNvCxnSpPr/>
      </xdr:nvCxnSpPr>
      <xdr:spPr>
        <a:xfrm flipV="1">
          <a:off x="6972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5FDF8DC-465B-4952-B9A0-50CDBB5B825B}"/>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B7B3DB94-597C-4D7F-9DE0-F164D3966C7B}"/>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89E13B6C-D7DB-46BD-9AD3-EAB37B96B94A}"/>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12EB5A3E-C067-48FD-BC77-442E3DDDE925}"/>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21607</xdr:rowOff>
    </xdr:from>
    <xdr:ext cx="469744" cy="259045"/>
    <xdr:sp macro="" textlink="">
      <xdr:nvSpPr>
        <xdr:cNvPr id="145" name="n_1mainValue【図書館】&#10;一人当たり面積">
          <a:extLst>
            <a:ext uri="{FF2B5EF4-FFF2-40B4-BE49-F238E27FC236}">
              <a16:creationId xmlns:a16="http://schemas.microsoft.com/office/drawing/2014/main" id="{F2F0E9C2-5A31-473F-AE15-AE7CBA61A263}"/>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6" name="n_2mainValue【図書館】&#10;一人当たり面積">
          <a:extLst>
            <a:ext uri="{FF2B5EF4-FFF2-40B4-BE49-F238E27FC236}">
              <a16:creationId xmlns:a16="http://schemas.microsoft.com/office/drawing/2014/main" id="{AA881204-A640-4BF4-B285-4CEF59E997C8}"/>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47" name="n_3mainValue【図書館】&#10;一人当たり面積">
          <a:extLst>
            <a:ext uri="{FF2B5EF4-FFF2-40B4-BE49-F238E27FC236}">
              <a16:creationId xmlns:a16="http://schemas.microsoft.com/office/drawing/2014/main" id="{1588A1DC-EB39-4AEF-9344-D904344E0B7A}"/>
            </a:ext>
          </a:extLst>
        </xdr:cNvPr>
        <xdr:cNvSpPr txBox="1"/>
      </xdr:nvSpPr>
      <xdr:spPr>
        <a:xfrm>
          <a:off x="7626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36847</xdr:rowOff>
    </xdr:from>
    <xdr:ext cx="469744" cy="259045"/>
    <xdr:sp macro="" textlink="">
      <xdr:nvSpPr>
        <xdr:cNvPr id="148" name="n_4mainValue【図書館】&#10;一人当たり面積">
          <a:extLst>
            <a:ext uri="{FF2B5EF4-FFF2-40B4-BE49-F238E27FC236}">
              <a16:creationId xmlns:a16="http://schemas.microsoft.com/office/drawing/2014/main" id="{1BC9367D-49BA-4570-AA39-B4284BCE146B}"/>
            </a:ext>
          </a:extLst>
        </xdr:cNvPr>
        <xdr:cNvSpPr txBox="1"/>
      </xdr:nvSpPr>
      <xdr:spPr>
        <a:xfrm>
          <a:off x="6737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88278DF-03E6-4E93-B700-3BB6F3FEE3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51649C9-A0C6-4816-9C31-B66F635E5B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2EB3D4B-F84D-4EF4-B552-EC881DEA92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318F224-C8EB-4247-BFA4-A5DEA4A757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2CC642E-8D59-4B22-B334-A1594300B4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69DD96A-E376-4A18-B443-406A5B2FB7E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FC275E8-87B8-40ED-81BF-6EA8805A40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F906322-72A1-4BEE-89F0-3168139136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01027F0-E98F-4461-B957-78DF67BB56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440B9D4-383E-43AE-AFA9-08A975D5D6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13D473C-A9AD-4280-AADB-662BE0A030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0DEAA22-3205-47B0-8181-D01D831AB6E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241EF2F-4C10-40E6-8657-4C37FCCDDA0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2939743-B7D3-4EAF-8870-CD3C02A87F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B66C687-B563-4A0D-8089-7AE19BCF98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09DB088-98B2-4B79-A05F-FF7DF93F4A2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0BCA1FA-9848-4698-B85D-30BEC23691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3771A18-1213-4115-8AC2-FE4D499BD20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1F5D868-6AE1-4EDA-B2DF-F32286AFEF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D5557B3-4BBF-4637-A5FC-AD6A5660CD0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CE0DCCA-7D02-4C18-8FDA-533C134EA40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747D7F2-D28D-4F98-AAE8-A8FB7311A84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E8F2EA0-AD60-4E1A-8799-6C1BFC5FDF5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08A4D30-D33D-4357-80CC-0D3E562BC3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CB72074-9EDB-47FE-B115-3FA0F7B16E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7F0683B-408C-42A2-9555-C7F9F54822F6}"/>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06C4E62-A7B5-4558-B4B3-1143CFD6659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B1280143-AA8F-4B9D-A8BC-7FCCE1AF843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5D738EDB-536B-4824-99AF-67D0094D3238}"/>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EFA30E09-F9DE-4F84-821B-E9617BF5C8F7}"/>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F24541B-4488-4252-A265-88F72B48B421}"/>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C10DB791-FDE9-464B-A6EF-8A2B0236421E}"/>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A2216CA2-4DF9-482F-9C50-6FC7F1A91E07}"/>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90071F22-9D53-4FE9-AD6C-A5F71F12AEAC}"/>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50B0AC93-ADCE-468E-AD12-C989AF660C8A}"/>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FE6DAFC4-EC2C-42DD-A3D3-768447F409B1}"/>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0EE7078-2CD2-4AEA-A640-24ACB2E3A3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15AA3DB-315D-4BC0-8EB7-6952F5242B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8896011-BF7A-4A76-99F7-68C3DE9FB8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E3339F4-CBFF-482C-8FAB-ED43AD2559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0AF2D21-7F3C-471B-B63A-A1871C0C9B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90" name="楕円 189">
          <a:extLst>
            <a:ext uri="{FF2B5EF4-FFF2-40B4-BE49-F238E27FC236}">
              <a16:creationId xmlns:a16="http://schemas.microsoft.com/office/drawing/2014/main" id="{A1A1D2D7-0806-41B2-8103-C6D5039794CF}"/>
            </a:ext>
          </a:extLst>
        </xdr:cNvPr>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782EBA7-5B57-4DCA-9ADC-B241D2087F0D}"/>
            </a:ext>
          </a:extLst>
        </xdr:cNvPr>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2" name="楕円 191">
          <a:extLst>
            <a:ext uri="{FF2B5EF4-FFF2-40B4-BE49-F238E27FC236}">
              <a16:creationId xmlns:a16="http://schemas.microsoft.com/office/drawing/2014/main" id="{204667EB-3482-41D8-A739-61D84231D6E2}"/>
            </a:ext>
          </a:extLst>
        </xdr:cNvPr>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22860</xdr:rowOff>
    </xdr:to>
    <xdr:cxnSp macro="">
      <xdr:nvCxnSpPr>
        <xdr:cNvPr id="193" name="直線コネクタ 192">
          <a:extLst>
            <a:ext uri="{FF2B5EF4-FFF2-40B4-BE49-F238E27FC236}">
              <a16:creationId xmlns:a16="http://schemas.microsoft.com/office/drawing/2014/main" id="{67C56EDB-F834-48BE-84AB-B5D868ACE82F}"/>
            </a:ext>
          </a:extLst>
        </xdr:cNvPr>
        <xdr:cNvCxnSpPr/>
      </xdr:nvCxnSpPr>
      <xdr:spPr>
        <a:xfrm>
          <a:off x="3797300" y="10789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94" name="楕円 193">
          <a:extLst>
            <a:ext uri="{FF2B5EF4-FFF2-40B4-BE49-F238E27FC236}">
              <a16:creationId xmlns:a16="http://schemas.microsoft.com/office/drawing/2014/main" id="{3B78BC6C-2350-4A94-8B14-9F622481C593}"/>
            </a:ext>
          </a:extLst>
        </xdr:cNvPr>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160020</xdr:rowOff>
    </xdr:to>
    <xdr:cxnSp macro="">
      <xdr:nvCxnSpPr>
        <xdr:cNvPr id="195" name="直線コネクタ 194">
          <a:extLst>
            <a:ext uri="{FF2B5EF4-FFF2-40B4-BE49-F238E27FC236}">
              <a16:creationId xmlns:a16="http://schemas.microsoft.com/office/drawing/2014/main" id="{FB625196-C9A9-4519-AF75-2E7DFCC4C221}"/>
            </a:ext>
          </a:extLst>
        </xdr:cNvPr>
        <xdr:cNvCxnSpPr/>
      </xdr:nvCxnSpPr>
      <xdr:spPr>
        <a:xfrm>
          <a:off x="2908300" y="107539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macro="" textlink="">
      <xdr:nvSpPr>
        <xdr:cNvPr id="196" name="楕円 195">
          <a:extLst>
            <a:ext uri="{FF2B5EF4-FFF2-40B4-BE49-F238E27FC236}">
              <a16:creationId xmlns:a16="http://schemas.microsoft.com/office/drawing/2014/main" id="{006DB634-5198-4873-801B-9A0AC2C77694}"/>
            </a:ext>
          </a:extLst>
        </xdr:cNvPr>
        <xdr:cNvSpPr/>
      </xdr:nvSpPr>
      <xdr:spPr>
        <a:xfrm>
          <a:off x="196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124097</xdr:rowOff>
    </xdr:to>
    <xdr:cxnSp macro="">
      <xdr:nvCxnSpPr>
        <xdr:cNvPr id="197" name="直線コネクタ 196">
          <a:extLst>
            <a:ext uri="{FF2B5EF4-FFF2-40B4-BE49-F238E27FC236}">
              <a16:creationId xmlns:a16="http://schemas.microsoft.com/office/drawing/2014/main" id="{5C7A5FDF-7DF9-4548-9BA9-DF8CD5D516B8}"/>
            </a:ext>
          </a:extLst>
        </xdr:cNvPr>
        <xdr:cNvCxnSpPr/>
      </xdr:nvCxnSpPr>
      <xdr:spPr>
        <a:xfrm>
          <a:off x="2019300" y="1063969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153307</xdr:rowOff>
    </xdr:from>
    <xdr:to>
      <xdr:col>6</xdr:col>
      <xdr:colOff>38100</xdr:colOff>
      <xdr:row>62</xdr:row>
      <xdr:rowOff>83457</xdr:rowOff>
    </xdr:to>
    <xdr:sp macro="" textlink="">
      <xdr:nvSpPr>
        <xdr:cNvPr id="198" name="楕円 197">
          <a:extLst>
            <a:ext uri="{FF2B5EF4-FFF2-40B4-BE49-F238E27FC236}">
              <a16:creationId xmlns:a16="http://schemas.microsoft.com/office/drawing/2014/main" id="{F62FC957-A8C0-4AB5-9E4B-1DAF96AEFF9A}"/>
            </a:ext>
          </a:extLst>
        </xdr:cNvPr>
        <xdr:cNvSpPr/>
      </xdr:nvSpPr>
      <xdr:spPr>
        <a:xfrm>
          <a:off x="1079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xdr:rowOff>
    </xdr:from>
    <xdr:to>
      <xdr:col>10</xdr:col>
      <xdr:colOff>114300</xdr:colOff>
      <xdr:row>62</xdr:row>
      <xdr:rowOff>32657</xdr:rowOff>
    </xdr:to>
    <xdr:cxnSp macro="">
      <xdr:nvCxnSpPr>
        <xdr:cNvPr id="199" name="直線コネクタ 198">
          <a:extLst>
            <a:ext uri="{FF2B5EF4-FFF2-40B4-BE49-F238E27FC236}">
              <a16:creationId xmlns:a16="http://schemas.microsoft.com/office/drawing/2014/main" id="{ADECDAA3-F659-4CA0-A324-F481343E9B2A}"/>
            </a:ext>
          </a:extLst>
        </xdr:cNvPr>
        <xdr:cNvCxnSpPr/>
      </xdr:nvCxnSpPr>
      <xdr:spPr>
        <a:xfrm flipV="1">
          <a:off x="1130300" y="106396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AAA8DA7F-7C60-455C-B51C-F499A3B08F88}"/>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93A51C4A-5C78-486F-BA9C-D85DAF99D6B6}"/>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1E05DC61-0A0C-4C40-9815-3269E6C68482}"/>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4155D763-C16D-4773-AEEA-94E08999454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4" name="n_1mainValue【体育館・プール】&#10;有形固定資産減価償却率">
          <a:extLst>
            <a:ext uri="{FF2B5EF4-FFF2-40B4-BE49-F238E27FC236}">
              <a16:creationId xmlns:a16="http://schemas.microsoft.com/office/drawing/2014/main" id="{DFF41EC8-82D1-4447-B493-BFBE820810FF}"/>
            </a:ext>
          </a:extLst>
        </xdr:cNvPr>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205" name="n_2mainValue【体育館・プール】&#10;有形固定資産減価償却率">
          <a:extLst>
            <a:ext uri="{FF2B5EF4-FFF2-40B4-BE49-F238E27FC236}">
              <a16:creationId xmlns:a16="http://schemas.microsoft.com/office/drawing/2014/main" id="{F01EC7FE-1DF0-4375-B978-2081DF952E2D}"/>
            </a:ext>
          </a:extLst>
        </xdr:cNvPr>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macro="" textlink="">
      <xdr:nvSpPr>
        <xdr:cNvPr id="206" name="n_3mainValue【体育館・プール】&#10;有形固定資産減価償却率">
          <a:extLst>
            <a:ext uri="{FF2B5EF4-FFF2-40B4-BE49-F238E27FC236}">
              <a16:creationId xmlns:a16="http://schemas.microsoft.com/office/drawing/2014/main" id="{3ED97B2C-BEA0-466D-BD7C-A8C27EBBCAF1}"/>
            </a:ext>
          </a:extLst>
        </xdr:cNvPr>
        <xdr:cNvSpPr txBox="1"/>
      </xdr:nvSpPr>
      <xdr:spPr>
        <a:xfrm>
          <a:off x="1816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74584</xdr:rowOff>
    </xdr:from>
    <xdr:ext cx="405111" cy="259045"/>
    <xdr:sp macro="" textlink="">
      <xdr:nvSpPr>
        <xdr:cNvPr id="207" name="n_4mainValue【体育館・プール】&#10;有形固定資産減価償却率">
          <a:extLst>
            <a:ext uri="{FF2B5EF4-FFF2-40B4-BE49-F238E27FC236}">
              <a16:creationId xmlns:a16="http://schemas.microsoft.com/office/drawing/2014/main" id="{33B26227-8BC1-411C-9DE8-143055381CA1}"/>
            </a:ext>
          </a:extLst>
        </xdr:cNvPr>
        <xdr:cNvSpPr txBox="1"/>
      </xdr:nvSpPr>
      <xdr:spPr>
        <a:xfrm>
          <a:off x="927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6AB58F8-E806-4057-B40B-43F701A427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BC095AE-84E7-4377-BA60-B7DBE726EF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08A9C5E-BB7B-4FAC-89AC-C4B7ED19DA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6E7314C-1DBF-49DC-B447-B613C1B046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46DA194-CE9D-408A-A307-F5303F9BF7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D4DB666-40DC-4711-B642-B88E332163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7314A0-04BD-4B69-BEE4-E16F273EAB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A23DDF6-A62A-40BC-8A99-B8DDF1B06A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0E61A59-90D7-46BD-9FF0-33759B9F54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3F0A7A2-C5BD-4759-9589-DB653DAEEB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7992761-8293-4641-9AFA-57CB027511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A404FA6-86F5-4E46-9162-918F6F72F85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59EB96B-23B1-4A16-846E-9BB746BF84E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CCACFE7-0BD5-478D-85EB-CB18E19D56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2C5C8EE-3C11-4A10-A998-294F07E93E1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F5B82B6D-05DE-49F0-A5D8-0362C5CD086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6275915-40F9-4B3A-BAE1-85337C88595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0007047-921D-4D08-AF7B-F8C223FCE12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036AF67-B7D6-4A74-BFF0-C1D9519F486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A06C6A6-CAD0-448F-B147-3AD023C1716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C521366-0D57-449F-982D-1EEFA3364E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CD62D83-0D7B-45F9-B8A4-7EC89188D6F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26EE325-36AD-46BB-B1E1-F61AF29B52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E4281ADF-C653-4D9E-BDF1-327AB7D3864A}"/>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5B12F64B-5E02-4FF4-A41F-6AEE0D1CACD8}"/>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DD890912-B683-43D2-B6D6-5D08078302CD}"/>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43332CC8-511C-4AAA-8CA1-43F172C700C7}"/>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78EBD957-4629-4EA0-974C-2D4F57AEDF19}"/>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68FDC66F-0C55-4B90-A45B-2FA93632BB41}"/>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F6A9552F-8BBB-4C4B-8A88-9AB2ACE6C21F}"/>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B94744F1-9957-47AD-AF95-3531A479B003}"/>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53148808-E1C7-4B9A-84B5-C9C080634BA7}"/>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6F89D772-7FBE-4908-8BFF-D355C323D164}"/>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F23EF77F-BEA2-4D40-965D-A3CB0B73269A}"/>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CF799FF-1A3F-4498-8AD0-2A687135DE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327AF32-AD9B-4F8D-8627-A1AC0089BD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13FDAF-E909-4064-9A14-55A329305F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629A457-C46E-426A-8F9D-C4E41B9BE9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2E71D8A-B474-4E86-8F6D-3E699D9E34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38354</xdr:rowOff>
    </xdr:from>
    <xdr:to>
      <xdr:col>55</xdr:col>
      <xdr:colOff>50800</xdr:colOff>
      <xdr:row>63</xdr:row>
      <xdr:rowOff>139954</xdr:rowOff>
    </xdr:to>
    <xdr:sp macro="" textlink="">
      <xdr:nvSpPr>
        <xdr:cNvPr id="247" name="楕円 246">
          <a:extLst>
            <a:ext uri="{FF2B5EF4-FFF2-40B4-BE49-F238E27FC236}">
              <a16:creationId xmlns:a16="http://schemas.microsoft.com/office/drawing/2014/main" id="{D9F632CF-055F-44DE-90A4-136C248901B9}"/>
            </a:ext>
          </a:extLst>
        </xdr:cNvPr>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61231</xdr:rowOff>
    </xdr:from>
    <xdr:ext cx="469744" cy="259045"/>
    <xdr:sp macro="" textlink="">
      <xdr:nvSpPr>
        <xdr:cNvPr id="248" name="【体育館・プール】&#10;一人当たり面積該当値テキスト">
          <a:extLst>
            <a:ext uri="{FF2B5EF4-FFF2-40B4-BE49-F238E27FC236}">
              <a16:creationId xmlns:a16="http://schemas.microsoft.com/office/drawing/2014/main" id="{9A23F56E-7400-4270-9007-3ADFB2B35F54}"/>
            </a:ext>
          </a:extLst>
        </xdr:cNvPr>
        <xdr:cNvSpPr txBox="1"/>
      </xdr:nvSpPr>
      <xdr:spPr>
        <a:xfrm>
          <a:off x="10515600" y="106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40259</xdr:rowOff>
    </xdr:from>
    <xdr:to>
      <xdr:col>50</xdr:col>
      <xdr:colOff>165100</xdr:colOff>
      <xdr:row>63</xdr:row>
      <xdr:rowOff>141859</xdr:rowOff>
    </xdr:to>
    <xdr:sp macro="" textlink="">
      <xdr:nvSpPr>
        <xdr:cNvPr id="249" name="楕円 248">
          <a:extLst>
            <a:ext uri="{FF2B5EF4-FFF2-40B4-BE49-F238E27FC236}">
              <a16:creationId xmlns:a16="http://schemas.microsoft.com/office/drawing/2014/main" id="{A0EE4034-1086-4F9A-9D68-2412C62DB03B}"/>
            </a:ext>
          </a:extLst>
        </xdr:cNvPr>
        <xdr:cNvSpPr/>
      </xdr:nvSpPr>
      <xdr:spPr>
        <a:xfrm>
          <a:off x="9588500" y="108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89154</xdr:rowOff>
    </xdr:from>
    <xdr:to>
      <xdr:col>55</xdr:col>
      <xdr:colOff>0</xdr:colOff>
      <xdr:row>63</xdr:row>
      <xdr:rowOff>91059</xdr:rowOff>
    </xdr:to>
    <xdr:cxnSp macro="">
      <xdr:nvCxnSpPr>
        <xdr:cNvPr id="250" name="直線コネクタ 249">
          <a:extLst>
            <a:ext uri="{FF2B5EF4-FFF2-40B4-BE49-F238E27FC236}">
              <a16:creationId xmlns:a16="http://schemas.microsoft.com/office/drawing/2014/main" id="{F4D76BE0-777C-4F01-9E71-BA4FD24DB1A3}"/>
            </a:ext>
          </a:extLst>
        </xdr:cNvPr>
        <xdr:cNvCxnSpPr/>
      </xdr:nvCxnSpPr>
      <xdr:spPr>
        <a:xfrm flipV="1">
          <a:off x="9639300" y="1089050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43688</xdr:rowOff>
    </xdr:from>
    <xdr:to>
      <xdr:col>46</xdr:col>
      <xdr:colOff>38100</xdr:colOff>
      <xdr:row>63</xdr:row>
      <xdr:rowOff>145288</xdr:rowOff>
    </xdr:to>
    <xdr:sp macro="" textlink="">
      <xdr:nvSpPr>
        <xdr:cNvPr id="251" name="楕円 250">
          <a:extLst>
            <a:ext uri="{FF2B5EF4-FFF2-40B4-BE49-F238E27FC236}">
              <a16:creationId xmlns:a16="http://schemas.microsoft.com/office/drawing/2014/main" id="{FEA440FA-5FA4-4CF6-A65C-C52133CEE046}"/>
            </a:ext>
          </a:extLst>
        </xdr:cNvPr>
        <xdr:cNvSpPr/>
      </xdr:nvSpPr>
      <xdr:spPr>
        <a:xfrm>
          <a:off x="8699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91059</xdr:rowOff>
    </xdr:from>
    <xdr:to>
      <xdr:col>50</xdr:col>
      <xdr:colOff>114300</xdr:colOff>
      <xdr:row>63</xdr:row>
      <xdr:rowOff>94488</xdr:rowOff>
    </xdr:to>
    <xdr:cxnSp macro="">
      <xdr:nvCxnSpPr>
        <xdr:cNvPr id="252" name="直線コネクタ 251">
          <a:extLst>
            <a:ext uri="{FF2B5EF4-FFF2-40B4-BE49-F238E27FC236}">
              <a16:creationId xmlns:a16="http://schemas.microsoft.com/office/drawing/2014/main" id="{834C52A0-4166-4252-A8D3-799DE678274B}"/>
            </a:ext>
          </a:extLst>
        </xdr:cNvPr>
        <xdr:cNvCxnSpPr/>
      </xdr:nvCxnSpPr>
      <xdr:spPr>
        <a:xfrm flipV="1">
          <a:off x="8750300" y="108924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46355</xdr:rowOff>
    </xdr:from>
    <xdr:to>
      <xdr:col>41</xdr:col>
      <xdr:colOff>101600</xdr:colOff>
      <xdr:row>63</xdr:row>
      <xdr:rowOff>147955</xdr:rowOff>
    </xdr:to>
    <xdr:sp macro="" textlink="">
      <xdr:nvSpPr>
        <xdr:cNvPr id="253" name="楕円 252">
          <a:extLst>
            <a:ext uri="{FF2B5EF4-FFF2-40B4-BE49-F238E27FC236}">
              <a16:creationId xmlns:a16="http://schemas.microsoft.com/office/drawing/2014/main" id="{1F17FAE2-4DB5-4D23-A7DE-A68863826742}"/>
            </a:ext>
          </a:extLst>
        </xdr:cNvPr>
        <xdr:cNvSpPr/>
      </xdr:nvSpPr>
      <xdr:spPr>
        <a:xfrm>
          <a:off x="781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94488</xdr:rowOff>
    </xdr:from>
    <xdr:to>
      <xdr:col>45</xdr:col>
      <xdr:colOff>177800</xdr:colOff>
      <xdr:row>63</xdr:row>
      <xdr:rowOff>97155</xdr:rowOff>
    </xdr:to>
    <xdr:cxnSp macro="">
      <xdr:nvCxnSpPr>
        <xdr:cNvPr id="254" name="直線コネクタ 253">
          <a:extLst>
            <a:ext uri="{FF2B5EF4-FFF2-40B4-BE49-F238E27FC236}">
              <a16:creationId xmlns:a16="http://schemas.microsoft.com/office/drawing/2014/main" id="{AE8C7C75-3E02-4A29-9FED-442468FC4576}"/>
            </a:ext>
          </a:extLst>
        </xdr:cNvPr>
        <xdr:cNvCxnSpPr/>
      </xdr:nvCxnSpPr>
      <xdr:spPr>
        <a:xfrm flipV="1">
          <a:off x="7861300" y="1089583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48641</xdr:rowOff>
    </xdr:from>
    <xdr:to>
      <xdr:col>36</xdr:col>
      <xdr:colOff>165100</xdr:colOff>
      <xdr:row>63</xdr:row>
      <xdr:rowOff>150241</xdr:rowOff>
    </xdr:to>
    <xdr:sp macro="" textlink="">
      <xdr:nvSpPr>
        <xdr:cNvPr id="255" name="楕円 254">
          <a:extLst>
            <a:ext uri="{FF2B5EF4-FFF2-40B4-BE49-F238E27FC236}">
              <a16:creationId xmlns:a16="http://schemas.microsoft.com/office/drawing/2014/main" id="{BCB7A282-5EFA-4E97-84D3-3CE47C20BBAD}"/>
            </a:ext>
          </a:extLst>
        </xdr:cNvPr>
        <xdr:cNvSpPr/>
      </xdr:nvSpPr>
      <xdr:spPr>
        <a:xfrm>
          <a:off x="6921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97155</xdr:rowOff>
    </xdr:from>
    <xdr:to>
      <xdr:col>41</xdr:col>
      <xdr:colOff>50800</xdr:colOff>
      <xdr:row>63</xdr:row>
      <xdr:rowOff>99441</xdr:rowOff>
    </xdr:to>
    <xdr:cxnSp macro="">
      <xdr:nvCxnSpPr>
        <xdr:cNvPr id="256" name="直線コネクタ 255">
          <a:extLst>
            <a:ext uri="{FF2B5EF4-FFF2-40B4-BE49-F238E27FC236}">
              <a16:creationId xmlns:a16="http://schemas.microsoft.com/office/drawing/2014/main" id="{BDADC14A-9A84-46F8-85B3-5FD0C04DDAAA}"/>
            </a:ext>
          </a:extLst>
        </xdr:cNvPr>
        <xdr:cNvCxnSpPr/>
      </xdr:nvCxnSpPr>
      <xdr:spPr>
        <a:xfrm flipV="1">
          <a:off x="6972300" y="108985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5232553C-C4B4-4255-9467-7F68BD154383}"/>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AE41BA91-175C-4390-88A2-A4CE10ECD05A}"/>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E992528F-5BBF-4152-842B-325D9D6E07C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E701FE84-64F5-4BC8-A048-A8CA0061F333}"/>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158386</xdr:rowOff>
    </xdr:from>
    <xdr:ext cx="469744" cy="259045"/>
    <xdr:sp macro="" textlink="">
      <xdr:nvSpPr>
        <xdr:cNvPr id="261" name="n_1mainValue【体育館・プール】&#10;一人当たり面積">
          <a:extLst>
            <a:ext uri="{FF2B5EF4-FFF2-40B4-BE49-F238E27FC236}">
              <a16:creationId xmlns:a16="http://schemas.microsoft.com/office/drawing/2014/main" id="{8E96C7BA-14E9-452E-B6A9-8671EB557F79}"/>
            </a:ext>
          </a:extLst>
        </xdr:cNvPr>
        <xdr:cNvSpPr txBox="1"/>
      </xdr:nvSpPr>
      <xdr:spPr>
        <a:xfrm>
          <a:off x="9391727" y="106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161815</xdr:rowOff>
    </xdr:from>
    <xdr:ext cx="469744" cy="259045"/>
    <xdr:sp macro="" textlink="">
      <xdr:nvSpPr>
        <xdr:cNvPr id="262" name="n_2mainValue【体育館・プール】&#10;一人当たり面積">
          <a:extLst>
            <a:ext uri="{FF2B5EF4-FFF2-40B4-BE49-F238E27FC236}">
              <a16:creationId xmlns:a16="http://schemas.microsoft.com/office/drawing/2014/main" id="{7B958276-5841-476B-8D45-64D2143AA857}"/>
            </a:ext>
          </a:extLst>
        </xdr:cNvPr>
        <xdr:cNvSpPr txBox="1"/>
      </xdr:nvSpPr>
      <xdr:spPr>
        <a:xfrm>
          <a:off x="8515427" y="1062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164482</xdr:rowOff>
    </xdr:from>
    <xdr:ext cx="469744" cy="259045"/>
    <xdr:sp macro="" textlink="">
      <xdr:nvSpPr>
        <xdr:cNvPr id="263" name="n_3mainValue【体育館・プール】&#10;一人当たり面積">
          <a:extLst>
            <a:ext uri="{FF2B5EF4-FFF2-40B4-BE49-F238E27FC236}">
              <a16:creationId xmlns:a16="http://schemas.microsoft.com/office/drawing/2014/main" id="{960F57BB-3CF5-4B5E-9A07-FE687FA669F5}"/>
            </a:ext>
          </a:extLst>
        </xdr:cNvPr>
        <xdr:cNvSpPr txBox="1"/>
      </xdr:nvSpPr>
      <xdr:spPr>
        <a:xfrm>
          <a:off x="7626427" y="106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166768</xdr:rowOff>
    </xdr:from>
    <xdr:ext cx="469744" cy="259045"/>
    <xdr:sp macro="" textlink="">
      <xdr:nvSpPr>
        <xdr:cNvPr id="264" name="n_4mainValue【体育館・プール】&#10;一人当たり面積">
          <a:extLst>
            <a:ext uri="{FF2B5EF4-FFF2-40B4-BE49-F238E27FC236}">
              <a16:creationId xmlns:a16="http://schemas.microsoft.com/office/drawing/2014/main" id="{C5640E63-0F25-4C77-B395-92537774ECD0}"/>
            </a:ext>
          </a:extLst>
        </xdr:cNvPr>
        <xdr:cNvSpPr txBox="1"/>
      </xdr:nvSpPr>
      <xdr:spPr>
        <a:xfrm>
          <a:off x="6737427" y="1062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134EEF0-00E1-498A-84DA-FF2E8967F1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ECFC08C-559E-4519-AC5B-4C986D8C74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F19D3DB-C767-45F2-9FF0-AC4498FBF0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DB39159-82E6-4C07-A399-E52798D957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49B11BD-5439-482F-BC30-ACB8BC18CD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9FC4D49-05E1-4E3B-8A8E-1B9DA6A993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F5AE1B5-3DFA-44C8-94BE-7700FFB6EEB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67D9C38-80F8-4B58-96FC-C699DF1082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EF4AA2E-F7C0-443B-AD9D-F24943C37A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01CF996-1D25-4D2F-ABAB-EA076842DB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57B49F2-FE99-40C8-9B59-8128E84277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612BF983-F4B5-4368-89B1-842F333D542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D92FD8B-D83D-464B-A44F-CB446D7E741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4EE71D8-B89F-43D0-B7F4-B8CE0FA8941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7C2D08E-7414-44B9-A216-8CD767324AA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A7F467B-D6BF-47EC-8B96-3CC2B497B27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FEB53D5-0B24-4FB3-84AD-DFCFDD86C7B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90D4E33-DE33-4A72-8E47-9C91C07AEDE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598B643E-E581-4529-99F8-C35ECD2AF1B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65A0400A-0363-4466-AC78-92552A40755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1185880-DB93-4408-AF2F-63938173DDE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04EF15C-CAF3-4076-A005-797653B662E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DB31801F-877C-4A59-AA16-411D5F7C045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46F384FD-C91F-477B-87A5-FB76B4AFA2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992C318-EA67-4907-8CAD-933E0D02E3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FC7894-B039-4D87-B28B-16FC9834493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B8E5E7F1-1DA3-4B74-9B70-C7E0E34BBB2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BEAED7C-0CB2-4D05-AACE-9A78C059B82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9F425AD7-9A92-4496-B82A-5C5B8A6A2B49}"/>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CE02EBF1-93AE-46AC-A00B-08674DF2E6EE}"/>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D9B8325C-937A-4875-871F-B4631FAAACBA}"/>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5C32B440-06E7-47F2-B0A2-BDB2856FBDDE}"/>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AFAD35C7-585D-40E2-AF97-9C8D86428CA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3F2EAB75-3BA7-4E34-93B8-27E0A6AB7276}"/>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6811E57A-B609-4273-AF1F-5513194889DF}"/>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CA96E398-477E-4165-B1CE-FEB3981A1B07}"/>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CE11B02-5CEE-4A3D-8ABA-1B67AC677A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552B4C1-E000-44C7-801D-49EBDEF593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826BD9D-2C7D-4385-BC77-A5F5C22F3E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F6BBA88-206B-429C-ABEB-C03C630D8D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07C0207-1BB1-4595-8E73-F4DC09D29D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116295</xdr:rowOff>
    </xdr:from>
    <xdr:to>
      <xdr:col>24</xdr:col>
      <xdr:colOff>114300</xdr:colOff>
      <xdr:row>80</xdr:row>
      <xdr:rowOff>46445</xdr:rowOff>
    </xdr:to>
    <xdr:sp macro="" textlink="">
      <xdr:nvSpPr>
        <xdr:cNvPr id="306" name="楕円 305">
          <a:extLst>
            <a:ext uri="{FF2B5EF4-FFF2-40B4-BE49-F238E27FC236}">
              <a16:creationId xmlns:a16="http://schemas.microsoft.com/office/drawing/2014/main" id="{BF3E41DE-3367-4660-95EA-937206E300EE}"/>
            </a:ext>
          </a:extLst>
        </xdr:cNvPr>
        <xdr:cNvSpPr/>
      </xdr:nvSpPr>
      <xdr:spPr>
        <a:xfrm>
          <a:off x="4584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139172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FD4C04E6-CA69-4785-9CEC-2454D91940D8}"/>
            </a:ext>
          </a:extLst>
        </xdr:cNvPr>
        <xdr:cNvSpPr txBox="1"/>
      </xdr:nvSpPr>
      <xdr:spPr>
        <a:xfrm>
          <a:off x="4673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82006</xdr:rowOff>
    </xdr:from>
    <xdr:to>
      <xdr:col>20</xdr:col>
      <xdr:colOff>38100</xdr:colOff>
      <xdr:row>80</xdr:row>
      <xdr:rowOff>12156</xdr:rowOff>
    </xdr:to>
    <xdr:sp macro="" textlink="">
      <xdr:nvSpPr>
        <xdr:cNvPr id="308" name="楕円 307">
          <a:extLst>
            <a:ext uri="{FF2B5EF4-FFF2-40B4-BE49-F238E27FC236}">
              <a16:creationId xmlns:a16="http://schemas.microsoft.com/office/drawing/2014/main" id="{66AEF662-FC90-4A73-B1B9-44E15712882C}"/>
            </a:ext>
          </a:extLst>
        </xdr:cNvPr>
        <xdr:cNvSpPr/>
      </xdr:nvSpPr>
      <xdr:spPr>
        <a:xfrm>
          <a:off x="3746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132806</xdr:rowOff>
    </xdr:from>
    <xdr:to>
      <xdr:col>24</xdr:col>
      <xdr:colOff>63500</xdr:colOff>
      <xdr:row>79</xdr:row>
      <xdr:rowOff>167095</xdr:rowOff>
    </xdr:to>
    <xdr:cxnSp macro="">
      <xdr:nvCxnSpPr>
        <xdr:cNvPr id="309" name="直線コネクタ 308">
          <a:extLst>
            <a:ext uri="{FF2B5EF4-FFF2-40B4-BE49-F238E27FC236}">
              <a16:creationId xmlns:a16="http://schemas.microsoft.com/office/drawing/2014/main" id="{284E46C7-14A5-4997-B38F-9875620EE4E8}"/>
            </a:ext>
          </a:extLst>
        </xdr:cNvPr>
        <xdr:cNvCxnSpPr/>
      </xdr:nvCxnSpPr>
      <xdr:spPr>
        <a:xfrm>
          <a:off x="3797300" y="136773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49349</xdr:rowOff>
    </xdr:from>
    <xdr:to>
      <xdr:col>15</xdr:col>
      <xdr:colOff>101600</xdr:colOff>
      <xdr:row>79</xdr:row>
      <xdr:rowOff>150949</xdr:rowOff>
    </xdr:to>
    <xdr:sp macro="" textlink="">
      <xdr:nvSpPr>
        <xdr:cNvPr id="310" name="楕円 309">
          <a:extLst>
            <a:ext uri="{FF2B5EF4-FFF2-40B4-BE49-F238E27FC236}">
              <a16:creationId xmlns:a16="http://schemas.microsoft.com/office/drawing/2014/main" id="{568DFD96-450A-44FD-8551-DD818ABD93D2}"/>
            </a:ext>
          </a:extLst>
        </xdr:cNvPr>
        <xdr:cNvSpPr/>
      </xdr:nvSpPr>
      <xdr:spPr>
        <a:xfrm>
          <a:off x="2857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100149</xdr:rowOff>
    </xdr:from>
    <xdr:to>
      <xdr:col>19</xdr:col>
      <xdr:colOff>177800</xdr:colOff>
      <xdr:row>79</xdr:row>
      <xdr:rowOff>132806</xdr:rowOff>
    </xdr:to>
    <xdr:cxnSp macro="">
      <xdr:nvCxnSpPr>
        <xdr:cNvPr id="311" name="直線コネクタ 310">
          <a:extLst>
            <a:ext uri="{FF2B5EF4-FFF2-40B4-BE49-F238E27FC236}">
              <a16:creationId xmlns:a16="http://schemas.microsoft.com/office/drawing/2014/main" id="{D8557B55-9B91-478D-8AE7-9465A8BC43C6}"/>
            </a:ext>
          </a:extLst>
        </xdr:cNvPr>
        <xdr:cNvCxnSpPr/>
      </xdr:nvCxnSpPr>
      <xdr:spPr>
        <a:xfrm>
          <a:off x="2908300" y="136446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16692</xdr:rowOff>
    </xdr:from>
    <xdr:to>
      <xdr:col>10</xdr:col>
      <xdr:colOff>165100</xdr:colOff>
      <xdr:row>79</xdr:row>
      <xdr:rowOff>118292</xdr:rowOff>
    </xdr:to>
    <xdr:sp macro="" textlink="">
      <xdr:nvSpPr>
        <xdr:cNvPr id="312" name="楕円 311">
          <a:extLst>
            <a:ext uri="{FF2B5EF4-FFF2-40B4-BE49-F238E27FC236}">
              <a16:creationId xmlns:a16="http://schemas.microsoft.com/office/drawing/2014/main" id="{6B315AA0-2AE4-46E0-91D5-38F2BDF4D452}"/>
            </a:ext>
          </a:extLst>
        </xdr:cNvPr>
        <xdr:cNvSpPr/>
      </xdr:nvSpPr>
      <xdr:spPr>
        <a:xfrm>
          <a:off x="1968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67492</xdr:rowOff>
    </xdr:from>
    <xdr:to>
      <xdr:col>15</xdr:col>
      <xdr:colOff>50800</xdr:colOff>
      <xdr:row>79</xdr:row>
      <xdr:rowOff>100149</xdr:rowOff>
    </xdr:to>
    <xdr:cxnSp macro="">
      <xdr:nvCxnSpPr>
        <xdr:cNvPr id="313" name="直線コネクタ 312">
          <a:extLst>
            <a:ext uri="{FF2B5EF4-FFF2-40B4-BE49-F238E27FC236}">
              <a16:creationId xmlns:a16="http://schemas.microsoft.com/office/drawing/2014/main" id="{84595441-8D0C-46C0-94EC-6709EC3C5B65}"/>
            </a:ext>
          </a:extLst>
        </xdr:cNvPr>
        <xdr:cNvCxnSpPr/>
      </xdr:nvCxnSpPr>
      <xdr:spPr>
        <a:xfrm>
          <a:off x="2019300" y="1361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153851</xdr:rowOff>
    </xdr:from>
    <xdr:to>
      <xdr:col>6</xdr:col>
      <xdr:colOff>38100</xdr:colOff>
      <xdr:row>79</xdr:row>
      <xdr:rowOff>84001</xdr:rowOff>
    </xdr:to>
    <xdr:sp macro="" textlink="">
      <xdr:nvSpPr>
        <xdr:cNvPr id="314" name="楕円 313">
          <a:extLst>
            <a:ext uri="{FF2B5EF4-FFF2-40B4-BE49-F238E27FC236}">
              <a16:creationId xmlns:a16="http://schemas.microsoft.com/office/drawing/2014/main" id="{8F4520FF-B93A-47AD-950B-697C815E03C2}"/>
            </a:ext>
          </a:extLst>
        </xdr:cNvPr>
        <xdr:cNvSpPr/>
      </xdr:nvSpPr>
      <xdr:spPr>
        <a:xfrm>
          <a:off x="1079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33201</xdr:rowOff>
    </xdr:from>
    <xdr:to>
      <xdr:col>10</xdr:col>
      <xdr:colOff>114300</xdr:colOff>
      <xdr:row>79</xdr:row>
      <xdr:rowOff>67492</xdr:rowOff>
    </xdr:to>
    <xdr:cxnSp macro="">
      <xdr:nvCxnSpPr>
        <xdr:cNvPr id="315" name="直線コネクタ 314">
          <a:extLst>
            <a:ext uri="{FF2B5EF4-FFF2-40B4-BE49-F238E27FC236}">
              <a16:creationId xmlns:a16="http://schemas.microsoft.com/office/drawing/2014/main" id="{F51A2084-B1A9-45BC-A3E3-FDCBF85A346E}"/>
            </a:ext>
          </a:extLst>
        </xdr:cNvPr>
        <xdr:cNvCxnSpPr/>
      </xdr:nvCxnSpPr>
      <xdr:spPr>
        <a:xfrm>
          <a:off x="1130300" y="135777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3FC9D4C5-533F-48F3-BDEE-E5586B9D8AF5}"/>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7CE873E3-8D0B-419D-8C1D-4BD48E8E3F97}"/>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47217127-3C3D-4FB2-8FEE-2AC6A1478FD2}"/>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A543FBFF-DF87-474E-9411-EF23BF4C830F}"/>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28683</xdr:rowOff>
    </xdr:from>
    <xdr:ext cx="405111" cy="259045"/>
    <xdr:sp macro="" textlink="">
      <xdr:nvSpPr>
        <xdr:cNvPr id="320" name="n_1mainValue【福祉施設】&#10;有形固定資産減価償却率">
          <a:extLst>
            <a:ext uri="{FF2B5EF4-FFF2-40B4-BE49-F238E27FC236}">
              <a16:creationId xmlns:a16="http://schemas.microsoft.com/office/drawing/2014/main" id="{43195EE2-1BE8-440A-A3E8-01BAF713DA82}"/>
            </a:ext>
          </a:extLst>
        </xdr:cNvPr>
        <xdr:cNvSpPr txBox="1"/>
      </xdr:nvSpPr>
      <xdr:spPr>
        <a:xfrm>
          <a:off x="3582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167476</xdr:rowOff>
    </xdr:from>
    <xdr:ext cx="405111" cy="259045"/>
    <xdr:sp macro="" textlink="">
      <xdr:nvSpPr>
        <xdr:cNvPr id="321" name="n_2mainValue【福祉施設】&#10;有形固定資産減価償却率">
          <a:extLst>
            <a:ext uri="{FF2B5EF4-FFF2-40B4-BE49-F238E27FC236}">
              <a16:creationId xmlns:a16="http://schemas.microsoft.com/office/drawing/2014/main" id="{0E0BFC9F-1F56-4F62-96BF-1E882A6346F4}"/>
            </a:ext>
          </a:extLst>
        </xdr:cNvPr>
        <xdr:cNvSpPr txBox="1"/>
      </xdr:nvSpPr>
      <xdr:spPr>
        <a:xfrm>
          <a:off x="2705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134819</xdr:rowOff>
    </xdr:from>
    <xdr:ext cx="405111" cy="259045"/>
    <xdr:sp macro="" textlink="">
      <xdr:nvSpPr>
        <xdr:cNvPr id="322" name="n_3mainValue【福祉施設】&#10;有形固定資産減価償却率">
          <a:extLst>
            <a:ext uri="{FF2B5EF4-FFF2-40B4-BE49-F238E27FC236}">
              <a16:creationId xmlns:a16="http://schemas.microsoft.com/office/drawing/2014/main" id="{8425144B-FC45-4EC3-9C91-474F18D2AC82}"/>
            </a:ext>
          </a:extLst>
        </xdr:cNvPr>
        <xdr:cNvSpPr txBox="1"/>
      </xdr:nvSpPr>
      <xdr:spPr>
        <a:xfrm>
          <a:off x="1816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100528</xdr:rowOff>
    </xdr:from>
    <xdr:ext cx="405111" cy="259045"/>
    <xdr:sp macro="" textlink="">
      <xdr:nvSpPr>
        <xdr:cNvPr id="323" name="n_4mainValue【福祉施設】&#10;有形固定資産減価償却率">
          <a:extLst>
            <a:ext uri="{FF2B5EF4-FFF2-40B4-BE49-F238E27FC236}">
              <a16:creationId xmlns:a16="http://schemas.microsoft.com/office/drawing/2014/main" id="{94B251FF-3401-4178-B8EF-F30EE47F7E8E}"/>
            </a:ext>
          </a:extLst>
        </xdr:cNvPr>
        <xdr:cNvSpPr txBox="1"/>
      </xdr:nvSpPr>
      <xdr:spPr>
        <a:xfrm>
          <a:off x="927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C31B8B4-5571-4982-83D2-0918757F98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A06720D-EA17-479A-9E33-698F9DA9E5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A2CF078-37A5-4053-8C03-ED9EEF6788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BB96147-2098-4E2E-8AA9-34E4560272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90DA9CE-99EA-4109-B41D-71D0E2C799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ACC087-6495-4436-99A7-A3A071DAC3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3ACDC1C-E22C-4C2A-935E-48174E9A2B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74F6513-C6BC-42E6-A7F2-E49FEA8590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811795E-639A-45AB-9167-E105C6B293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602309A-05C1-49B2-8C02-C41E731E62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1B152C2-1D2E-4149-B459-356CF1E70F6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1F2B634-15DD-4A38-9422-A601C7D893A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CA4805B-EEDF-42A0-90DB-A4F8617DCF5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AF0BEAB7-D5C4-4CE7-8BB7-2FF7D3A80C4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9C06EC9-7983-42A6-ACE5-DE0DECB8BF4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6D26E56-FC31-48B7-A0A1-8893F1DC9A5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149145BA-F9C6-4BDF-BA14-54AC29E1F00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B7C4A3A4-9C4E-430D-8162-33C1930A35C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0058108-98CD-45B6-AE34-661AF7E5CF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7C7D21F-2441-467F-ABD3-279F77E7497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80AC37C-7419-44B3-9102-49E81CC52D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B934D966-DB19-4B3A-B1A4-2F868330CAD5}"/>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68FC0385-6B08-465B-BF04-3C6C70CB6108}"/>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D2964ABF-6354-48EE-90BF-3C554DD624A6}"/>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2EEDD0A1-E97D-478A-ABB3-0EC2683510A2}"/>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EE76257D-C9B6-4DE8-9A63-8E2DDBAB5C9C}"/>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BF894F2-7A20-4284-B3F7-9414A6D658A6}"/>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B90E1406-E2BC-4C42-805F-91BFCFEC410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33F275D2-9D6E-43D6-B373-8A587C869C1B}"/>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F14333ED-D5CD-479B-BC0D-9DD35198299B}"/>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B1D7A33B-A21E-49B7-874B-AA31617DF446}"/>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96C30AE0-FA3D-4903-9067-19A97EBF5FB8}"/>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E8A3659-474B-4F53-BC5F-FC9F8E7F1F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B5F1259-CBA3-40E7-8CA5-4DF6F2EED4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894204A-A7A5-4272-9909-99A776971D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152B35-3ECF-4E4B-831E-1758CC5622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D9C31E8-CC92-44B0-A66D-BBEC418D2D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361" name="楕円 360">
          <a:extLst>
            <a:ext uri="{FF2B5EF4-FFF2-40B4-BE49-F238E27FC236}">
              <a16:creationId xmlns:a16="http://schemas.microsoft.com/office/drawing/2014/main" id="{A5B13B48-5EA5-4314-BDEB-B1E8291A3C97}"/>
            </a:ext>
          </a:extLst>
        </xdr:cNvPr>
        <xdr:cNvSpPr/>
      </xdr:nvSpPr>
      <xdr:spPr>
        <a:xfrm>
          <a:off x="10426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362" name="【福祉施設】&#10;一人当たり面積該当値テキスト">
          <a:extLst>
            <a:ext uri="{FF2B5EF4-FFF2-40B4-BE49-F238E27FC236}">
              <a16:creationId xmlns:a16="http://schemas.microsoft.com/office/drawing/2014/main" id="{D1E72146-D072-4A0F-8BEE-01912AF4EF4E}"/>
            </a:ext>
          </a:extLst>
        </xdr:cNvPr>
        <xdr:cNvSpPr txBox="1"/>
      </xdr:nvSpPr>
      <xdr:spPr>
        <a:xfrm>
          <a:off x="10515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3" name="楕円 362">
          <a:extLst>
            <a:ext uri="{FF2B5EF4-FFF2-40B4-BE49-F238E27FC236}">
              <a16:creationId xmlns:a16="http://schemas.microsoft.com/office/drawing/2014/main" id="{207D1813-47FF-4566-BA8F-45E4D2705E12}"/>
            </a:ext>
          </a:extLst>
        </xdr:cNvPr>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44958</xdr:rowOff>
    </xdr:to>
    <xdr:cxnSp macro="">
      <xdr:nvCxnSpPr>
        <xdr:cNvPr id="364" name="直線コネクタ 363">
          <a:extLst>
            <a:ext uri="{FF2B5EF4-FFF2-40B4-BE49-F238E27FC236}">
              <a16:creationId xmlns:a16="http://schemas.microsoft.com/office/drawing/2014/main" id="{FA2F77E1-CA5B-486C-A868-A77972789A34}"/>
            </a:ext>
          </a:extLst>
        </xdr:cNvPr>
        <xdr:cNvCxnSpPr/>
      </xdr:nvCxnSpPr>
      <xdr:spPr>
        <a:xfrm flipV="1">
          <a:off x="9639300" y="1461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5" name="楕円 364">
          <a:extLst>
            <a:ext uri="{FF2B5EF4-FFF2-40B4-BE49-F238E27FC236}">
              <a16:creationId xmlns:a16="http://schemas.microsoft.com/office/drawing/2014/main" id="{88F3E32A-4B42-40A4-A1EF-C78F76CD0573}"/>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49530</xdr:rowOff>
    </xdr:to>
    <xdr:cxnSp macro="">
      <xdr:nvCxnSpPr>
        <xdr:cNvPr id="366" name="直線コネクタ 365">
          <a:extLst>
            <a:ext uri="{FF2B5EF4-FFF2-40B4-BE49-F238E27FC236}">
              <a16:creationId xmlns:a16="http://schemas.microsoft.com/office/drawing/2014/main" id="{E863DF86-30BA-4F02-AD97-FF6AD0C40381}"/>
            </a:ext>
          </a:extLst>
        </xdr:cNvPr>
        <xdr:cNvCxnSpPr/>
      </xdr:nvCxnSpPr>
      <xdr:spPr>
        <a:xfrm flipV="1">
          <a:off x="8750300" y="1461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67" name="楕円 366">
          <a:extLst>
            <a:ext uri="{FF2B5EF4-FFF2-40B4-BE49-F238E27FC236}">
              <a16:creationId xmlns:a16="http://schemas.microsoft.com/office/drawing/2014/main" id="{AE156A86-5EEB-4A57-98BB-70560B20401F}"/>
            </a:ext>
          </a:extLst>
        </xdr:cNvPr>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51815</xdr:rowOff>
    </xdr:to>
    <xdr:cxnSp macro="">
      <xdr:nvCxnSpPr>
        <xdr:cNvPr id="368" name="直線コネクタ 367">
          <a:extLst>
            <a:ext uri="{FF2B5EF4-FFF2-40B4-BE49-F238E27FC236}">
              <a16:creationId xmlns:a16="http://schemas.microsoft.com/office/drawing/2014/main" id="{02C6B1B9-C0B0-4BD6-BBFF-22939FD85816}"/>
            </a:ext>
          </a:extLst>
        </xdr:cNvPr>
        <xdr:cNvCxnSpPr/>
      </xdr:nvCxnSpPr>
      <xdr:spPr>
        <a:xfrm flipV="1">
          <a:off x="7861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69" name="楕円 368">
          <a:extLst>
            <a:ext uri="{FF2B5EF4-FFF2-40B4-BE49-F238E27FC236}">
              <a16:creationId xmlns:a16="http://schemas.microsoft.com/office/drawing/2014/main" id="{E337045C-08E8-40EC-9219-17EA2A5507F8}"/>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370" name="直線コネクタ 369">
          <a:extLst>
            <a:ext uri="{FF2B5EF4-FFF2-40B4-BE49-F238E27FC236}">
              <a16:creationId xmlns:a16="http://schemas.microsoft.com/office/drawing/2014/main" id="{FC4D1005-AA94-494C-9467-2529A2DD9FC3}"/>
            </a:ext>
          </a:extLst>
        </xdr:cNvPr>
        <xdr:cNvCxnSpPr/>
      </xdr:nvCxnSpPr>
      <xdr:spPr>
        <a:xfrm flipV="1">
          <a:off x="6972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AA0C8BD4-C664-4F87-B4F8-DFBC2DF60D42}"/>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BECDEC48-47D6-4B4B-870A-8BC2A7BD91AB}"/>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BDA16A3C-35E0-4A18-9F0D-F3174FC1E84E}"/>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BF8B805B-67EC-4B31-8814-2865A0865885}"/>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5" name="n_1mainValue【福祉施設】&#10;一人当たり面積">
          <a:extLst>
            <a:ext uri="{FF2B5EF4-FFF2-40B4-BE49-F238E27FC236}">
              <a16:creationId xmlns:a16="http://schemas.microsoft.com/office/drawing/2014/main" id="{4A16EC0B-9FD9-435C-BA18-533D5022D54C}"/>
            </a:ext>
          </a:extLst>
        </xdr:cNvPr>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6" name="n_2mainValue【福祉施設】&#10;一人当たり面積">
          <a:extLst>
            <a:ext uri="{FF2B5EF4-FFF2-40B4-BE49-F238E27FC236}">
              <a16:creationId xmlns:a16="http://schemas.microsoft.com/office/drawing/2014/main" id="{A63C5573-40F1-46BC-BBDE-F351D1836C1A}"/>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77" name="n_3mainValue【福祉施設】&#10;一人当たり面積">
          <a:extLst>
            <a:ext uri="{FF2B5EF4-FFF2-40B4-BE49-F238E27FC236}">
              <a16:creationId xmlns:a16="http://schemas.microsoft.com/office/drawing/2014/main" id="{92D0F38E-606A-4709-BD01-8F32E23501F6}"/>
            </a:ext>
          </a:extLst>
        </xdr:cNvPr>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78" name="n_4mainValue【福祉施設】&#10;一人当たり面積">
          <a:extLst>
            <a:ext uri="{FF2B5EF4-FFF2-40B4-BE49-F238E27FC236}">
              <a16:creationId xmlns:a16="http://schemas.microsoft.com/office/drawing/2014/main" id="{135CA8FC-AD38-4EE8-8B1A-1D2F7BFDA47E}"/>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72C7F6B-2BF2-4C88-8DA5-97C043DB05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146C6EC-3200-48AF-9B9F-F3C66C6C64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B02EDB9-55F5-47AC-A853-3BAD0B1B62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D0F153D-7ED1-4752-A1FC-32FA049352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EA6319B-2483-4037-8B8D-B6EFE6E51D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951109F-2BCB-46DA-9955-B6C8391BCBE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0EB4195-029E-41BF-A5B6-5DB601F803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6E3D0B0-7F3F-4F8F-BF44-50C2B7E4A0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998A56E-4EE8-4373-A58B-AECC4ABF2E2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A54065C-ED00-45D6-9D18-8D5762E392E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7F9A428-7C25-4EFB-80F0-C8433BE28BA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197C4CB-E047-4B2B-9ECC-28F40EEE748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D266F65-39AB-4969-A857-F58748DD3D0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7741B50E-BD27-4B11-9FDC-F2DD61FB044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D1142AB1-B723-49C2-9697-F66E7466D08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AA928B3-B233-4ABD-BC08-B4346F619B3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7A3B054-80C1-45E7-BE68-34585D8DD02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50BF500-EA83-48F3-BD50-A70AE235421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72F8BC0-452F-4982-82AC-4371A75C5EE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4C13579D-1287-4DCF-9091-F644615870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1846E54E-BA96-4975-AE93-F56835D028E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6CD3F6A2-8327-4E72-BBA5-D4290856FFE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A0582C5A-0053-432E-9B77-65DC117A885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4B0AA19-9A60-4B2F-A81C-81D5A5292C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B779A52-0FBE-461A-8102-FE8D11DEAB3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12E9F057-2F48-4A5B-BCDF-2C0C2E6B940B}"/>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706C771F-F376-4BD4-90A2-013246C16AB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518EB04D-25E5-4C18-BC90-86F1824B094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4713478-0BB5-40D4-B227-024FD4EC73EE}"/>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33D3F892-C974-4E82-8505-5ABBE7B2D495}"/>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A1EBADA-676C-42E3-B0D2-F921009E9F2C}"/>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F59558C1-9584-457A-8D1D-8DCDFE3990B3}"/>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CE601FE5-A03F-4F2C-B640-AF1DF72EABCD}"/>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FBB2658F-BEC1-46CC-A6DA-1CEB201BF5CF}"/>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2F4EE2A6-F5A8-4088-AC27-00199D14E33E}"/>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F02E86C4-725C-4CF3-AB2A-8A021D7E3E4B}"/>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0D94904-0B16-4036-8F81-A125C3D3A5F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D377E0C-201A-4901-B3DD-2536DF0865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424168F-CC0D-4647-9C01-B506ADE1F6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18C7B83-CD27-4BDD-8D95-3D2C0448F28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2DEB0B7-7440-4635-9BD5-F1C86C7B45E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420" name="楕円 419">
          <a:extLst>
            <a:ext uri="{FF2B5EF4-FFF2-40B4-BE49-F238E27FC236}">
              <a16:creationId xmlns:a16="http://schemas.microsoft.com/office/drawing/2014/main" id="{3930ADB2-2EF1-47ED-8519-3D9D404A99DB}"/>
            </a:ext>
          </a:extLst>
        </xdr:cNvPr>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113591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DB60CA7F-9137-4EEF-9B7B-406696A83B17}"/>
            </a:ext>
          </a:extLst>
        </xdr:cNvPr>
        <xdr:cNvSpPr txBox="1"/>
      </xdr:nvSpPr>
      <xdr:spPr>
        <a:xfrm>
          <a:off x="4673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58057</xdr:rowOff>
    </xdr:from>
    <xdr:to>
      <xdr:col>20</xdr:col>
      <xdr:colOff>38100</xdr:colOff>
      <xdr:row>100</xdr:row>
      <xdr:rowOff>159657</xdr:rowOff>
    </xdr:to>
    <xdr:sp macro="" textlink="">
      <xdr:nvSpPr>
        <xdr:cNvPr id="422" name="楕円 421">
          <a:extLst>
            <a:ext uri="{FF2B5EF4-FFF2-40B4-BE49-F238E27FC236}">
              <a16:creationId xmlns:a16="http://schemas.microsoft.com/office/drawing/2014/main" id="{8FD3DC30-9BE5-49EC-B4B8-86CB63FEBE75}"/>
            </a:ext>
          </a:extLst>
        </xdr:cNvPr>
        <xdr:cNvSpPr/>
      </xdr:nvSpPr>
      <xdr:spPr>
        <a:xfrm>
          <a:off x="3746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108857</xdr:rowOff>
    </xdr:from>
    <xdr:to>
      <xdr:col>24</xdr:col>
      <xdr:colOff>63500</xdr:colOff>
      <xdr:row>100</xdr:row>
      <xdr:rowOff>141514</xdr:rowOff>
    </xdr:to>
    <xdr:cxnSp macro="">
      <xdr:nvCxnSpPr>
        <xdr:cNvPr id="423" name="直線コネクタ 422">
          <a:extLst>
            <a:ext uri="{FF2B5EF4-FFF2-40B4-BE49-F238E27FC236}">
              <a16:creationId xmlns:a16="http://schemas.microsoft.com/office/drawing/2014/main" id="{D4594E71-8568-4689-A512-081A215F1300}"/>
            </a:ext>
          </a:extLst>
        </xdr:cNvPr>
        <xdr:cNvCxnSpPr/>
      </xdr:nvCxnSpPr>
      <xdr:spPr>
        <a:xfrm>
          <a:off x="3797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424" name="楕円 423">
          <a:extLst>
            <a:ext uri="{FF2B5EF4-FFF2-40B4-BE49-F238E27FC236}">
              <a16:creationId xmlns:a16="http://schemas.microsoft.com/office/drawing/2014/main" id="{802A1E87-0100-4F54-BC91-1C04EFC3DDA7}"/>
            </a:ext>
          </a:extLst>
        </xdr:cNvPr>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108857</xdr:rowOff>
    </xdr:to>
    <xdr:cxnSp macro="">
      <xdr:nvCxnSpPr>
        <xdr:cNvPr id="425" name="直線コネクタ 424">
          <a:extLst>
            <a:ext uri="{FF2B5EF4-FFF2-40B4-BE49-F238E27FC236}">
              <a16:creationId xmlns:a16="http://schemas.microsoft.com/office/drawing/2014/main" id="{74C9F7F2-3014-4C42-A375-499D8505190A}"/>
            </a:ext>
          </a:extLst>
        </xdr:cNvPr>
        <xdr:cNvCxnSpPr/>
      </xdr:nvCxnSpPr>
      <xdr:spPr>
        <a:xfrm>
          <a:off x="2908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426" name="楕円 425">
          <a:extLst>
            <a:ext uri="{FF2B5EF4-FFF2-40B4-BE49-F238E27FC236}">
              <a16:creationId xmlns:a16="http://schemas.microsoft.com/office/drawing/2014/main" id="{AE0CBE5A-A4EA-4000-92BC-594B1D3B8068}"/>
            </a:ext>
          </a:extLst>
        </xdr:cNvPr>
        <xdr:cNvSpPr/>
      </xdr:nvSpPr>
      <xdr:spPr>
        <a:xfrm>
          <a:off x="1968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100</xdr:row>
      <xdr:rowOff>76200</xdr:rowOff>
    </xdr:to>
    <xdr:cxnSp macro="">
      <xdr:nvCxnSpPr>
        <xdr:cNvPr id="427" name="直線コネクタ 426">
          <a:extLst>
            <a:ext uri="{FF2B5EF4-FFF2-40B4-BE49-F238E27FC236}">
              <a16:creationId xmlns:a16="http://schemas.microsoft.com/office/drawing/2014/main" id="{1DFDA4F8-855B-4248-907A-25B45D5C1E71}"/>
            </a:ext>
          </a:extLst>
        </xdr:cNvPr>
        <xdr:cNvCxnSpPr/>
      </xdr:nvCxnSpPr>
      <xdr:spPr>
        <a:xfrm>
          <a:off x="2019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131536</xdr:rowOff>
    </xdr:from>
    <xdr:to>
      <xdr:col>6</xdr:col>
      <xdr:colOff>38100</xdr:colOff>
      <xdr:row>100</xdr:row>
      <xdr:rowOff>61686</xdr:rowOff>
    </xdr:to>
    <xdr:sp macro="" textlink="">
      <xdr:nvSpPr>
        <xdr:cNvPr id="428" name="楕円 427">
          <a:extLst>
            <a:ext uri="{FF2B5EF4-FFF2-40B4-BE49-F238E27FC236}">
              <a16:creationId xmlns:a16="http://schemas.microsoft.com/office/drawing/2014/main" id="{4D12924A-1A83-4652-AEA4-8F5C41EB2BD5}"/>
            </a:ext>
          </a:extLst>
        </xdr:cNvPr>
        <xdr:cNvSpPr/>
      </xdr:nvSpPr>
      <xdr:spPr>
        <a:xfrm>
          <a:off x="1079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10886</xdr:rowOff>
    </xdr:from>
    <xdr:to>
      <xdr:col>10</xdr:col>
      <xdr:colOff>114300</xdr:colOff>
      <xdr:row>100</xdr:row>
      <xdr:rowOff>43543</xdr:rowOff>
    </xdr:to>
    <xdr:cxnSp macro="">
      <xdr:nvCxnSpPr>
        <xdr:cNvPr id="429" name="直線コネクタ 428">
          <a:extLst>
            <a:ext uri="{FF2B5EF4-FFF2-40B4-BE49-F238E27FC236}">
              <a16:creationId xmlns:a16="http://schemas.microsoft.com/office/drawing/2014/main" id="{3C269041-C92D-4A80-BBAE-921CAE4B8421}"/>
            </a:ext>
          </a:extLst>
        </xdr:cNvPr>
        <xdr:cNvCxnSpPr/>
      </xdr:nvCxnSpPr>
      <xdr:spPr>
        <a:xfrm>
          <a:off x="1130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FF79069-D398-49FB-A7B7-4D883A2F0E82}"/>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id="{F08D08F9-18F8-41A4-8F9C-BDE3BE196189}"/>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id="{A88F8E0D-5E0F-4FD6-BCBA-31DE88480A13}"/>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a:extLst>
            <a:ext uri="{FF2B5EF4-FFF2-40B4-BE49-F238E27FC236}">
              <a16:creationId xmlns:a16="http://schemas.microsoft.com/office/drawing/2014/main" id="{2DB4CAF5-637F-435E-BCA2-5C6A388B3213}"/>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4734</xdr:rowOff>
    </xdr:from>
    <xdr:ext cx="405111" cy="259045"/>
    <xdr:sp macro="" textlink="">
      <xdr:nvSpPr>
        <xdr:cNvPr id="434" name="n_1mainValue【市民会館】&#10;有形固定資産減価償却率">
          <a:extLst>
            <a:ext uri="{FF2B5EF4-FFF2-40B4-BE49-F238E27FC236}">
              <a16:creationId xmlns:a16="http://schemas.microsoft.com/office/drawing/2014/main" id="{A094B27E-D8A6-4E9A-B043-3E8E188AD6B6}"/>
            </a:ext>
          </a:extLst>
        </xdr:cNvPr>
        <xdr:cNvSpPr txBox="1"/>
      </xdr:nvSpPr>
      <xdr:spPr>
        <a:xfrm>
          <a:off x="3582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143527</xdr:rowOff>
    </xdr:from>
    <xdr:ext cx="340478" cy="259045"/>
    <xdr:sp macro="" textlink="">
      <xdr:nvSpPr>
        <xdr:cNvPr id="435" name="n_2mainValue【市民会館】&#10;有形固定資産減価償却率">
          <a:extLst>
            <a:ext uri="{FF2B5EF4-FFF2-40B4-BE49-F238E27FC236}">
              <a16:creationId xmlns:a16="http://schemas.microsoft.com/office/drawing/2014/main" id="{FE037658-D4AF-4DF7-B407-F197F1B64628}"/>
            </a:ext>
          </a:extLst>
        </xdr:cNvPr>
        <xdr:cNvSpPr txBox="1"/>
      </xdr:nvSpPr>
      <xdr:spPr>
        <a:xfrm>
          <a:off x="2738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110870</xdr:rowOff>
    </xdr:from>
    <xdr:ext cx="340478" cy="259045"/>
    <xdr:sp macro="" textlink="">
      <xdr:nvSpPr>
        <xdr:cNvPr id="436" name="n_3mainValue【市民会館】&#10;有形固定資産減価償却率">
          <a:extLst>
            <a:ext uri="{FF2B5EF4-FFF2-40B4-BE49-F238E27FC236}">
              <a16:creationId xmlns:a16="http://schemas.microsoft.com/office/drawing/2014/main" id="{D628A531-D0E4-4910-AF9A-2A7BB8406765}"/>
            </a:ext>
          </a:extLst>
        </xdr:cNvPr>
        <xdr:cNvSpPr txBox="1"/>
      </xdr:nvSpPr>
      <xdr:spPr>
        <a:xfrm>
          <a:off x="1849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78213</xdr:rowOff>
    </xdr:from>
    <xdr:ext cx="340478" cy="259045"/>
    <xdr:sp macro="" textlink="">
      <xdr:nvSpPr>
        <xdr:cNvPr id="437" name="n_4mainValue【市民会館】&#10;有形固定資産減価償却率">
          <a:extLst>
            <a:ext uri="{FF2B5EF4-FFF2-40B4-BE49-F238E27FC236}">
              <a16:creationId xmlns:a16="http://schemas.microsoft.com/office/drawing/2014/main" id="{3D94A64F-650F-4E9B-8F00-FB30BC75F317}"/>
            </a:ext>
          </a:extLst>
        </xdr:cNvPr>
        <xdr:cNvSpPr txBox="1"/>
      </xdr:nvSpPr>
      <xdr:spPr>
        <a:xfrm>
          <a:off x="960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6296079-66E5-4199-8AA0-30279FDD9D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2925128-C8C9-4FC1-B610-69E748850E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6B0BDF6-6B5D-430D-801A-2CCA43936C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4D8B7FD-8E08-4F91-A4EB-1FB03678C2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E20B882-84FA-4DD5-BE44-FCDCC34E93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30465A1-EE4D-4F98-AC5C-32CABEEB46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62C5DE9D-FC02-4D7A-BB5A-512EA8996B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DCC6DFE-0E53-4B15-9418-B076489DC6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7772FE9-9425-4ABA-9E33-B47E09726E5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6245E9CD-875C-4338-B78B-50DAE626158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A7419CE-D34E-47FD-8D2F-FD5A838A8EF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C124B58C-F8CA-4D97-B878-426FF0EDC8E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AD928BCF-20CA-4C76-A206-3CDC0BFD420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617CA698-8016-429E-8B72-5334414466B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0B14153-675D-4A85-A0A2-60814EBEB82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CAF2FDF0-99D9-43A5-BCFD-8420E2BB58D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875C4958-F227-4902-9346-6945ECC72B5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D27C4DC-2694-4449-AB5D-B174CCE0910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A17C1E7-143F-433E-A895-69189324584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8CBF0F-0B82-4C21-A97A-7CF7459CD62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F72D1429-1CFE-4F35-8E10-E249999BB1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D32C557-78AD-45BE-ABF6-40E31442C88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770F5D8-9216-45FC-8881-F9FE8D2EBB3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719A803E-9E7A-41F1-B302-D5072579994E}"/>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1E111E69-37D9-4F71-BF6E-A3211C5AFC62}"/>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D7FF4C40-A799-4FE7-B64E-D16E34BD13D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94360A35-BD9D-4972-A3C2-E2C6BEA16932}"/>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ABA4B7DE-38CA-4A0C-A5F4-9EE14C0AE272}"/>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F634BDCE-C2BA-46AA-9E65-D113943D6558}"/>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CB6D1FB0-231F-426B-B73B-D88E08C7996D}"/>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148F1612-8D36-4411-9AD0-A1A0A25D0F74}"/>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62A9243C-D11F-40CD-A671-BAC404818662}"/>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677CD578-BA67-4A8C-8271-A703EC25A1B6}"/>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8B8B1BE9-57D4-4080-91B2-CBA72F67A61C}"/>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1621A77-FB3A-460E-A837-3C6028445B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492CC42-D68D-47BA-87FE-C8EB7DBB08E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4BD8B9F-1D9A-44A5-A70C-A106F1637E6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91A917B-7043-45B2-9C82-BF3A0CE507F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2C1EF98-860D-4774-B5AA-9AA6BC2E22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74930</xdr:rowOff>
    </xdr:from>
    <xdr:to>
      <xdr:col>55</xdr:col>
      <xdr:colOff>50800</xdr:colOff>
      <xdr:row>107</xdr:row>
      <xdr:rowOff>5080</xdr:rowOff>
    </xdr:to>
    <xdr:sp macro="" textlink="">
      <xdr:nvSpPr>
        <xdr:cNvPr id="477" name="楕円 476">
          <a:extLst>
            <a:ext uri="{FF2B5EF4-FFF2-40B4-BE49-F238E27FC236}">
              <a16:creationId xmlns:a16="http://schemas.microsoft.com/office/drawing/2014/main" id="{E9542069-8083-4507-9106-6B1696666754}"/>
            </a:ext>
          </a:extLst>
        </xdr:cNvPr>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53357</xdr:rowOff>
    </xdr:from>
    <xdr:ext cx="469744" cy="259045"/>
    <xdr:sp macro="" textlink="">
      <xdr:nvSpPr>
        <xdr:cNvPr id="478" name="【市民会館】&#10;一人当たり面積該当値テキスト">
          <a:extLst>
            <a:ext uri="{FF2B5EF4-FFF2-40B4-BE49-F238E27FC236}">
              <a16:creationId xmlns:a16="http://schemas.microsoft.com/office/drawing/2014/main" id="{BD0248ED-1214-4B15-9CAA-3EDD22151192}"/>
            </a:ext>
          </a:extLst>
        </xdr:cNvPr>
        <xdr:cNvSpPr txBox="1"/>
      </xdr:nvSpPr>
      <xdr:spPr>
        <a:xfrm>
          <a:off x="10515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80645</xdr:rowOff>
    </xdr:from>
    <xdr:to>
      <xdr:col>50</xdr:col>
      <xdr:colOff>165100</xdr:colOff>
      <xdr:row>107</xdr:row>
      <xdr:rowOff>10795</xdr:rowOff>
    </xdr:to>
    <xdr:sp macro="" textlink="">
      <xdr:nvSpPr>
        <xdr:cNvPr id="479" name="楕円 478">
          <a:extLst>
            <a:ext uri="{FF2B5EF4-FFF2-40B4-BE49-F238E27FC236}">
              <a16:creationId xmlns:a16="http://schemas.microsoft.com/office/drawing/2014/main" id="{8958F124-65D3-4280-9B43-2C10F610366F}"/>
            </a:ext>
          </a:extLst>
        </xdr:cNvPr>
        <xdr:cNvSpPr/>
      </xdr:nvSpPr>
      <xdr:spPr>
        <a:xfrm>
          <a:off x="9588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125730</xdr:rowOff>
    </xdr:from>
    <xdr:to>
      <xdr:col>55</xdr:col>
      <xdr:colOff>0</xdr:colOff>
      <xdr:row>106</xdr:row>
      <xdr:rowOff>131445</xdr:rowOff>
    </xdr:to>
    <xdr:cxnSp macro="">
      <xdr:nvCxnSpPr>
        <xdr:cNvPr id="480" name="直線コネクタ 479">
          <a:extLst>
            <a:ext uri="{FF2B5EF4-FFF2-40B4-BE49-F238E27FC236}">
              <a16:creationId xmlns:a16="http://schemas.microsoft.com/office/drawing/2014/main" id="{BEC1A90F-2FE3-4E81-9DB9-FF01B81FCE18}"/>
            </a:ext>
          </a:extLst>
        </xdr:cNvPr>
        <xdr:cNvCxnSpPr/>
      </xdr:nvCxnSpPr>
      <xdr:spPr>
        <a:xfrm flipV="1">
          <a:off x="9639300" y="18299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88264</xdr:rowOff>
    </xdr:from>
    <xdr:to>
      <xdr:col>46</xdr:col>
      <xdr:colOff>38100</xdr:colOff>
      <xdr:row>107</xdr:row>
      <xdr:rowOff>18414</xdr:rowOff>
    </xdr:to>
    <xdr:sp macro="" textlink="">
      <xdr:nvSpPr>
        <xdr:cNvPr id="481" name="楕円 480">
          <a:extLst>
            <a:ext uri="{FF2B5EF4-FFF2-40B4-BE49-F238E27FC236}">
              <a16:creationId xmlns:a16="http://schemas.microsoft.com/office/drawing/2014/main" id="{AE262ED8-D428-48A8-8434-7C28504E7FFF}"/>
            </a:ext>
          </a:extLst>
        </xdr:cNvPr>
        <xdr:cNvSpPr/>
      </xdr:nvSpPr>
      <xdr:spPr>
        <a:xfrm>
          <a:off x="8699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131445</xdr:rowOff>
    </xdr:from>
    <xdr:to>
      <xdr:col>50</xdr:col>
      <xdr:colOff>114300</xdr:colOff>
      <xdr:row>106</xdr:row>
      <xdr:rowOff>139064</xdr:rowOff>
    </xdr:to>
    <xdr:cxnSp macro="">
      <xdr:nvCxnSpPr>
        <xdr:cNvPr id="482" name="直線コネクタ 481">
          <a:extLst>
            <a:ext uri="{FF2B5EF4-FFF2-40B4-BE49-F238E27FC236}">
              <a16:creationId xmlns:a16="http://schemas.microsoft.com/office/drawing/2014/main" id="{666019D1-9C62-41B8-89ED-5495CBD555D3}"/>
            </a:ext>
          </a:extLst>
        </xdr:cNvPr>
        <xdr:cNvCxnSpPr/>
      </xdr:nvCxnSpPr>
      <xdr:spPr>
        <a:xfrm flipV="1">
          <a:off x="8750300" y="183051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83" name="楕円 482">
          <a:extLst>
            <a:ext uri="{FF2B5EF4-FFF2-40B4-BE49-F238E27FC236}">
              <a16:creationId xmlns:a16="http://schemas.microsoft.com/office/drawing/2014/main" id="{B16DE044-DE71-47D9-8414-122307EC1545}"/>
            </a:ext>
          </a:extLst>
        </xdr:cNvPr>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139064</xdr:rowOff>
    </xdr:from>
    <xdr:to>
      <xdr:col>45</xdr:col>
      <xdr:colOff>177800</xdr:colOff>
      <xdr:row>106</xdr:row>
      <xdr:rowOff>144780</xdr:rowOff>
    </xdr:to>
    <xdr:cxnSp macro="">
      <xdr:nvCxnSpPr>
        <xdr:cNvPr id="484" name="直線コネクタ 483">
          <a:extLst>
            <a:ext uri="{FF2B5EF4-FFF2-40B4-BE49-F238E27FC236}">
              <a16:creationId xmlns:a16="http://schemas.microsoft.com/office/drawing/2014/main" id="{BE35A793-51C6-448C-91F2-170814E84FA5}"/>
            </a:ext>
          </a:extLst>
        </xdr:cNvPr>
        <xdr:cNvCxnSpPr/>
      </xdr:nvCxnSpPr>
      <xdr:spPr>
        <a:xfrm flipV="1">
          <a:off x="7861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85" name="楕円 484">
          <a:extLst>
            <a:ext uri="{FF2B5EF4-FFF2-40B4-BE49-F238E27FC236}">
              <a16:creationId xmlns:a16="http://schemas.microsoft.com/office/drawing/2014/main" id="{C7275CF9-9D44-4750-B338-6A058FCC55A4}"/>
            </a:ext>
          </a:extLst>
        </xdr:cNvPr>
        <xdr:cNvSpPr/>
      </xdr:nvSpPr>
      <xdr:spPr>
        <a:xfrm>
          <a:off x="6921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144780</xdr:rowOff>
    </xdr:from>
    <xdr:to>
      <xdr:col>41</xdr:col>
      <xdr:colOff>50800</xdr:colOff>
      <xdr:row>106</xdr:row>
      <xdr:rowOff>150495</xdr:rowOff>
    </xdr:to>
    <xdr:cxnSp macro="">
      <xdr:nvCxnSpPr>
        <xdr:cNvPr id="486" name="直線コネクタ 485">
          <a:extLst>
            <a:ext uri="{FF2B5EF4-FFF2-40B4-BE49-F238E27FC236}">
              <a16:creationId xmlns:a16="http://schemas.microsoft.com/office/drawing/2014/main" id="{CA82F282-BD2E-435D-9E7E-D0676818E9E7}"/>
            </a:ext>
          </a:extLst>
        </xdr:cNvPr>
        <xdr:cNvCxnSpPr/>
      </xdr:nvCxnSpPr>
      <xdr:spPr>
        <a:xfrm flipV="1">
          <a:off x="6972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EDAC83D5-0A5C-4928-94AF-B85E11A42EE4}"/>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A2988D16-0F23-45FA-B4C6-64E1C577FC58}"/>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8183BEDD-1A05-43E6-90A9-48D2596947C1}"/>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CC526D0F-8A2C-4CF7-B251-C7AB31161164}"/>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27322</xdr:rowOff>
    </xdr:from>
    <xdr:ext cx="469744" cy="259045"/>
    <xdr:sp macro="" textlink="">
      <xdr:nvSpPr>
        <xdr:cNvPr id="491" name="n_1mainValue【市民会館】&#10;一人当たり面積">
          <a:extLst>
            <a:ext uri="{FF2B5EF4-FFF2-40B4-BE49-F238E27FC236}">
              <a16:creationId xmlns:a16="http://schemas.microsoft.com/office/drawing/2014/main" id="{79008696-763B-4A00-A49D-46EF3C6344B2}"/>
            </a:ext>
          </a:extLst>
        </xdr:cNvPr>
        <xdr:cNvSpPr txBox="1"/>
      </xdr:nvSpPr>
      <xdr:spPr>
        <a:xfrm>
          <a:off x="93917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34941</xdr:rowOff>
    </xdr:from>
    <xdr:ext cx="469744" cy="259045"/>
    <xdr:sp macro="" textlink="">
      <xdr:nvSpPr>
        <xdr:cNvPr id="492" name="n_2mainValue【市民会館】&#10;一人当たり面積">
          <a:extLst>
            <a:ext uri="{FF2B5EF4-FFF2-40B4-BE49-F238E27FC236}">
              <a16:creationId xmlns:a16="http://schemas.microsoft.com/office/drawing/2014/main" id="{DD8A47D6-822D-4B93-84D1-76B21F694DB9}"/>
            </a:ext>
          </a:extLst>
        </xdr:cNvPr>
        <xdr:cNvSpPr txBox="1"/>
      </xdr:nvSpPr>
      <xdr:spPr>
        <a:xfrm>
          <a:off x="8515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40657</xdr:rowOff>
    </xdr:from>
    <xdr:ext cx="469744" cy="259045"/>
    <xdr:sp macro="" textlink="">
      <xdr:nvSpPr>
        <xdr:cNvPr id="493" name="n_3mainValue【市民会館】&#10;一人当たり面積">
          <a:extLst>
            <a:ext uri="{FF2B5EF4-FFF2-40B4-BE49-F238E27FC236}">
              <a16:creationId xmlns:a16="http://schemas.microsoft.com/office/drawing/2014/main" id="{E9E8FD5B-AD49-493D-AA32-AEF7DC91AB55}"/>
            </a:ext>
          </a:extLst>
        </xdr:cNvPr>
        <xdr:cNvSpPr txBox="1"/>
      </xdr:nvSpPr>
      <xdr:spPr>
        <a:xfrm>
          <a:off x="7626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4" name="n_4mainValue【市民会館】&#10;一人当たり面積">
          <a:extLst>
            <a:ext uri="{FF2B5EF4-FFF2-40B4-BE49-F238E27FC236}">
              <a16:creationId xmlns:a16="http://schemas.microsoft.com/office/drawing/2014/main" id="{57F5B59B-C516-41A1-942E-426F894533F2}"/>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39415A6-D1AA-40FB-B26C-E931A86749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86905CF9-4348-4FB4-85B1-107B12CF70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3AF9740-324F-4A18-8F6B-FCB9F827BE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FBDE5434-70BC-4683-83BF-603F9DEDFD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32CD4445-8905-4728-A13D-4EED45F5CB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616111F0-5F08-47C0-AA16-7457AEABB6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4FE03AB-1AA9-4A51-87E8-230793191E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CCA6FDC-7E68-4549-9EA7-1E90358E06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AEE403F-19AC-4D93-97C6-4743EB93A1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3F83708-A23B-4EB5-9626-F83CFF08EF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0CD7B2E-3820-4EF8-B2D6-4ED9E0E408A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9682ADA-3549-43B4-8C42-D085BC1FAE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1B9276F6-ABDD-4243-A8BC-117F2E8F84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B2839FA-8857-498B-A066-B7077D60E10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6AF720B0-715D-403C-AAD0-FDF9E87FE8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5F8214C-CF15-47C3-A932-8A7CF3715B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79313A88-391D-4A51-9A04-807B7525C4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69A4DB06-2E7D-4944-BA1B-034BA4A7BC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96A45BDB-C45E-4DD0-B4D5-EDD4F3E781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7E606256-32D2-49AE-9DA7-EC6772BECEC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336E648D-B502-47C7-A7BC-FE17D37186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F07A9DF8-EEC5-4D25-A49A-1855E56039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D8D7E7D6-8B17-44CC-AC3D-D62BC732A5E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E9891FFB-46ED-44B6-A007-049AEDA233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6BB909F-5DFC-4569-87F6-CF4A91FE417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3029B864-13C1-4A04-9608-C3544159F612}"/>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9B072CA4-1A32-43B2-B773-6741A2E343A9}"/>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E75BAD95-15E1-481D-97CF-EB723BC70F45}"/>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68FB84D0-E804-43D2-8025-3F043C9CADC4}"/>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9CCC64F6-12B5-4767-B520-6E6F85A7F118}"/>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DC7D4EA6-C61C-450E-ADBE-8AFDE55E76A5}"/>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959AC254-BCD7-440F-9C37-2CEF1B263BD5}"/>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2D4F87D8-46C2-43B0-BD15-AB04E251EBC9}"/>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80B637D-256E-4E25-BAF0-5F6B0B651A2A}"/>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97EB09FE-C504-4886-86A6-D623C18D5EC7}"/>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D445E146-3B45-4743-8AF6-1EC40A06865F}"/>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1E10E77-BBB2-41E9-883F-275F1B55AB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377B9C8-8500-495D-BEF5-43D92A0584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FD1A681-9B29-4058-A6ED-C3EE55EA24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B5D550D-4D02-4D6B-A261-13BCD1FA64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3484F6A-0DDA-49D7-9CA6-6BCEB3004F9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536" name="楕円 535">
          <a:extLst>
            <a:ext uri="{FF2B5EF4-FFF2-40B4-BE49-F238E27FC236}">
              <a16:creationId xmlns:a16="http://schemas.microsoft.com/office/drawing/2014/main" id="{6ACFA78D-05CD-4930-912C-52C1E9AEF0FB}"/>
            </a:ext>
          </a:extLst>
        </xdr:cNvPr>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AA43657C-92B7-4463-B5A7-F734498E9AF4}"/>
            </a:ext>
          </a:extLst>
        </xdr:cNvPr>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165826</xdr:rowOff>
    </xdr:from>
    <xdr:to>
      <xdr:col>81</xdr:col>
      <xdr:colOff>101600</xdr:colOff>
      <xdr:row>39</xdr:row>
      <xdr:rowOff>95976</xdr:rowOff>
    </xdr:to>
    <xdr:sp macro="" textlink="">
      <xdr:nvSpPr>
        <xdr:cNvPr id="538" name="楕円 537">
          <a:extLst>
            <a:ext uri="{FF2B5EF4-FFF2-40B4-BE49-F238E27FC236}">
              <a16:creationId xmlns:a16="http://schemas.microsoft.com/office/drawing/2014/main" id="{C9F22234-2ABC-41A9-A87A-FCF745F7FDA8}"/>
            </a:ext>
          </a:extLst>
        </xdr:cNvPr>
        <xdr:cNvSpPr/>
      </xdr:nvSpPr>
      <xdr:spPr>
        <a:xfrm>
          <a:off x="15430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45176</xdr:rowOff>
    </xdr:from>
    <xdr:to>
      <xdr:col>85</xdr:col>
      <xdr:colOff>127000</xdr:colOff>
      <xdr:row>39</xdr:row>
      <xdr:rowOff>97427</xdr:rowOff>
    </xdr:to>
    <xdr:cxnSp macro="">
      <xdr:nvCxnSpPr>
        <xdr:cNvPr id="539" name="直線コネクタ 538">
          <a:extLst>
            <a:ext uri="{FF2B5EF4-FFF2-40B4-BE49-F238E27FC236}">
              <a16:creationId xmlns:a16="http://schemas.microsoft.com/office/drawing/2014/main" id="{6486760A-D12E-4C3A-AF9C-0492DD965AD8}"/>
            </a:ext>
          </a:extLst>
        </xdr:cNvPr>
        <xdr:cNvCxnSpPr/>
      </xdr:nvCxnSpPr>
      <xdr:spPr>
        <a:xfrm>
          <a:off x="15481300" y="67317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540" name="楕円 539">
          <a:extLst>
            <a:ext uri="{FF2B5EF4-FFF2-40B4-BE49-F238E27FC236}">
              <a16:creationId xmlns:a16="http://schemas.microsoft.com/office/drawing/2014/main" id="{35880A2E-78F4-4D40-B3B0-F6983F904EDF}"/>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45176</xdr:rowOff>
    </xdr:to>
    <xdr:cxnSp macro="">
      <xdr:nvCxnSpPr>
        <xdr:cNvPr id="541" name="直線コネクタ 540">
          <a:extLst>
            <a:ext uri="{FF2B5EF4-FFF2-40B4-BE49-F238E27FC236}">
              <a16:creationId xmlns:a16="http://schemas.microsoft.com/office/drawing/2014/main" id="{71189DE8-D5AA-485D-94DE-404E81CA5EB4}"/>
            </a:ext>
          </a:extLst>
        </xdr:cNvPr>
        <xdr:cNvCxnSpPr/>
      </xdr:nvCxnSpPr>
      <xdr:spPr>
        <a:xfrm>
          <a:off x="14592300" y="66827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542" name="楕円 541">
          <a:extLst>
            <a:ext uri="{FF2B5EF4-FFF2-40B4-BE49-F238E27FC236}">
              <a16:creationId xmlns:a16="http://schemas.microsoft.com/office/drawing/2014/main" id="{ABA96157-AC0D-4909-A253-5A0CA06E7AFE}"/>
            </a:ext>
          </a:extLst>
        </xdr:cNvPr>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167640</xdr:rowOff>
    </xdr:to>
    <xdr:cxnSp macro="">
      <xdr:nvCxnSpPr>
        <xdr:cNvPr id="543" name="直線コネクタ 542">
          <a:extLst>
            <a:ext uri="{FF2B5EF4-FFF2-40B4-BE49-F238E27FC236}">
              <a16:creationId xmlns:a16="http://schemas.microsoft.com/office/drawing/2014/main" id="{42A52EC6-3345-4E22-850C-9D37E24C2AE3}"/>
            </a:ext>
          </a:extLst>
        </xdr:cNvPr>
        <xdr:cNvCxnSpPr/>
      </xdr:nvCxnSpPr>
      <xdr:spPr>
        <a:xfrm>
          <a:off x="13703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544" name="楕円 543">
          <a:extLst>
            <a:ext uri="{FF2B5EF4-FFF2-40B4-BE49-F238E27FC236}">
              <a16:creationId xmlns:a16="http://schemas.microsoft.com/office/drawing/2014/main" id="{247B670E-AAD0-4281-AC1B-1650366D5870}"/>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115388</xdr:rowOff>
    </xdr:to>
    <xdr:cxnSp macro="">
      <xdr:nvCxnSpPr>
        <xdr:cNvPr id="545" name="直線コネクタ 544">
          <a:extLst>
            <a:ext uri="{FF2B5EF4-FFF2-40B4-BE49-F238E27FC236}">
              <a16:creationId xmlns:a16="http://schemas.microsoft.com/office/drawing/2014/main" id="{A8CBE352-A66F-4A6E-838C-45659CAEB97D}"/>
            </a:ext>
          </a:extLst>
        </xdr:cNvPr>
        <xdr:cNvCxnSpPr/>
      </xdr:nvCxnSpPr>
      <xdr:spPr>
        <a:xfrm>
          <a:off x="12814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91BF4EF7-F65B-4280-B3AC-8DA70B3C1EDE}"/>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118DBF26-CDA1-4DF3-BA66-B9A49C948078}"/>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8BB96225-F301-4ED5-8BB0-C4542771FCEE}"/>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180D4F1E-13A9-40C3-9A4B-FA994DBFFBCB}"/>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87103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3A39479B-497E-4549-8258-B87F420FF374}"/>
            </a:ext>
          </a:extLst>
        </xdr:cNvPr>
        <xdr:cNvSpPr txBox="1"/>
      </xdr:nvSpPr>
      <xdr:spPr>
        <a:xfrm>
          <a:off x="15266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2B0CF020-4F02-4C48-9F93-9834A529053E}"/>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D1104C60-3FA0-4DB3-8D83-2B08AB0FF909}"/>
            </a:ext>
          </a:extLst>
        </xdr:cNvPr>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105064</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119D9602-C700-4F73-8BCC-99EFFA976CE0}"/>
            </a:ext>
          </a:extLst>
        </xdr:cNvPr>
        <xdr:cNvSpPr txBox="1"/>
      </xdr:nvSpPr>
      <xdr:spPr>
        <a:xfrm>
          <a:off x="12611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63A32667-7624-4125-ADF9-DA97DC9CDE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DB1C1881-E753-474D-90B5-5AE088DD15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F2936C96-EEF2-44F7-BA6B-EEC32F7C70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8C2DFB2-EB76-4388-B54D-F5E2332C53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FF0BEB5E-8D62-48AE-AF72-3B0B609442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A34BCF73-0556-44EC-8E1E-37CF82DC47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BF3ACEE0-58D7-4994-90B7-7DA0376BC1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9F843B1-8EE4-4A0D-8D91-137BE27DC4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740E361-4D1B-4188-9C07-788362E3A9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6904689-5225-49A4-BB80-DA300CE052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FB7130C7-041E-493E-9655-7D95B5E566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B87E3A48-EE37-46C7-A70D-B4FC774F8B1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9493F467-46CF-459A-9114-6981F508C6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E11E7758-3A41-472F-A568-F0598A041B1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6DE33E20-0BB3-4F2F-8808-5559867C5F6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FB023E7C-88A2-46ED-AA99-739F68A212F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71E720DE-46CB-441D-A109-0599F3A755F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906A2322-192D-4E63-B641-8AC81F41432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887615C9-9D2B-48C7-9C72-00CC59935D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B609249-F0AB-4537-977B-5303CEC3DA7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EBB92292-3C88-4F6A-9EAE-EB5481E45C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9EAE3F6A-2E12-4D0B-9EEE-D8273EC43453}"/>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AE3F527B-7AF9-42AE-A32E-D2B2CC6CCE73}"/>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32395C9B-582F-429E-B9BD-C35BCB69A7D4}"/>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3468B360-3021-446B-BD06-D211118B4675}"/>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50B42B9B-FB0C-4CBE-8711-924D98545DA4}"/>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6A2CA610-8609-462D-83C5-2F74D533522E}"/>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DB501353-7A45-41B5-8CFB-115ACF8BBCDC}"/>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1A65BD61-2481-4CCC-9589-689567FE55CF}"/>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E8628672-2AE0-417E-ACFE-EC05A58F25DE}"/>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3FA506EE-F1B2-4224-97DB-466D3FF6106E}"/>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BE5FFC9B-E1BD-42E6-AA78-DFDD9BAB5998}"/>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E64C452-DDA6-47B5-A00A-C16FF9CD6E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5316E71-FDE6-4143-A5FD-AB94EA5B01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6E5086F-5A60-4C41-811A-4CB7696A97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37C39EE-7216-484F-981F-E7A659B764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186F3EC-39E4-43B9-B3D1-E6241D0F1F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168755</xdr:rowOff>
    </xdr:from>
    <xdr:to>
      <xdr:col>116</xdr:col>
      <xdr:colOff>114300</xdr:colOff>
      <xdr:row>36</xdr:row>
      <xdr:rowOff>98905</xdr:rowOff>
    </xdr:to>
    <xdr:sp macro="" textlink="">
      <xdr:nvSpPr>
        <xdr:cNvPr id="591" name="楕円 590">
          <a:extLst>
            <a:ext uri="{FF2B5EF4-FFF2-40B4-BE49-F238E27FC236}">
              <a16:creationId xmlns:a16="http://schemas.microsoft.com/office/drawing/2014/main" id="{8E2B9194-77BF-4363-B181-407E61D9E179}"/>
            </a:ext>
          </a:extLst>
        </xdr:cNvPr>
        <xdr:cNvSpPr/>
      </xdr:nvSpPr>
      <xdr:spPr>
        <a:xfrm>
          <a:off x="22110700" y="61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20182</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A805315-AA67-4FD0-8804-D81423C38959}"/>
            </a:ext>
          </a:extLst>
        </xdr:cNvPr>
        <xdr:cNvSpPr txBox="1"/>
      </xdr:nvSpPr>
      <xdr:spPr>
        <a:xfrm>
          <a:off x="22199600" y="60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2737</xdr:rowOff>
    </xdr:from>
    <xdr:to>
      <xdr:col>112</xdr:col>
      <xdr:colOff>38100</xdr:colOff>
      <xdr:row>36</xdr:row>
      <xdr:rowOff>104337</xdr:rowOff>
    </xdr:to>
    <xdr:sp macro="" textlink="">
      <xdr:nvSpPr>
        <xdr:cNvPr id="593" name="楕円 592">
          <a:extLst>
            <a:ext uri="{FF2B5EF4-FFF2-40B4-BE49-F238E27FC236}">
              <a16:creationId xmlns:a16="http://schemas.microsoft.com/office/drawing/2014/main" id="{FD570EFB-6447-4F28-A256-56A1EACF54AD}"/>
            </a:ext>
          </a:extLst>
        </xdr:cNvPr>
        <xdr:cNvSpPr/>
      </xdr:nvSpPr>
      <xdr:spPr>
        <a:xfrm>
          <a:off x="21272500" y="61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48105</xdr:rowOff>
    </xdr:from>
    <xdr:to>
      <xdr:col>116</xdr:col>
      <xdr:colOff>63500</xdr:colOff>
      <xdr:row>36</xdr:row>
      <xdr:rowOff>53537</xdr:rowOff>
    </xdr:to>
    <xdr:cxnSp macro="">
      <xdr:nvCxnSpPr>
        <xdr:cNvPr id="594" name="直線コネクタ 593">
          <a:extLst>
            <a:ext uri="{FF2B5EF4-FFF2-40B4-BE49-F238E27FC236}">
              <a16:creationId xmlns:a16="http://schemas.microsoft.com/office/drawing/2014/main" id="{3002822A-5944-4F49-AFB7-B54428BB6354}"/>
            </a:ext>
          </a:extLst>
        </xdr:cNvPr>
        <xdr:cNvCxnSpPr/>
      </xdr:nvCxnSpPr>
      <xdr:spPr>
        <a:xfrm flipV="1">
          <a:off x="21323300" y="6220305"/>
          <a:ext cx="8382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21308</xdr:rowOff>
    </xdr:from>
    <xdr:to>
      <xdr:col>107</xdr:col>
      <xdr:colOff>101600</xdr:colOff>
      <xdr:row>36</xdr:row>
      <xdr:rowOff>122908</xdr:rowOff>
    </xdr:to>
    <xdr:sp macro="" textlink="">
      <xdr:nvSpPr>
        <xdr:cNvPr id="595" name="楕円 594">
          <a:extLst>
            <a:ext uri="{FF2B5EF4-FFF2-40B4-BE49-F238E27FC236}">
              <a16:creationId xmlns:a16="http://schemas.microsoft.com/office/drawing/2014/main" id="{1FEE7C88-AA85-4363-BA43-D81F8F33E415}"/>
            </a:ext>
          </a:extLst>
        </xdr:cNvPr>
        <xdr:cNvSpPr/>
      </xdr:nvSpPr>
      <xdr:spPr>
        <a:xfrm>
          <a:off x="20383500" y="61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53537</xdr:rowOff>
    </xdr:from>
    <xdr:to>
      <xdr:col>111</xdr:col>
      <xdr:colOff>177800</xdr:colOff>
      <xdr:row>36</xdr:row>
      <xdr:rowOff>72108</xdr:rowOff>
    </xdr:to>
    <xdr:cxnSp macro="">
      <xdr:nvCxnSpPr>
        <xdr:cNvPr id="596" name="直線コネクタ 595">
          <a:extLst>
            <a:ext uri="{FF2B5EF4-FFF2-40B4-BE49-F238E27FC236}">
              <a16:creationId xmlns:a16="http://schemas.microsoft.com/office/drawing/2014/main" id="{2DFC9065-B07E-4117-813D-F76D708A2A27}"/>
            </a:ext>
          </a:extLst>
        </xdr:cNvPr>
        <xdr:cNvCxnSpPr/>
      </xdr:nvCxnSpPr>
      <xdr:spPr>
        <a:xfrm flipV="1">
          <a:off x="20434300" y="6225737"/>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31842</xdr:rowOff>
    </xdr:from>
    <xdr:to>
      <xdr:col>102</xdr:col>
      <xdr:colOff>165100</xdr:colOff>
      <xdr:row>36</xdr:row>
      <xdr:rowOff>133442</xdr:rowOff>
    </xdr:to>
    <xdr:sp macro="" textlink="">
      <xdr:nvSpPr>
        <xdr:cNvPr id="597" name="楕円 596">
          <a:extLst>
            <a:ext uri="{FF2B5EF4-FFF2-40B4-BE49-F238E27FC236}">
              <a16:creationId xmlns:a16="http://schemas.microsoft.com/office/drawing/2014/main" id="{82602759-E5C1-49AB-863C-C4F607E5681C}"/>
            </a:ext>
          </a:extLst>
        </xdr:cNvPr>
        <xdr:cNvSpPr/>
      </xdr:nvSpPr>
      <xdr:spPr>
        <a:xfrm>
          <a:off x="19494500" y="62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72108</xdr:rowOff>
    </xdr:from>
    <xdr:to>
      <xdr:col>107</xdr:col>
      <xdr:colOff>50800</xdr:colOff>
      <xdr:row>36</xdr:row>
      <xdr:rowOff>82642</xdr:rowOff>
    </xdr:to>
    <xdr:cxnSp macro="">
      <xdr:nvCxnSpPr>
        <xdr:cNvPr id="598" name="直線コネクタ 597">
          <a:extLst>
            <a:ext uri="{FF2B5EF4-FFF2-40B4-BE49-F238E27FC236}">
              <a16:creationId xmlns:a16="http://schemas.microsoft.com/office/drawing/2014/main" id="{A9C76CDE-59EB-40C0-AAC7-E2EAACAB4CBB}"/>
            </a:ext>
          </a:extLst>
        </xdr:cNvPr>
        <xdr:cNvCxnSpPr/>
      </xdr:nvCxnSpPr>
      <xdr:spPr>
        <a:xfrm flipV="1">
          <a:off x="19545300" y="6244308"/>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36670</xdr:rowOff>
    </xdr:from>
    <xdr:to>
      <xdr:col>98</xdr:col>
      <xdr:colOff>38100</xdr:colOff>
      <xdr:row>36</xdr:row>
      <xdr:rowOff>138270</xdr:rowOff>
    </xdr:to>
    <xdr:sp macro="" textlink="">
      <xdr:nvSpPr>
        <xdr:cNvPr id="599" name="楕円 598">
          <a:extLst>
            <a:ext uri="{FF2B5EF4-FFF2-40B4-BE49-F238E27FC236}">
              <a16:creationId xmlns:a16="http://schemas.microsoft.com/office/drawing/2014/main" id="{02F536D6-2D6A-4807-98DE-18C271F0FADA}"/>
            </a:ext>
          </a:extLst>
        </xdr:cNvPr>
        <xdr:cNvSpPr/>
      </xdr:nvSpPr>
      <xdr:spPr>
        <a:xfrm>
          <a:off x="18605500" y="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82642</xdr:rowOff>
    </xdr:from>
    <xdr:to>
      <xdr:col>102</xdr:col>
      <xdr:colOff>114300</xdr:colOff>
      <xdr:row>36</xdr:row>
      <xdr:rowOff>87470</xdr:rowOff>
    </xdr:to>
    <xdr:cxnSp macro="">
      <xdr:nvCxnSpPr>
        <xdr:cNvPr id="600" name="直線コネクタ 599">
          <a:extLst>
            <a:ext uri="{FF2B5EF4-FFF2-40B4-BE49-F238E27FC236}">
              <a16:creationId xmlns:a16="http://schemas.microsoft.com/office/drawing/2014/main" id="{0D79C62E-DF9F-4D8C-97BF-D80804856F6A}"/>
            </a:ext>
          </a:extLst>
        </xdr:cNvPr>
        <xdr:cNvCxnSpPr/>
      </xdr:nvCxnSpPr>
      <xdr:spPr>
        <a:xfrm flipV="1">
          <a:off x="18656300" y="6254842"/>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4B334DCD-9832-40DC-B70D-A9436074B9C4}"/>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F2F74D1D-7BAA-4E80-AC6A-58410B6F7C2E}"/>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FF42CA4C-2675-4327-B8BE-D29E29171801}"/>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97CDC50B-DD19-4DB0-BCA7-C03A98248CD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120864</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1871BFF5-86B8-4681-B4F0-A257B4697786}"/>
            </a:ext>
          </a:extLst>
        </xdr:cNvPr>
        <xdr:cNvSpPr txBox="1"/>
      </xdr:nvSpPr>
      <xdr:spPr>
        <a:xfrm>
          <a:off x="21011095" y="595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139435</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D7039727-9076-412C-9626-FD268356F77D}"/>
            </a:ext>
          </a:extLst>
        </xdr:cNvPr>
        <xdr:cNvSpPr txBox="1"/>
      </xdr:nvSpPr>
      <xdr:spPr>
        <a:xfrm>
          <a:off x="20134795" y="596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149969</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E56B411D-714C-4EB6-A8B1-7FCAA003C4D4}"/>
            </a:ext>
          </a:extLst>
        </xdr:cNvPr>
        <xdr:cNvSpPr txBox="1"/>
      </xdr:nvSpPr>
      <xdr:spPr>
        <a:xfrm>
          <a:off x="19245795" y="597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129397</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0FF613E6-E770-46C2-95E6-05BFB4C14981}"/>
            </a:ext>
          </a:extLst>
        </xdr:cNvPr>
        <xdr:cNvSpPr txBox="1"/>
      </xdr:nvSpPr>
      <xdr:spPr>
        <a:xfrm>
          <a:off x="18356795" y="630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4203FFAB-DF63-46B6-B59D-2FF57BEEA9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96B4F1D0-2408-44A7-B726-114A306557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FE146E1-519F-4BEB-B875-9F8FAB7ECF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D12F3E6D-13DB-4698-AB95-2457BF09A2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B50FEE81-58F2-4F15-8C63-EE6FD0B263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32EC0CE-8700-4F3D-A459-075463F19D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6EFF5C6A-B19F-402D-82D4-8A5BECA344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444DEBE7-089A-44A7-8E8C-EB42CCCA5D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232B1E6-2593-4161-9A8B-7F457EEBC2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A81D5926-0EAC-4D7A-A202-A9B04BD3F2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2A394E64-9D33-4D40-8AFC-62B7040961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F2E593B5-0913-41B5-83B8-7A83F2AA8E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22676AD6-A2C3-4632-A839-E40DD3ED8A4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A57854A7-C20F-4873-A617-001488A3DBF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EE2A6164-D75F-4DF1-81BF-652613839C6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D012EE62-75D4-4855-AF5A-D1E2D8E8336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85C3268F-BAE8-4A62-8923-2FE864C19DB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8C50F2EA-2415-413F-A6C7-EE7BF3D5662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FF6D8C55-2227-4AA9-8AD1-5D16924D2CE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52D91CC8-4E06-4A30-A432-CDF437B8A0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817DBC40-7B68-499C-B6AF-606629D0E68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408EA39F-62CF-4567-9664-8C516763677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98E1109D-73DD-4B94-B59A-2D6B248A5E4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5C2BF063-345F-47E6-ABEF-96F3C89F2D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AB8131E6-E39A-4118-8A74-F880180C75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BCFF2BBA-3B07-4393-B581-2990EA3F42A5}"/>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3B7DD61E-59A3-4618-ADDC-5E5242539FE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E6928899-C3FB-459D-9D1B-A93876BCD79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C88D8B96-D654-4B89-8329-FAE5E68733E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4FABE69E-2840-42DE-9EBC-4D3EF03815D2}"/>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201E0ECC-72BC-454C-AE57-9A802F19FE93}"/>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EDBF1C66-A5CD-4805-B20E-AE14F9B29A6A}"/>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106FFC57-0065-4824-8432-E3EAD3AE714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FCB327F4-9BAB-45FA-AFE7-E84CD12FFB93}"/>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BBF5FC61-5794-4566-A025-AD5D02DE630B}"/>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4C3B6939-2A0B-4558-B86E-13444269E69E}"/>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5A6EB5B-55FF-49D7-8A76-54A49C01BA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EADCE0D-AF41-4F38-94A2-D0E7529236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FAC3AA6-5543-4460-B9E0-6A131B32AC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EE92954-F2E7-403A-8AB3-E2E5A6F267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FE47530-CD5C-4EFE-A05F-63BC3F2659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50" name="楕円 649">
          <a:extLst>
            <a:ext uri="{FF2B5EF4-FFF2-40B4-BE49-F238E27FC236}">
              <a16:creationId xmlns:a16="http://schemas.microsoft.com/office/drawing/2014/main" id="{C272A81D-ED80-407B-8C24-ABDEFCCF7E83}"/>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7D3E072F-99D0-4AB0-8D8B-DA09DD08CF1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52" name="楕円 651">
          <a:extLst>
            <a:ext uri="{FF2B5EF4-FFF2-40B4-BE49-F238E27FC236}">
              <a16:creationId xmlns:a16="http://schemas.microsoft.com/office/drawing/2014/main" id="{DB752570-3E4E-4976-9F47-17AA91B71292}"/>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53" name="直線コネクタ 652">
          <a:extLst>
            <a:ext uri="{FF2B5EF4-FFF2-40B4-BE49-F238E27FC236}">
              <a16:creationId xmlns:a16="http://schemas.microsoft.com/office/drawing/2014/main" id="{022CCF9E-9FD4-4616-9679-92E1C08C91A8}"/>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4" name="楕円 653">
          <a:extLst>
            <a:ext uri="{FF2B5EF4-FFF2-40B4-BE49-F238E27FC236}">
              <a16:creationId xmlns:a16="http://schemas.microsoft.com/office/drawing/2014/main" id="{127B4A8E-0AF1-4BFE-B287-E1EE543BE551}"/>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5" name="直線コネクタ 654">
          <a:extLst>
            <a:ext uri="{FF2B5EF4-FFF2-40B4-BE49-F238E27FC236}">
              <a16:creationId xmlns:a16="http://schemas.microsoft.com/office/drawing/2014/main" id="{A0BE751D-E47A-4DFF-939D-973547D2441F}"/>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6" name="楕円 655">
          <a:extLst>
            <a:ext uri="{FF2B5EF4-FFF2-40B4-BE49-F238E27FC236}">
              <a16:creationId xmlns:a16="http://schemas.microsoft.com/office/drawing/2014/main" id="{823AEF59-4E87-41CD-AB76-E32E77B24EEF}"/>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7" name="直線コネクタ 656">
          <a:extLst>
            <a:ext uri="{FF2B5EF4-FFF2-40B4-BE49-F238E27FC236}">
              <a16:creationId xmlns:a16="http://schemas.microsoft.com/office/drawing/2014/main" id="{09AD8C5C-2A3E-4EAF-8927-26910593B718}"/>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8" name="楕円 657">
          <a:extLst>
            <a:ext uri="{FF2B5EF4-FFF2-40B4-BE49-F238E27FC236}">
              <a16:creationId xmlns:a16="http://schemas.microsoft.com/office/drawing/2014/main" id="{D63A54BA-E54E-467F-BA7F-60AE012A7B1E}"/>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59" name="直線コネクタ 658">
          <a:extLst>
            <a:ext uri="{FF2B5EF4-FFF2-40B4-BE49-F238E27FC236}">
              <a16:creationId xmlns:a16="http://schemas.microsoft.com/office/drawing/2014/main" id="{02C54155-BDE9-49F6-95B3-43201CE437AB}"/>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E2454114-59AC-47D7-BB85-CCC7909E38C7}"/>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C866B9F7-93DA-49A8-BD65-EEFECB2911A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885D0736-4054-4991-8E63-4D728FD6DB8E}"/>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368384D8-3C98-4728-AD62-1605D7A836DF}"/>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6C276F20-45E6-4CD2-AF40-3CE19BF16496}"/>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97B35653-C893-4117-858D-EF69B96B8893}"/>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B9C0A1CA-6345-4BEA-804A-E3FD1E2CD765}"/>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C30A9485-5C4A-4BB7-8A97-5A22FD7C4338}"/>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8168687D-1068-4393-9462-C8F3876A79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72D4CD18-FD5E-4614-B9F9-2697D1C574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99D6AF2-3D3A-4400-BD37-9346A631EA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90340C2-FE76-4D09-8AF5-BD4E2B334E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2B6D7270-BFA3-40B6-ABFD-3A1EEB507C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37ED6D62-45ED-4F03-9B73-D8189BF3D3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CFC61827-9392-4573-BF9F-B61E3F7322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A85A54D9-7D9F-469D-AD27-8673F8120F4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836A3450-9B69-42C4-ABEC-E8A65A4F12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BAD1D1CA-E379-490F-8119-B7CAC8D18A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DDC00F34-ABFC-4FD7-A10B-1977D93E6AD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900CA471-817A-425F-A8E0-D5A5C7DCB3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44EFCC23-A525-4F88-ADFF-76657BECE7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B5A0CC38-8B24-43FF-A033-D191E268BCF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978DD7B9-FB4F-4F87-BAFC-755A5F1EFC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FEB80463-1B29-49C8-93AE-2CCA3ABA2E1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D9E66885-B3E3-46C0-9D84-7F9F72F190A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381D2407-ACC7-4904-8D3F-0EADF377090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EF811DE7-8A6B-4AE8-A075-4F6F2B5ED8E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F0A39878-742A-4C0F-B159-F5C9446BCE4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B7F7E687-2F5F-4826-9C72-06BC2C3A3D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1DDCDA2-CAE4-4AD8-AA58-C601AFA2C45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548DE83C-B135-48C2-B399-E3BEA42BBB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673A2135-AAE4-4E07-917A-1BB059940C73}"/>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5D348FD-321C-486F-9120-09D377BF15DB}"/>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8941CC03-F44E-4662-95CC-D015F4515D86}"/>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B06C65AB-3943-41FA-B678-C4612CFB6C44}"/>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DDC4E29E-0EFD-4EE2-81B1-BCDD5B1C4B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8E78AB99-351A-4575-BF8A-2745595DFA21}"/>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45BE4A82-D397-43BB-BAEA-CE45B8A579D2}"/>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6A6F23EF-0A8B-4AC1-858B-E61E83FBA94D}"/>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FB3641BC-DC14-4161-AE5A-F6218B04A17C}"/>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80FEDDE2-AB12-42FC-B7E1-9D7075ACC72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D81DFF9E-B549-4AFA-B2AF-77351EE3782D}"/>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23F2D0D-8FC8-4645-AC5C-71B47DB04A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DCD4D27-B99F-4BF9-B9B8-66CBDB857B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E1B5274-9C1B-41E7-9687-C604684839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F90E84F-04C8-425F-8B48-B11E84FE8A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8C105FC-4E17-4A62-898C-C970F16989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707" name="楕円 706">
          <a:extLst>
            <a:ext uri="{FF2B5EF4-FFF2-40B4-BE49-F238E27FC236}">
              <a16:creationId xmlns:a16="http://schemas.microsoft.com/office/drawing/2014/main" id="{89A93861-AF01-41EC-B03B-9693977DF507}"/>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2E149C7F-0FF8-42F2-8F4D-1DD95E81C30A}"/>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09" name="楕円 708">
          <a:extLst>
            <a:ext uri="{FF2B5EF4-FFF2-40B4-BE49-F238E27FC236}">
              <a16:creationId xmlns:a16="http://schemas.microsoft.com/office/drawing/2014/main" id="{F54C568C-2A1E-4E98-A8E5-ACC76FBC5EF7}"/>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710" name="直線コネクタ 709">
          <a:extLst>
            <a:ext uri="{FF2B5EF4-FFF2-40B4-BE49-F238E27FC236}">
              <a16:creationId xmlns:a16="http://schemas.microsoft.com/office/drawing/2014/main" id="{3777ADBB-C5CA-434C-B364-C47FF985D8EB}"/>
            </a:ext>
          </a:extLst>
        </xdr:cNvPr>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11" name="楕円 710">
          <a:extLst>
            <a:ext uri="{FF2B5EF4-FFF2-40B4-BE49-F238E27FC236}">
              <a16:creationId xmlns:a16="http://schemas.microsoft.com/office/drawing/2014/main" id="{78B569A3-4F51-4318-839B-C972D2371227}"/>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12" name="直線コネクタ 711">
          <a:extLst>
            <a:ext uri="{FF2B5EF4-FFF2-40B4-BE49-F238E27FC236}">
              <a16:creationId xmlns:a16="http://schemas.microsoft.com/office/drawing/2014/main" id="{A0EA481D-5F27-4E62-B833-A5F41F7C39D6}"/>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3" name="楕円 712">
          <a:extLst>
            <a:ext uri="{FF2B5EF4-FFF2-40B4-BE49-F238E27FC236}">
              <a16:creationId xmlns:a16="http://schemas.microsoft.com/office/drawing/2014/main" id="{2AB5BDE0-B4C7-437B-9C17-576F4CE379C6}"/>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714" name="直線コネクタ 713">
          <a:extLst>
            <a:ext uri="{FF2B5EF4-FFF2-40B4-BE49-F238E27FC236}">
              <a16:creationId xmlns:a16="http://schemas.microsoft.com/office/drawing/2014/main" id="{D0CEC171-63E3-4C00-9821-C5F3D16D9593}"/>
            </a:ext>
          </a:extLst>
        </xdr:cNvPr>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15" name="楕円 714">
          <a:extLst>
            <a:ext uri="{FF2B5EF4-FFF2-40B4-BE49-F238E27FC236}">
              <a16:creationId xmlns:a16="http://schemas.microsoft.com/office/drawing/2014/main" id="{0FA542D3-1F1D-4162-A4A5-665DB7E07BE8}"/>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129540</xdr:rowOff>
    </xdr:to>
    <xdr:cxnSp macro="">
      <xdr:nvCxnSpPr>
        <xdr:cNvPr id="716" name="直線コネクタ 715">
          <a:extLst>
            <a:ext uri="{FF2B5EF4-FFF2-40B4-BE49-F238E27FC236}">
              <a16:creationId xmlns:a16="http://schemas.microsoft.com/office/drawing/2014/main" id="{3B123C2C-9AE9-4A4A-BC0A-265848BACFE3}"/>
            </a:ext>
          </a:extLst>
        </xdr:cNvPr>
        <xdr:cNvCxnSpPr/>
      </xdr:nvCxnSpPr>
      <xdr:spPr>
        <a:xfrm>
          <a:off x="18656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9B804127-EE95-438F-BEAA-B2DDC8C7AC59}"/>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FDBBA2A9-F3DB-4DFD-BA1D-F0F5B977FEAB}"/>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2C9E37C5-6322-44CE-8055-1F6E6CD9CE78}"/>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E358A571-DB00-4009-A7AB-3B6BF0BF582A}"/>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1" name="n_1mainValue【保健センター・保健所】&#10;一人当たり面積">
          <a:extLst>
            <a:ext uri="{FF2B5EF4-FFF2-40B4-BE49-F238E27FC236}">
              <a16:creationId xmlns:a16="http://schemas.microsoft.com/office/drawing/2014/main" id="{27CD7C2C-0665-44AE-955F-28C5EF36917E}"/>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22" name="n_2mainValue【保健センター・保健所】&#10;一人当たり面積">
          <a:extLst>
            <a:ext uri="{FF2B5EF4-FFF2-40B4-BE49-F238E27FC236}">
              <a16:creationId xmlns:a16="http://schemas.microsoft.com/office/drawing/2014/main" id="{5A5B85DF-0869-43B8-A032-65D107EA15BB}"/>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3" name="n_3mainValue【保健センター・保健所】&#10;一人当たり面積">
          <a:extLst>
            <a:ext uri="{FF2B5EF4-FFF2-40B4-BE49-F238E27FC236}">
              <a16:creationId xmlns:a16="http://schemas.microsoft.com/office/drawing/2014/main" id="{E7C3543C-EA27-4249-8387-0FAE917C6ED1}"/>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24" name="n_4mainValue【保健センター・保健所】&#10;一人当たり面積">
          <a:extLst>
            <a:ext uri="{FF2B5EF4-FFF2-40B4-BE49-F238E27FC236}">
              <a16:creationId xmlns:a16="http://schemas.microsoft.com/office/drawing/2014/main" id="{964BFB91-28CA-4F9E-9DB3-2B8DF22D8789}"/>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A25BC206-749C-4F0A-9502-FD86F82AD0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3FFF32DC-DE8B-4540-A4D7-1725F80F94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9E9F494E-3CA4-49C2-AC0E-D8E0BC8506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B5707B5F-DE59-430F-AE0B-FBB1BD2D56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9E84930C-5ED6-4ACE-B715-7BD2EE976F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904ACCED-EA61-4417-8A47-347DD4826F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28EB2F84-A1DD-4B56-A924-6EE4555390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B42F25D3-0B85-47BF-9338-30D667A086C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17E9881-15C1-4D88-AD81-1855BC6281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4E57469B-A0C1-4341-910F-73CCBF04F1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E67098E8-64EB-42C9-A007-E11F00947E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A96CB1CA-E824-4144-BC6B-64E062F31D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FED79DC5-4BCE-4688-A2C4-D0EF60600EE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74133334-4CB1-4C0D-A528-C9113E78994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0A559140-CEEC-4D40-8E35-663D2F989FA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D8C652A-F117-48C6-AFE8-89A8F862890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6D48AFD5-B1F2-4B6D-8834-C94B5CA27F9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26575B9C-575A-4E63-85CC-45FA7AAFD17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BF57C7E2-63B5-4679-8273-DAB262F6706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4B751C48-51BC-4DBC-AB4F-0E3FAE5BA36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305E3499-6649-445E-9FF6-A89C867DEFB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56ED663D-2F35-43A5-9109-95FABABFF8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C894227C-61B9-44EF-9906-9B7219F98C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1FD43CEE-E7C5-4F06-BE8D-B075177EF4E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850E77BB-2C50-45F2-80D7-D9D25E19655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5C28001F-CED1-47AA-BE2B-50E0D8EC2F3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CA0ABA90-36AB-4A0E-B058-1E3239C0436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DABF84D6-DE24-4DBA-A702-524EBE50611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FAEE6AD7-0BDF-47F0-8879-A3243AB4416D}"/>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1E9F829A-C484-414A-BDF5-4A54FA2B018A}"/>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32F50BF6-7231-4D51-8780-C41976761EA9}"/>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100B4C6F-415A-4D34-BF44-D9FBE7C5531E}"/>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13AFC893-9226-4890-969E-622045C83B26}"/>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B5DF52AC-142E-4431-86E8-192874AC7D44}"/>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6745320-232B-454F-94F7-09277F2054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39312DD-CF4A-4CFD-B34A-10A6C4458C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6DB725B-1AC9-4D44-8EB1-FF71A62F8B8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4685FFF-6877-434E-BF0F-E29B1CBFF7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282ECCF-F5C4-471E-BB8B-DF0D9746357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764" name="楕円 763">
          <a:extLst>
            <a:ext uri="{FF2B5EF4-FFF2-40B4-BE49-F238E27FC236}">
              <a16:creationId xmlns:a16="http://schemas.microsoft.com/office/drawing/2014/main" id="{447059AB-21F1-499B-AF97-62CE1BADD4A0}"/>
            </a:ext>
          </a:extLst>
        </xdr:cNvPr>
        <xdr:cNvSpPr/>
      </xdr:nvSpPr>
      <xdr:spPr>
        <a:xfrm>
          <a:off x="16268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60977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B252FAD2-FAAA-4BE4-9B2A-5D57F86D855B}"/>
            </a:ext>
          </a:extLst>
        </xdr:cNvPr>
        <xdr:cNvSpPr txBox="1"/>
      </xdr:nvSpPr>
      <xdr:spPr>
        <a:xfrm>
          <a:off x="16357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58420</xdr:rowOff>
    </xdr:from>
    <xdr:to>
      <xdr:col>81</xdr:col>
      <xdr:colOff>101600</xdr:colOff>
      <xdr:row>82</xdr:row>
      <xdr:rowOff>160020</xdr:rowOff>
    </xdr:to>
    <xdr:sp macro="" textlink="">
      <xdr:nvSpPr>
        <xdr:cNvPr id="766" name="楕円 765">
          <a:extLst>
            <a:ext uri="{FF2B5EF4-FFF2-40B4-BE49-F238E27FC236}">
              <a16:creationId xmlns:a16="http://schemas.microsoft.com/office/drawing/2014/main" id="{23CBF3CA-1455-476E-93EB-117D0562AA5E}"/>
            </a:ext>
          </a:extLst>
        </xdr:cNvPr>
        <xdr:cNvSpPr/>
      </xdr:nvSpPr>
      <xdr:spPr>
        <a:xfrm>
          <a:off x="154305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109220</xdr:rowOff>
    </xdr:from>
    <xdr:to>
      <xdr:col>85</xdr:col>
      <xdr:colOff>127000</xdr:colOff>
      <xdr:row>82</xdr:row>
      <xdr:rowOff>133350</xdr:rowOff>
    </xdr:to>
    <xdr:cxnSp macro="">
      <xdr:nvCxnSpPr>
        <xdr:cNvPr id="767" name="直線コネクタ 766">
          <a:extLst>
            <a:ext uri="{FF2B5EF4-FFF2-40B4-BE49-F238E27FC236}">
              <a16:creationId xmlns:a16="http://schemas.microsoft.com/office/drawing/2014/main" id="{AC33A409-052C-4F08-81B8-3F70F28347AC}"/>
            </a:ext>
          </a:extLst>
        </xdr:cNvPr>
        <xdr:cNvCxnSpPr/>
      </xdr:nvCxnSpPr>
      <xdr:spPr>
        <a:xfrm>
          <a:off x="15481300" y="14168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30480</xdr:rowOff>
    </xdr:from>
    <xdr:to>
      <xdr:col>76</xdr:col>
      <xdr:colOff>165100</xdr:colOff>
      <xdr:row>82</xdr:row>
      <xdr:rowOff>132080</xdr:rowOff>
    </xdr:to>
    <xdr:sp macro="" textlink="">
      <xdr:nvSpPr>
        <xdr:cNvPr id="768" name="楕円 767">
          <a:extLst>
            <a:ext uri="{FF2B5EF4-FFF2-40B4-BE49-F238E27FC236}">
              <a16:creationId xmlns:a16="http://schemas.microsoft.com/office/drawing/2014/main" id="{361B7746-A64C-4346-9C21-8A560FF2742A}"/>
            </a:ext>
          </a:extLst>
        </xdr:cNvPr>
        <xdr:cNvSpPr/>
      </xdr:nvSpPr>
      <xdr:spPr>
        <a:xfrm>
          <a:off x="145415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81280</xdr:rowOff>
    </xdr:from>
    <xdr:to>
      <xdr:col>81</xdr:col>
      <xdr:colOff>50800</xdr:colOff>
      <xdr:row>82</xdr:row>
      <xdr:rowOff>109220</xdr:rowOff>
    </xdr:to>
    <xdr:cxnSp macro="">
      <xdr:nvCxnSpPr>
        <xdr:cNvPr id="769" name="直線コネクタ 768">
          <a:extLst>
            <a:ext uri="{FF2B5EF4-FFF2-40B4-BE49-F238E27FC236}">
              <a16:creationId xmlns:a16="http://schemas.microsoft.com/office/drawing/2014/main" id="{A4712AB0-0D6D-4472-9DD7-12956AA0317B}"/>
            </a:ext>
          </a:extLst>
        </xdr:cNvPr>
        <xdr:cNvCxnSpPr/>
      </xdr:nvCxnSpPr>
      <xdr:spPr>
        <a:xfrm>
          <a:off x="14592300" y="141401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53339</xdr:rowOff>
    </xdr:from>
    <xdr:to>
      <xdr:col>72</xdr:col>
      <xdr:colOff>38100</xdr:colOff>
      <xdr:row>83</xdr:row>
      <xdr:rowOff>154939</xdr:rowOff>
    </xdr:to>
    <xdr:sp macro="" textlink="">
      <xdr:nvSpPr>
        <xdr:cNvPr id="770" name="楕円 769">
          <a:extLst>
            <a:ext uri="{FF2B5EF4-FFF2-40B4-BE49-F238E27FC236}">
              <a16:creationId xmlns:a16="http://schemas.microsoft.com/office/drawing/2014/main" id="{4C2773A8-72EC-42A4-A089-AA40B2A6F4B6}"/>
            </a:ext>
          </a:extLst>
        </xdr:cNvPr>
        <xdr:cNvSpPr/>
      </xdr:nvSpPr>
      <xdr:spPr>
        <a:xfrm>
          <a:off x="13652500" y="142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81280</xdr:rowOff>
    </xdr:from>
    <xdr:to>
      <xdr:col>76</xdr:col>
      <xdr:colOff>114300</xdr:colOff>
      <xdr:row>83</xdr:row>
      <xdr:rowOff>104139</xdr:rowOff>
    </xdr:to>
    <xdr:cxnSp macro="">
      <xdr:nvCxnSpPr>
        <xdr:cNvPr id="771" name="直線コネクタ 770">
          <a:extLst>
            <a:ext uri="{FF2B5EF4-FFF2-40B4-BE49-F238E27FC236}">
              <a16:creationId xmlns:a16="http://schemas.microsoft.com/office/drawing/2014/main" id="{2B8559DE-3F39-4249-A1B1-16CAD5543D7A}"/>
            </a:ext>
          </a:extLst>
        </xdr:cNvPr>
        <xdr:cNvCxnSpPr/>
      </xdr:nvCxnSpPr>
      <xdr:spPr>
        <a:xfrm flipV="1">
          <a:off x="13703300" y="141401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77470</xdr:rowOff>
    </xdr:from>
    <xdr:to>
      <xdr:col>67</xdr:col>
      <xdr:colOff>101600</xdr:colOff>
      <xdr:row>84</xdr:row>
      <xdr:rowOff>7620</xdr:rowOff>
    </xdr:to>
    <xdr:sp macro="" textlink="">
      <xdr:nvSpPr>
        <xdr:cNvPr id="772" name="楕円 771">
          <a:extLst>
            <a:ext uri="{FF2B5EF4-FFF2-40B4-BE49-F238E27FC236}">
              <a16:creationId xmlns:a16="http://schemas.microsoft.com/office/drawing/2014/main" id="{E7D67234-868E-4FDE-A3A8-741B5E9F837E}"/>
            </a:ext>
          </a:extLst>
        </xdr:cNvPr>
        <xdr:cNvSpPr/>
      </xdr:nvSpPr>
      <xdr:spPr>
        <a:xfrm>
          <a:off x="12763500" y="143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104139</xdr:rowOff>
    </xdr:from>
    <xdr:to>
      <xdr:col>71</xdr:col>
      <xdr:colOff>177800</xdr:colOff>
      <xdr:row>83</xdr:row>
      <xdr:rowOff>128270</xdr:rowOff>
    </xdr:to>
    <xdr:cxnSp macro="">
      <xdr:nvCxnSpPr>
        <xdr:cNvPr id="773" name="直線コネクタ 772">
          <a:extLst>
            <a:ext uri="{FF2B5EF4-FFF2-40B4-BE49-F238E27FC236}">
              <a16:creationId xmlns:a16="http://schemas.microsoft.com/office/drawing/2014/main" id="{B1C1E931-58AC-41A7-856E-B6B1C2B7D44D}"/>
            </a:ext>
          </a:extLst>
        </xdr:cNvPr>
        <xdr:cNvCxnSpPr/>
      </xdr:nvCxnSpPr>
      <xdr:spPr>
        <a:xfrm flipV="1">
          <a:off x="12814300" y="143344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131AC18B-2618-4EF7-AFC2-5DF3F5610D33}"/>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a:extLst>
            <a:ext uri="{FF2B5EF4-FFF2-40B4-BE49-F238E27FC236}">
              <a16:creationId xmlns:a16="http://schemas.microsoft.com/office/drawing/2014/main" id="{07B0FEF5-A393-4C0A-9C39-89A131E80706}"/>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5B7293B9-B91C-47F3-A9F1-EC4632F5E81D}"/>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D7D07693-B29F-4C6C-8855-E7F085613C81}"/>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151147</xdr:rowOff>
    </xdr:from>
    <xdr:ext cx="405111" cy="259045"/>
    <xdr:sp macro="" textlink="">
      <xdr:nvSpPr>
        <xdr:cNvPr id="778" name="n_1mainValue【消防施設】&#10;有形固定資産減価償却率">
          <a:extLst>
            <a:ext uri="{FF2B5EF4-FFF2-40B4-BE49-F238E27FC236}">
              <a16:creationId xmlns:a16="http://schemas.microsoft.com/office/drawing/2014/main" id="{B744D256-1955-4235-B729-022C997A8D03}"/>
            </a:ext>
          </a:extLst>
        </xdr:cNvPr>
        <xdr:cNvSpPr txBox="1"/>
      </xdr:nvSpPr>
      <xdr:spPr>
        <a:xfrm>
          <a:off x="152660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123207</xdr:rowOff>
    </xdr:from>
    <xdr:ext cx="405111" cy="259045"/>
    <xdr:sp macro="" textlink="">
      <xdr:nvSpPr>
        <xdr:cNvPr id="779" name="n_2mainValue【消防施設】&#10;有形固定資産減価償却率">
          <a:extLst>
            <a:ext uri="{FF2B5EF4-FFF2-40B4-BE49-F238E27FC236}">
              <a16:creationId xmlns:a16="http://schemas.microsoft.com/office/drawing/2014/main" id="{F9FFBA7A-E785-4090-A93D-210827E3E0B9}"/>
            </a:ext>
          </a:extLst>
        </xdr:cNvPr>
        <xdr:cNvSpPr txBox="1"/>
      </xdr:nvSpPr>
      <xdr:spPr>
        <a:xfrm>
          <a:off x="14389744" y="1418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146066</xdr:rowOff>
    </xdr:from>
    <xdr:ext cx="405111" cy="259045"/>
    <xdr:sp macro="" textlink="">
      <xdr:nvSpPr>
        <xdr:cNvPr id="780" name="n_3mainValue【消防施設】&#10;有形固定資産減価償却率">
          <a:extLst>
            <a:ext uri="{FF2B5EF4-FFF2-40B4-BE49-F238E27FC236}">
              <a16:creationId xmlns:a16="http://schemas.microsoft.com/office/drawing/2014/main" id="{70D85EC7-E128-4CDF-8903-C97476F83894}"/>
            </a:ext>
          </a:extLst>
        </xdr:cNvPr>
        <xdr:cNvSpPr txBox="1"/>
      </xdr:nvSpPr>
      <xdr:spPr>
        <a:xfrm>
          <a:off x="13500744" y="1437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170197</xdr:rowOff>
    </xdr:from>
    <xdr:ext cx="405111" cy="259045"/>
    <xdr:sp macro="" textlink="">
      <xdr:nvSpPr>
        <xdr:cNvPr id="781" name="n_4mainValue【消防施設】&#10;有形固定資産減価償却率">
          <a:extLst>
            <a:ext uri="{FF2B5EF4-FFF2-40B4-BE49-F238E27FC236}">
              <a16:creationId xmlns:a16="http://schemas.microsoft.com/office/drawing/2014/main" id="{F18310DD-E77C-41BF-9C4F-C8C740B50B71}"/>
            </a:ext>
          </a:extLst>
        </xdr:cNvPr>
        <xdr:cNvSpPr txBox="1"/>
      </xdr:nvSpPr>
      <xdr:spPr>
        <a:xfrm>
          <a:off x="12611744"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EF4F9445-5053-4F5D-939C-C3862184DB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1B3A594C-3E14-4D3C-8F71-64B0B2FDF7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CD2CCEB2-E6C6-403E-BD54-08010A9D20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20689465-5633-47D9-94FD-0D7C643100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4004053A-4B2D-4AD2-90C7-D3FB563AD0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F072469-173D-4C62-A0C8-982F4B2873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8B6C2ED9-0552-4664-B2CD-1D5E4AD18D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956BE0F1-ED2F-4322-96A3-C8429F93A1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E126306F-9086-40B0-91DF-121608BE63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E936E877-ADE0-46C7-AF9A-42748BF034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B7802A2B-E9E3-47A0-9AFF-DED2CACC30D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EBB15A0C-3ED7-4537-9A33-9C9D7A93461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FD7876CB-AB3B-4C20-8E63-E7B9191DC15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1D055042-03E8-43D3-9F54-4BD3A67DBF5D}"/>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844BF344-B7EF-4468-BC13-29BCE86D7C8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8BAC147F-53AB-465E-827E-B68FD0310CEF}"/>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ABA44FAD-4795-4BD0-9955-3218A1CE5C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E119C201-ED12-4DDC-8F1B-46E9D0254DBA}"/>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47CB28ED-BF45-456B-970F-D2DEDA49156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E09D5D44-9D69-4DD8-B2EB-B3B2D1559BA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D3DA0EDC-D76C-4D54-AB75-CD06FD4A33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74044782-D1C4-4811-A044-CBD41B269D38}"/>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A7C0FC7B-D8D1-4B68-A08A-7EC8D673CE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63F5A876-8A3C-4215-89A3-8953935FCB8A}"/>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060044FE-3809-4DF7-A74B-8218389C3DCA}"/>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F7DCF1B9-D0DA-4B20-9F25-4294DFB6870A}"/>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CA8498E0-6551-418A-B213-DA1B9DD9FCBF}"/>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F3EC09B9-4E44-4263-8097-495A9F9F40DC}"/>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2CF4C009-EBC7-4396-A728-5B02FADEDF2C}"/>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C268E7B3-A906-401E-830C-873832488DF3}"/>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119C6CD5-2AF4-48F2-ADA0-522CFAA4CE8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68BC25B4-7BD8-4300-9775-B5BF36B21325}"/>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FF28F14E-2827-4105-AD05-152BEDDEB7BA}"/>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CFEECDAA-BF99-4EEC-BE59-9DA65E66C51C}"/>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93E44BE-6D3F-4B94-8E14-E16CA7AF78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ACC134C-70EF-4FFA-93CC-017361EBAE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EEFFAD1-49ED-4FCD-93D4-EBF6DCD2C9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DAB5C33-6D42-46CF-9044-204982E005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AB5163A-4741-40E8-B2E5-BB30241393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62624</xdr:rowOff>
    </xdr:from>
    <xdr:to>
      <xdr:col>116</xdr:col>
      <xdr:colOff>114300</xdr:colOff>
      <xdr:row>86</xdr:row>
      <xdr:rowOff>164224</xdr:rowOff>
    </xdr:to>
    <xdr:sp macro="" textlink="">
      <xdr:nvSpPr>
        <xdr:cNvPr id="821" name="楕円 820">
          <a:extLst>
            <a:ext uri="{FF2B5EF4-FFF2-40B4-BE49-F238E27FC236}">
              <a16:creationId xmlns:a16="http://schemas.microsoft.com/office/drawing/2014/main" id="{B8045797-3C53-48DE-8E40-E04E4DCB8051}"/>
            </a:ext>
          </a:extLst>
        </xdr:cNvPr>
        <xdr:cNvSpPr/>
      </xdr:nvSpPr>
      <xdr:spPr>
        <a:xfrm>
          <a:off x="22110700" y="148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1DB174C3-1DE5-44DC-8B48-B15981E0A603}"/>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62643</xdr:rowOff>
    </xdr:from>
    <xdr:to>
      <xdr:col>112</xdr:col>
      <xdr:colOff>38100</xdr:colOff>
      <xdr:row>86</xdr:row>
      <xdr:rowOff>164243</xdr:rowOff>
    </xdr:to>
    <xdr:sp macro="" textlink="">
      <xdr:nvSpPr>
        <xdr:cNvPr id="823" name="楕円 822">
          <a:extLst>
            <a:ext uri="{FF2B5EF4-FFF2-40B4-BE49-F238E27FC236}">
              <a16:creationId xmlns:a16="http://schemas.microsoft.com/office/drawing/2014/main" id="{289C4E86-E29B-439E-972D-D694AC8FC981}"/>
            </a:ext>
          </a:extLst>
        </xdr:cNvPr>
        <xdr:cNvSpPr/>
      </xdr:nvSpPr>
      <xdr:spPr>
        <a:xfrm>
          <a:off x="21272500" y="14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113424</xdr:rowOff>
    </xdr:from>
    <xdr:to>
      <xdr:col>116</xdr:col>
      <xdr:colOff>63500</xdr:colOff>
      <xdr:row>86</xdr:row>
      <xdr:rowOff>113443</xdr:rowOff>
    </xdr:to>
    <xdr:cxnSp macro="">
      <xdr:nvCxnSpPr>
        <xdr:cNvPr id="824" name="直線コネクタ 823">
          <a:extLst>
            <a:ext uri="{FF2B5EF4-FFF2-40B4-BE49-F238E27FC236}">
              <a16:creationId xmlns:a16="http://schemas.microsoft.com/office/drawing/2014/main" id="{5B5FCD3B-C67E-4BB6-AAD6-BEF6237BF58D}"/>
            </a:ext>
          </a:extLst>
        </xdr:cNvPr>
        <xdr:cNvCxnSpPr/>
      </xdr:nvCxnSpPr>
      <xdr:spPr>
        <a:xfrm flipV="1">
          <a:off x="21323300" y="14858124"/>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62658</xdr:rowOff>
    </xdr:from>
    <xdr:to>
      <xdr:col>107</xdr:col>
      <xdr:colOff>101600</xdr:colOff>
      <xdr:row>86</xdr:row>
      <xdr:rowOff>164258</xdr:rowOff>
    </xdr:to>
    <xdr:sp macro="" textlink="">
      <xdr:nvSpPr>
        <xdr:cNvPr id="825" name="楕円 824">
          <a:extLst>
            <a:ext uri="{FF2B5EF4-FFF2-40B4-BE49-F238E27FC236}">
              <a16:creationId xmlns:a16="http://schemas.microsoft.com/office/drawing/2014/main" id="{BC2F6F0F-F6AC-4A5A-A383-34CBD7000CC9}"/>
            </a:ext>
          </a:extLst>
        </xdr:cNvPr>
        <xdr:cNvSpPr/>
      </xdr:nvSpPr>
      <xdr:spPr>
        <a:xfrm>
          <a:off x="20383500" y="148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113443</xdr:rowOff>
    </xdr:from>
    <xdr:to>
      <xdr:col>111</xdr:col>
      <xdr:colOff>177800</xdr:colOff>
      <xdr:row>86</xdr:row>
      <xdr:rowOff>113458</xdr:rowOff>
    </xdr:to>
    <xdr:cxnSp macro="">
      <xdr:nvCxnSpPr>
        <xdr:cNvPr id="826" name="直線コネクタ 825">
          <a:extLst>
            <a:ext uri="{FF2B5EF4-FFF2-40B4-BE49-F238E27FC236}">
              <a16:creationId xmlns:a16="http://schemas.microsoft.com/office/drawing/2014/main" id="{629C539A-DFFE-44FD-BFF3-6601828E9943}"/>
            </a:ext>
          </a:extLst>
        </xdr:cNvPr>
        <xdr:cNvCxnSpPr/>
      </xdr:nvCxnSpPr>
      <xdr:spPr>
        <a:xfrm flipV="1">
          <a:off x="20434300" y="1485814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62674</xdr:rowOff>
    </xdr:from>
    <xdr:to>
      <xdr:col>102</xdr:col>
      <xdr:colOff>165100</xdr:colOff>
      <xdr:row>86</xdr:row>
      <xdr:rowOff>164274</xdr:rowOff>
    </xdr:to>
    <xdr:sp macro="" textlink="">
      <xdr:nvSpPr>
        <xdr:cNvPr id="827" name="楕円 826">
          <a:extLst>
            <a:ext uri="{FF2B5EF4-FFF2-40B4-BE49-F238E27FC236}">
              <a16:creationId xmlns:a16="http://schemas.microsoft.com/office/drawing/2014/main" id="{C8C39446-DE6C-43AE-BCF0-B66D9723BF93}"/>
            </a:ext>
          </a:extLst>
        </xdr:cNvPr>
        <xdr:cNvSpPr/>
      </xdr:nvSpPr>
      <xdr:spPr>
        <a:xfrm>
          <a:off x="19494500" y="148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113458</xdr:rowOff>
    </xdr:from>
    <xdr:to>
      <xdr:col>107</xdr:col>
      <xdr:colOff>50800</xdr:colOff>
      <xdr:row>86</xdr:row>
      <xdr:rowOff>113474</xdr:rowOff>
    </xdr:to>
    <xdr:cxnSp macro="">
      <xdr:nvCxnSpPr>
        <xdr:cNvPr id="828" name="直線コネクタ 827">
          <a:extLst>
            <a:ext uri="{FF2B5EF4-FFF2-40B4-BE49-F238E27FC236}">
              <a16:creationId xmlns:a16="http://schemas.microsoft.com/office/drawing/2014/main" id="{1222FBAF-357B-4E4D-88EF-7BF577E7B79A}"/>
            </a:ext>
          </a:extLst>
        </xdr:cNvPr>
        <xdr:cNvCxnSpPr/>
      </xdr:nvCxnSpPr>
      <xdr:spPr>
        <a:xfrm flipV="1">
          <a:off x="19545300" y="1485815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62692</xdr:rowOff>
    </xdr:from>
    <xdr:to>
      <xdr:col>98</xdr:col>
      <xdr:colOff>38100</xdr:colOff>
      <xdr:row>86</xdr:row>
      <xdr:rowOff>164292</xdr:rowOff>
    </xdr:to>
    <xdr:sp macro="" textlink="">
      <xdr:nvSpPr>
        <xdr:cNvPr id="829" name="楕円 828">
          <a:extLst>
            <a:ext uri="{FF2B5EF4-FFF2-40B4-BE49-F238E27FC236}">
              <a16:creationId xmlns:a16="http://schemas.microsoft.com/office/drawing/2014/main" id="{3215B065-1AC7-4055-A5FB-8817BA1C3747}"/>
            </a:ext>
          </a:extLst>
        </xdr:cNvPr>
        <xdr:cNvSpPr/>
      </xdr:nvSpPr>
      <xdr:spPr>
        <a:xfrm>
          <a:off x="18605500" y="148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113474</xdr:rowOff>
    </xdr:from>
    <xdr:to>
      <xdr:col>102</xdr:col>
      <xdr:colOff>114300</xdr:colOff>
      <xdr:row>86</xdr:row>
      <xdr:rowOff>113492</xdr:rowOff>
    </xdr:to>
    <xdr:cxnSp macro="">
      <xdr:nvCxnSpPr>
        <xdr:cNvPr id="830" name="直線コネクタ 829">
          <a:extLst>
            <a:ext uri="{FF2B5EF4-FFF2-40B4-BE49-F238E27FC236}">
              <a16:creationId xmlns:a16="http://schemas.microsoft.com/office/drawing/2014/main" id="{6CDCB4E9-22F4-437E-8906-72DE80955002}"/>
            </a:ext>
          </a:extLst>
        </xdr:cNvPr>
        <xdr:cNvCxnSpPr/>
      </xdr:nvCxnSpPr>
      <xdr:spPr>
        <a:xfrm flipV="1">
          <a:off x="18656300" y="1485817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4666F5CE-7F70-42E3-89FC-EA1EA635B6B3}"/>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a:extLst>
            <a:ext uri="{FF2B5EF4-FFF2-40B4-BE49-F238E27FC236}">
              <a16:creationId xmlns:a16="http://schemas.microsoft.com/office/drawing/2014/main" id="{4D7D875E-02B4-4FC4-B4ED-8D5B8F09C242}"/>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a:extLst>
            <a:ext uri="{FF2B5EF4-FFF2-40B4-BE49-F238E27FC236}">
              <a16:creationId xmlns:a16="http://schemas.microsoft.com/office/drawing/2014/main" id="{6B6C3DA0-24AE-48C5-A7B4-D41BCA635349}"/>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a:extLst>
            <a:ext uri="{FF2B5EF4-FFF2-40B4-BE49-F238E27FC236}">
              <a16:creationId xmlns:a16="http://schemas.microsoft.com/office/drawing/2014/main" id="{C26D855E-964A-441B-BFA5-0D6F43B2111F}"/>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155370</xdr:rowOff>
    </xdr:from>
    <xdr:ext cx="469744" cy="259045"/>
    <xdr:sp macro="" textlink="">
      <xdr:nvSpPr>
        <xdr:cNvPr id="835" name="n_1mainValue【消防施設】&#10;一人当たり面積">
          <a:extLst>
            <a:ext uri="{FF2B5EF4-FFF2-40B4-BE49-F238E27FC236}">
              <a16:creationId xmlns:a16="http://schemas.microsoft.com/office/drawing/2014/main" id="{677274EE-248D-43C4-95CA-831C98C7EF3B}"/>
            </a:ext>
          </a:extLst>
        </xdr:cNvPr>
        <xdr:cNvSpPr txBox="1"/>
      </xdr:nvSpPr>
      <xdr:spPr>
        <a:xfrm>
          <a:off x="21075727" y="1490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9335</xdr:rowOff>
    </xdr:from>
    <xdr:ext cx="469744" cy="259045"/>
    <xdr:sp macro="" textlink="">
      <xdr:nvSpPr>
        <xdr:cNvPr id="836" name="n_2mainValue【消防施設】&#10;一人当たり面積">
          <a:extLst>
            <a:ext uri="{FF2B5EF4-FFF2-40B4-BE49-F238E27FC236}">
              <a16:creationId xmlns:a16="http://schemas.microsoft.com/office/drawing/2014/main" id="{DE6F893B-2763-4782-B6F8-A11820CB6D82}"/>
            </a:ext>
          </a:extLst>
        </xdr:cNvPr>
        <xdr:cNvSpPr txBox="1"/>
      </xdr:nvSpPr>
      <xdr:spPr>
        <a:xfrm>
          <a:off x="20199427" y="145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9351</xdr:rowOff>
    </xdr:from>
    <xdr:ext cx="469744" cy="259045"/>
    <xdr:sp macro="" textlink="">
      <xdr:nvSpPr>
        <xdr:cNvPr id="837" name="n_3mainValue【消防施設】&#10;一人当たり面積">
          <a:extLst>
            <a:ext uri="{FF2B5EF4-FFF2-40B4-BE49-F238E27FC236}">
              <a16:creationId xmlns:a16="http://schemas.microsoft.com/office/drawing/2014/main" id="{50450B75-6935-41FF-8BF7-A263AD3A8F8C}"/>
            </a:ext>
          </a:extLst>
        </xdr:cNvPr>
        <xdr:cNvSpPr txBox="1"/>
      </xdr:nvSpPr>
      <xdr:spPr>
        <a:xfrm>
          <a:off x="19310427" y="145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9369</xdr:rowOff>
    </xdr:from>
    <xdr:ext cx="469744" cy="259045"/>
    <xdr:sp macro="" textlink="">
      <xdr:nvSpPr>
        <xdr:cNvPr id="838" name="n_4mainValue【消防施設】&#10;一人当たり面積">
          <a:extLst>
            <a:ext uri="{FF2B5EF4-FFF2-40B4-BE49-F238E27FC236}">
              <a16:creationId xmlns:a16="http://schemas.microsoft.com/office/drawing/2014/main" id="{BAA74996-744B-4363-AE1D-05766F6DB3E8}"/>
            </a:ext>
          </a:extLst>
        </xdr:cNvPr>
        <xdr:cNvSpPr txBox="1"/>
      </xdr:nvSpPr>
      <xdr:spPr>
        <a:xfrm>
          <a:off x="18421427" y="1458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A91FFE0F-C25A-4F73-8A53-CB20260AF7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108AD77-A564-44B5-B516-AF8EFA35FB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D3BBBB4-94A4-43B5-AD9F-AB1A7B5277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F1D9FFC-6F62-4646-9558-4640B3A06C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9F04BD41-9928-4F1E-AA00-4CD311E268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BE53E1C-23CD-4459-B97D-3A0C878239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1C1F5524-CFE1-4668-984C-B315A906D9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DDB9083-0192-472B-B19F-F98F085DC1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61D2AF2F-043D-409D-A4D6-80BCD439AE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B85225E2-6EEF-4E6A-BB36-8C0BAC8930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7734CC5C-94E6-45AC-8C91-95756EC36D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7143253F-FA78-4057-A68B-E86AD52F76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26A66BDC-E38A-4838-B42A-7DE05B9659C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088113E-0527-4134-B893-C39783755D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7FD6BA9D-52FC-459A-99D5-2E3C89C6EBC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995E144D-4381-4E9B-9D4B-FF6C4435F8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BE25F8B0-0A03-48D1-8531-18400BD6320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33F1DE35-CB77-4339-A818-DB1274CC63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8BCD8F01-AC42-4416-9B4E-2A1EA04B4E8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9BF4A89F-AE7C-4D04-A23C-2A8B784905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BDF475BF-6075-4546-B653-5063A15134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D7144AA9-4394-4BDF-896B-82FB36F7BA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96B9C29-E4B0-47B0-A211-D29E81AA67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F9991613-B63C-4A63-A8BC-2FF1ECC620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3C85501E-C311-4083-9E76-C9691167B1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9E9FAA72-81AB-4C15-BD68-0445A79AB035}"/>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AF592715-6CC2-4FF3-B57A-326A03149DF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DCCAE102-DA85-4178-99BC-B616C64DE85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FF1CD315-5DB6-4CBA-8DE0-A790DC32B15E}"/>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E3B7F082-805C-477E-BEB6-3A31D3DBD519}"/>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859D2642-E337-4599-A975-0053A6C7CCF8}"/>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1B471474-B9DC-46C5-8ECC-9206DA15635D}"/>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374F768B-9FFD-4CAD-B3A0-592B6497FCF4}"/>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61A5C70E-464A-4069-B27A-18448230152B}"/>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49205C48-126E-4551-B100-BA85758B2BC2}"/>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A8767802-C93F-4A7E-B38D-BB046F652FA7}"/>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2DB8B91-46BC-4BA8-B2CF-32B9BDC520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0217844-2FA8-4F54-BDA4-81026381AB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567AF34-157A-4952-8F0C-D2EAC08BBA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35026D1-D18A-448D-9885-7146CB11FF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B3479F5-A388-4D3C-BD6F-E258B6B6F9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880" name="楕円 879">
          <a:extLst>
            <a:ext uri="{FF2B5EF4-FFF2-40B4-BE49-F238E27FC236}">
              <a16:creationId xmlns:a16="http://schemas.microsoft.com/office/drawing/2014/main" id="{55980A81-C72F-4489-AF15-FDE5DCB89A2B}"/>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881" name="【庁舎】&#10;有形固定資産減価償却率該当値テキスト">
          <a:extLst>
            <a:ext uri="{FF2B5EF4-FFF2-40B4-BE49-F238E27FC236}">
              <a16:creationId xmlns:a16="http://schemas.microsoft.com/office/drawing/2014/main" id="{C4F4BC64-A6A1-4268-9A72-0C0B192A3A8D}"/>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882" name="楕円 881">
          <a:extLst>
            <a:ext uri="{FF2B5EF4-FFF2-40B4-BE49-F238E27FC236}">
              <a16:creationId xmlns:a16="http://schemas.microsoft.com/office/drawing/2014/main" id="{3E65F1D6-71C9-4910-AB01-A7F6421EDFCD}"/>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125186</xdr:rowOff>
    </xdr:to>
    <xdr:cxnSp macro="">
      <xdr:nvCxnSpPr>
        <xdr:cNvPr id="883" name="直線コネクタ 882">
          <a:extLst>
            <a:ext uri="{FF2B5EF4-FFF2-40B4-BE49-F238E27FC236}">
              <a16:creationId xmlns:a16="http://schemas.microsoft.com/office/drawing/2014/main" id="{C18E0614-99B4-4511-A3EB-70FD19C72609}"/>
            </a:ext>
          </a:extLst>
        </xdr:cNvPr>
        <xdr:cNvCxnSpPr/>
      </xdr:nvCxnSpPr>
      <xdr:spPr>
        <a:xfrm>
          <a:off x="15481300" y="1826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884" name="楕円 883">
          <a:extLst>
            <a:ext uri="{FF2B5EF4-FFF2-40B4-BE49-F238E27FC236}">
              <a16:creationId xmlns:a16="http://schemas.microsoft.com/office/drawing/2014/main" id="{BFFDBD38-E134-4D30-BE68-752F93B2C119}"/>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92529</xdr:rowOff>
    </xdr:to>
    <xdr:cxnSp macro="">
      <xdr:nvCxnSpPr>
        <xdr:cNvPr id="885" name="直線コネクタ 884">
          <a:extLst>
            <a:ext uri="{FF2B5EF4-FFF2-40B4-BE49-F238E27FC236}">
              <a16:creationId xmlns:a16="http://schemas.microsoft.com/office/drawing/2014/main" id="{CE3D3C93-30A9-42E9-BE7B-05C6A8E13DB0}"/>
            </a:ext>
          </a:extLst>
        </xdr:cNvPr>
        <xdr:cNvCxnSpPr/>
      </xdr:nvCxnSpPr>
      <xdr:spPr>
        <a:xfrm>
          <a:off x="14592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886" name="楕円 885">
          <a:extLst>
            <a:ext uri="{FF2B5EF4-FFF2-40B4-BE49-F238E27FC236}">
              <a16:creationId xmlns:a16="http://schemas.microsoft.com/office/drawing/2014/main" id="{58B3C4C3-271B-4C73-848D-3EACDB4C8376}"/>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887" name="直線コネクタ 886">
          <a:extLst>
            <a:ext uri="{FF2B5EF4-FFF2-40B4-BE49-F238E27FC236}">
              <a16:creationId xmlns:a16="http://schemas.microsoft.com/office/drawing/2014/main" id="{F5224060-D50E-4272-ACF4-A3C6AEFAF6AE}"/>
            </a:ext>
          </a:extLst>
        </xdr:cNvPr>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888" name="楕円 887">
          <a:extLst>
            <a:ext uri="{FF2B5EF4-FFF2-40B4-BE49-F238E27FC236}">
              <a16:creationId xmlns:a16="http://schemas.microsoft.com/office/drawing/2014/main" id="{1AC20D41-03AA-4660-86DA-5C238BF3451F}"/>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889" name="直線コネクタ 888">
          <a:extLst>
            <a:ext uri="{FF2B5EF4-FFF2-40B4-BE49-F238E27FC236}">
              <a16:creationId xmlns:a16="http://schemas.microsoft.com/office/drawing/2014/main" id="{03BDBF94-4903-4B2F-B698-310543C07A63}"/>
            </a:ext>
          </a:extLst>
        </xdr:cNvPr>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5A2E137D-D06F-4AB2-B162-0666A7E498AD}"/>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CAB4FA2A-8D76-4A64-8232-37CA5A5B5906}"/>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382E3E9C-FD27-4C25-BC98-0C02E4CEF2A2}"/>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A34395BE-0F1C-4486-B83D-21EA6DCFB629}"/>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894" name="n_1mainValue【庁舎】&#10;有形固定資産減価償却率">
          <a:extLst>
            <a:ext uri="{FF2B5EF4-FFF2-40B4-BE49-F238E27FC236}">
              <a16:creationId xmlns:a16="http://schemas.microsoft.com/office/drawing/2014/main" id="{16DCD381-78B2-480F-8D2D-6AA6F945BADB}"/>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895" name="n_2mainValue【庁舎】&#10;有形固定資産減価償却率">
          <a:extLst>
            <a:ext uri="{FF2B5EF4-FFF2-40B4-BE49-F238E27FC236}">
              <a16:creationId xmlns:a16="http://schemas.microsoft.com/office/drawing/2014/main" id="{218334F3-1A47-4DC6-9C13-3387ADD738CF}"/>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896" name="n_3mainValue【庁舎】&#10;有形固定資産減価償却率">
          <a:extLst>
            <a:ext uri="{FF2B5EF4-FFF2-40B4-BE49-F238E27FC236}">
              <a16:creationId xmlns:a16="http://schemas.microsoft.com/office/drawing/2014/main" id="{3FD01D00-7CA1-44E8-AC53-FDCDFE74B1AB}"/>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897" name="n_4mainValue【庁舎】&#10;有形固定資産減価償却率">
          <a:extLst>
            <a:ext uri="{FF2B5EF4-FFF2-40B4-BE49-F238E27FC236}">
              <a16:creationId xmlns:a16="http://schemas.microsoft.com/office/drawing/2014/main" id="{CF1F7B29-82D9-4B45-AF4E-71C53F060757}"/>
            </a:ext>
          </a:extLst>
        </xdr:cNvPr>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CA976B13-3517-46C9-9275-F8B05AC7E3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CDD0F2F-BACB-429F-9E53-51BF3E8BDF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AC11A722-55E5-4984-8B16-FF60545274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30771EA9-9D6A-4085-B17A-4278C1E565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EC7CB52C-0E89-4220-8741-E6000C6C14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33BD76FE-3202-463A-847A-1AFC7383A7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65D1368-CC64-4605-9D52-2CD5E78672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26A7609B-C930-4D60-B889-64E4E0A260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3BE1C68B-6A69-47EC-BD8A-5FECC34A13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C9250FBC-FB61-4A39-96B6-0DC9BECD4F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9C4CF760-2E61-422E-8380-5CDED0F379B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A661A797-59EF-43DC-B6EC-D27DC1BA73F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123D60F1-B143-40D6-ABF9-5AF8E949562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E317762D-4B89-4217-9954-79B8712A05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953034E0-97B3-4D30-82C3-67DB3E64587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760BFAE0-2CF9-4F8A-B192-EFFBEDC299A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185F2021-6EDB-4D29-84DA-90308612EF9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581A9790-E963-439E-9CF3-5B22D546E9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89C4B8A-B699-44F0-867A-3B8B047679E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4E681C02-6C64-49CE-A7C6-296263A2CBE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2698A857-5063-412C-8BFE-040E58994C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B763463B-909D-4BCF-900E-D4EDFB7B2AE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C8C07C68-F247-4DD6-AEF8-54BE23F348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9D26F1BF-6090-4B8B-AE07-EAE0D0684D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2A7D1D04-13B2-4B0E-973C-72D4DF02A7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906CFA72-7E32-44C0-BCF1-C868530E9025}"/>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6729F803-94C1-4186-9D03-5CFD3580E284}"/>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B85AE214-3D97-4CFE-B0CD-5E5FA4643AE5}"/>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863C0D6C-EE83-4B96-A042-A2FA9F0B697F}"/>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6CB828CB-7AD0-49E2-9FFE-F3E3A5EBBFBA}"/>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F0C1BBBA-4AD0-4AE4-9054-345958E41356}"/>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B386E7A-736A-4174-ACA8-BDAE6C43EDF6}"/>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C1986CB0-67F9-4930-9E83-E7D0D3C3C349}"/>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322CD436-11FC-46A9-9168-4DECDABFE03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8872A6D9-2CBC-4D0B-9255-A805E2943AD3}"/>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1F9259F5-D2C8-4085-BEAD-02DC4FD944AD}"/>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D2C614B-D8B3-44F3-B2A7-7539AC9718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F6BB7E23-1757-4492-8774-8333B42F43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BB89FE2-6067-4313-95B0-1412F102C7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00EEBED-1A83-4B75-BDA5-3690DBA728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1A8478C6-AAC7-434F-AF06-5AE75936E87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939" name="楕円 938">
          <a:extLst>
            <a:ext uri="{FF2B5EF4-FFF2-40B4-BE49-F238E27FC236}">
              <a16:creationId xmlns:a16="http://schemas.microsoft.com/office/drawing/2014/main" id="{028B9269-2D0C-4CBB-87FE-4E8BB8AB18DE}"/>
            </a:ext>
          </a:extLst>
        </xdr:cNvPr>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127925</xdr:rowOff>
    </xdr:from>
    <xdr:ext cx="469744" cy="259045"/>
    <xdr:sp macro="" textlink="">
      <xdr:nvSpPr>
        <xdr:cNvPr id="940" name="【庁舎】&#10;一人当たり面積該当値テキスト">
          <a:extLst>
            <a:ext uri="{FF2B5EF4-FFF2-40B4-BE49-F238E27FC236}">
              <a16:creationId xmlns:a16="http://schemas.microsoft.com/office/drawing/2014/main" id="{00F1C1D6-BFE8-43AA-95D9-F799DCBA3C39}"/>
            </a:ext>
          </a:extLst>
        </xdr:cNvPr>
        <xdr:cNvSpPr txBox="1"/>
      </xdr:nvSpPr>
      <xdr:spPr>
        <a:xfrm>
          <a:off x="22199600" y="181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156029</xdr:rowOff>
    </xdr:from>
    <xdr:to>
      <xdr:col>112</xdr:col>
      <xdr:colOff>38100</xdr:colOff>
      <xdr:row>106</xdr:row>
      <xdr:rowOff>86179</xdr:rowOff>
    </xdr:to>
    <xdr:sp macro="" textlink="">
      <xdr:nvSpPr>
        <xdr:cNvPr id="941" name="楕円 940">
          <a:extLst>
            <a:ext uri="{FF2B5EF4-FFF2-40B4-BE49-F238E27FC236}">
              <a16:creationId xmlns:a16="http://schemas.microsoft.com/office/drawing/2014/main" id="{19CC2669-3748-4A71-A0A9-2139FAAAFA93}"/>
            </a:ext>
          </a:extLst>
        </xdr:cNvPr>
        <xdr:cNvSpPr/>
      </xdr:nvSpPr>
      <xdr:spPr>
        <a:xfrm>
          <a:off x="2127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35379</xdr:rowOff>
    </xdr:to>
    <xdr:cxnSp macro="">
      <xdr:nvCxnSpPr>
        <xdr:cNvPr id="942" name="直線コネクタ 941">
          <a:extLst>
            <a:ext uri="{FF2B5EF4-FFF2-40B4-BE49-F238E27FC236}">
              <a16:creationId xmlns:a16="http://schemas.microsoft.com/office/drawing/2014/main" id="{C8210082-3593-4A98-8849-EB07A293E4FA}"/>
            </a:ext>
          </a:extLst>
        </xdr:cNvPr>
        <xdr:cNvCxnSpPr/>
      </xdr:nvCxnSpPr>
      <xdr:spPr>
        <a:xfrm flipV="1">
          <a:off x="21323300" y="1820254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943" name="楕円 942">
          <a:extLst>
            <a:ext uri="{FF2B5EF4-FFF2-40B4-BE49-F238E27FC236}">
              <a16:creationId xmlns:a16="http://schemas.microsoft.com/office/drawing/2014/main" id="{8E45DA23-7F97-4E14-AEA6-5348FCCE377B}"/>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35379</xdr:rowOff>
    </xdr:from>
    <xdr:to>
      <xdr:col>111</xdr:col>
      <xdr:colOff>177800</xdr:colOff>
      <xdr:row>106</xdr:row>
      <xdr:rowOff>46808</xdr:rowOff>
    </xdr:to>
    <xdr:cxnSp macro="">
      <xdr:nvCxnSpPr>
        <xdr:cNvPr id="944" name="直線コネクタ 943">
          <a:extLst>
            <a:ext uri="{FF2B5EF4-FFF2-40B4-BE49-F238E27FC236}">
              <a16:creationId xmlns:a16="http://schemas.microsoft.com/office/drawing/2014/main" id="{3C7BE58B-3615-440F-8D97-DD3BFC5D21ED}"/>
            </a:ext>
          </a:extLst>
        </xdr:cNvPr>
        <xdr:cNvCxnSpPr/>
      </xdr:nvCxnSpPr>
      <xdr:spPr>
        <a:xfrm flipV="1">
          <a:off x="20434300" y="182090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945" name="楕円 944">
          <a:extLst>
            <a:ext uri="{FF2B5EF4-FFF2-40B4-BE49-F238E27FC236}">
              <a16:creationId xmlns:a16="http://schemas.microsoft.com/office/drawing/2014/main" id="{9E0DB695-93C0-4666-A84B-DB7E4B53E912}"/>
            </a:ext>
          </a:extLst>
        </xdr:cNvPr>
        <xdr:cNvSpPr/>
      </xdr:nvSpPr>
      <xdr:spPr>
        <a:xfrm>
          <a:off x="19494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46808</xdr:rowOff>
    </xdr:from>
    <xdr:to>
      <xdr:col>107</xdr:col>
      <xdr:colOff>50800</xdr:colOff>
      <xdr:row>106</xdr:row>
      <xdr:rowOff>54973</xdr:rowOff>
    </xdr:to>
    <xdr:cxnSp macro="">
      <xdr:nvCxnSpPr>
        <xdr:cNvPr id="946" name="直線コネクタ 945">
          <a:extLst>
            <a:ext uri="{FF2B5EF4-FFF2-40B4-BE49-F238E27FC236}">
              <a16:creationId xmlns:a16="http://schemas.microsoft.com/office/drawing/2014/main" id="{4A62071C-1060-4E21-9E9F-E5393767C9F4}"/>
            </a:ext>
          </a:extLst>
        </xdr:cNvPr>
        <xdr:cNvCxnSpPr/>
      </xdr:nvCxnSpPr>
      <xdr:spPr>
        <a:xfrm flipV="1">
          <a:off x="19545300" y="182205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xdr:rowOff>
    </xdr:from>
    <xdr:to>
      <xdr:col>98</xdr:col>
      <xdr:colOff>38100</xdr:colOff>
      <xdr:row>106</xdr:row>
      <xdr:rowOff>113937</xdr:rowOff>
    </xdr:to>
    <xdr:sp macro="" textlink="">
      <xdr:nvSpPr>
        <xdr:cNvPr id="947" name="楕円 946">
          <a:extLst>
            <a:ext uri="{FF2B5EF4-FFF2-40B4-BE49-F238E27FC236}">
              <a16:creationId xmlns:a16="http://schemas.microsoft.com/office/drawing/2014/main" id="{0CC3601E-6F12-486B-99FF-AE1C4414B90C}"/>
            </a:ext>
          </a:extLst>
        </xdr:cNvPr>
        <xdr:cNvSpPr/>
      </xdr:nvSpPr>
      <xdr:spPr>
        <a:xfrm>
          <a:off x="18605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54973</xdr:rowOff>
    </xdr:from>
    <xdr:to>
      <xdr:col>102</xdr:col>
      <xdr:colOff>114300</xdr:colOff>
      <xdr:row>106</xdr:row>
      <xdr:rowOff>63137</xdr:rowOff>
    </xdr:to>
    <xdr:cxnSp macro="">
      <xdr:nvCxnSpPr>
        <xdr:cNvPr id="948" name="直線コネクタ 947">
          <a:extLst>
            <a:ext uri="{FF2B5EF4-FFF2-40B4-BE49-F238E27FC236}">
              <a16:creationId xmlns:a16="http://schemas.microsoft.com/office/drawing/2014/main" id="{A3ECB445-70AD-478A-BB80-44D89076F246}"/>
            </a:ext>
          </a:extLst>
        </xdr:cNvPr>
        <xdr:cNvCxnSpPr/>
      </xdr:nvCxnSpPr>
      <xdr:spPr>
        <a:xfrm flipV="1">
          <a:off x="18656300" y="1822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0AE056CB-2C06-41E7-8618-4ED93162C932}"/>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2D7CF687-6452-4BF1-948E-9B551A903EE2}"/>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AA958DA2-46E5-4D8A-B30D-CC68C61651D8}"/>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24B3B5D3-A8F3-4485-A2A5-7D272E48B185}"/>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77306</xdr:rowOff>
    </xdr:from>
    <xdr:ext cx="469744" cy="259045"/>
    <xdr:sp macro="" textlink="">
      <xdr:nvSpPr>
        <xdr:cNvPr id="953" name="n_1mainValue【庁舎】&#10;一人当たり面積">
          <a:extLst>
            <a:ext uri="{FF2B5EF4-FFF2-40B4-BE49-F238E27FC236}">
              <a16:creationId xmlns:a16="http://schemas.microsoft.com/office/drawing/2014/main" id="{93C4908F-A1F3-4335-93B1-1590FD27A062}"/>
            </a:ext>
          </a:extLst>
        </xdr:cNvPr>
        <xdr:cNvSpPr txBox="1"/>
      </xdr:nvSpPr>
      <xdr:spPr>
        <a:xfrm>
          <a:off x="21075727" y="1825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88735</xdr:rowOff>
    </xdr:from>
    <xdr:ext cx="469744" cy="259045"/>
    <xdr:sp macro="" textlink="">
      <xdr:nvSpPr>
        <xdr:cNvPr id="954" name="n_2mainValue【庁舎】&#10;一人当たり面積">
          <a:extLst>
            <a:ext uri="{FF2B5EF4-FFF2-40B4-BE49-F238E27FC236}">
              <a16:creationId xmlns:a16="http://schemas.microsoft.com/office/drawing/2014/main" id="{73E6C5D4-B6E5-45D1-9096-F507EC5CA337}"/>
            </a:ext>
          </a:extLst>
        </xdr:cNvPr>
        <xdr:cNvSpPr txBox="1"/>
      </xdr:nvSpPr>
      <xdr:spPr>
        <a:xfrm>
          <a:off x="201994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96900</xdr:rowOff>
    </xdr:from>
    <xdr:ext cx="469744" cy="259045"/>
    <xdr:sp macro="" textlink="">
      <xdr:nvSpPr>
        <xdr:cNvPr id="955" name="n_3mainValue【庁舎】&#10;一人当たり面積">
          <a:extLst>
            <a:ext uri="{FF2B5EF4-FFF2-40B4-BE49-F238E27FC236}">
              <a16:creationId xmlns:a16="http://schemas.microsoft.com/office/drawing/2014/main" id="{B4FAB9F9-FE66-4382-8EFC-446BA63DF484}"/>
            </a:ext>
          </a:extLst>
        </xdr:cNvPr>
        <xdr:cNvSpPr txBox="1"/>
      </xdr:nvSpPr>
      <xdr:spPr>
        <a:xfrm>
          <a:off x="19310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105064</xdr:rowOff>
    </xdr:from>
    <xdr:ext cx="469744" cy="259045"/>
    <xdr:sp macro="" textlink="">
      <xdr:nvSpPr>
        <xdr:cNvPr id="956" name="n_4mainValue【庁舎】&#10;一人当たり面積">
          <a:extLst>
            <a:ext uri="{FF2B5EF4-FFF2-40B4-BE49-F238E27FC236}">
              <a16:creationId xmlns:a16="http://schemas.microsoft.com/office/drawing/2014/main" id="{87E2A642-6D04-42E8-B1BC-C9C9AA673EC1}"/>
            </a:ext>
          </a:extLst>
        </xdr:cNvPr>
        <xdr:cNvSpPr txBox="1"/>
      </xdr:nvSpPr>
      <xdr:spPr>
        <a:xfrm>
          <a:off x="18421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F476B3A1-52C1-44DA-9329-197CA9AEF7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DCB5879B-DCB1-49DD-B938-0A6C24469F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CFED53EF-6E19-45B1-A4D6-9B03D3E26A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庁舎、保健センターであり、特に低くなっている施設は、市民会館（文化交流施設）、福祉施設である。公共施設等総合管理計画は平成２８年度末に策定。個別施設計画は令和２年度末に策定し令和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度は両計画の改訂等見直しの事業を行っている。計画の改訂等後に長寿命化整備或いは統合廃止などの具体的な取り組みを進めることとしている。庁舎については、令和２年度に長寿命化計画を策定しており長寿命化整備を進めていく。消防施設については、類似団体の平均値並みではあるが、老朽化が進み、有形固定資産減価償却率が高くなっているが、これらの施設については、地区単位の消防団待機施設のみを更新することとし、その下部組織の施設については更新をせず、集落の公会堂等を使用してもらうこととしており、使用できる間はそのまま使用することとしていることが数値に表れているものと思われる。市民会館（文化交流施設）については、新たな施設建設により極端に低い値を示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●一人当たりの面積については、市の人口が減少しているためほぼ全てが僅かに増加した数値を示す結果となっている。類似団体と比較して半分程度と特に小さいのは保健センターであるが、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年以上前に建設されたもので、類似団体と比較すると規模は小さいが、新生児の減少や人間ドック受診者の増加などで、特に手狭になっているという状況ではない。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多くの施設の有形固定資産減価償却率は類似団体平均を上回っており、施設の老朽化が進んでいることを示しているが、新たに建設された市民会館については、利用率の向上と維持管理費の抑制が課題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年４月現在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％)に加え、長引く不況や主要産業である農業及び観光業の低迷等により、財政基盤は弱く、</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前年より若干上昇したが、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今後は、地域経済の活性化の推進や人口増加対策、徴収努力を進めるなど、収入確保を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また、行財政健全化プランにおける適正な職員定数管理を含めた経常経費の抑制と、事務事業評価による施策の重点化を進め、財政の健全化を図る。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前年度から減少したが、類似団体平均を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％上回る</a:t>
          </a:r>
          <a:r>
            <a:rPr kumimoji="1" lang="en-US" altLang="ja-JP" sz="1200">
              <a:latin typeface="ＭＳ Ｐゴシック" panose="020B0600070205080204" pitchFamily="50" charset="-128"/>
              <a:ea typeface="ＭＳ Ｐゴシック" panose="020B0600070205080204" pitchFamily="50" charset="-128"/>
            </a:rPr>
            <a:t>88.9</a:t>
          </a:r>
          <a:r>
            <a:rPr kumimoji="1" lang="ja-JP" altLang="en-US" sz="1200">
              <a:latin typeface="ＭＳ Ｐゴシック" panose="020B0600070205080204" pitchFamily="50" charset="-128"/>
              <a:ea typeface="ＭＳ Ｐゴシック" panose="020B0600070205080204" pitchFamily="50" charset="-128"/>
            </a:rPr>
            <a:t>％となった。主な要因は、普通交付税の追加交付もあるが、一般会計から下水道事業をはじめとした特別会計への繰出しによるものが大きく、他会計繰出金が含まれる「その他」項目は類似団体の中でも高水準になっている。当市は、全市下水道化計画を積極的に進め、約</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61595</xdr:rowOff>
    </xdr:from>
    <xdr:to>
      <xdr:col>23</xdr:col>
      <xdr:colOff>133350</xdr:colOff>
      <xdr:row>61</xdr:row>
      <xdr:rowOff>10795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4859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10795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491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10795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491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10795</xdr:rowOff>
    </xdr:from>
    <xdr:to>
      <xdr:col>11</xdr:col>
      <xdr:colOff>31750</xdr:colOff>
      <xdr:row>61</xdr:row>
      <xdr:rowOff>38946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692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10795</xdr:rowOff>
    </xdr:from>
    <xdr:to>
      <xdr:col>23</xdr:col>
      <xdr:colOff>184150</xdr:colOff>
      <xdr:row>60</xdr:row>
      <xdr:rowOff>112395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154322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類似団体平均を上回っている要因は、物件費及び維持補修費が高いことにある。物件費では、積極的に推進しているふるさと寄附金の返礼品に要する経費として需用費が平均と比較して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％と高水準になっている。また、維持補修費では、豪雪地帯の当市の特徴として、除雪経費が類似団体と比べて高く、土木費において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％と類似団体を大幅に上回っている。今後は、人件費を含めた経常的経費の抑制に努め、行政コストのスリム化を図っていく。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117735</xdr:rowOff>
    </xdr:from>
    <xdr:to>
      <xdr:col>23</xdr:col>
      <xdr:colOff>133350</xdr:colOff>
      <xdr:row>83</xdr:row>
      <xdr:rowOff>134320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348085"/>
          <a:ext cx="8382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40012</xdr:rowOff>
    </xdr:from>
    <xdr:to>
      <xdr:col>19</xdr:col>
      <xdr:colOff>133350</xdr:colOff>
      <xdr:row>83</xdr:row>
      <xdr:rowOff>117735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7036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40012</xdr:rowOff>
    </xdr:from>
    <xdr:to>
      <xdr:col>15</xdr:col>
      <xdr:colOff>82550</xdr:colOff>
      <xdr:row>83</xdr:row>
      <xdr:rowOff>40914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270362"/>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40914</xdr:rowOff>
    </xdr:from>
    <xdr:to>
      <xdr:col>11</xdr:col>
      <xdr:colOff>31750</xdr:colOff>
      <xdr:row>83</xdr:row>
      <xdr:rowOff>71895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271264"/>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83520</xdr:rowOff>
    </xdr:from>
    <xdr:to>
      <xdr:col>23</xdr:col>
      <xdr:colOff>184150</xdr:colOff>
      <xdr:row>84</xdr:row>
      <xdr:rowOff>13670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3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55597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8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66935</xdr:rowOff>
    </xdr:from>
    <xdr:to>
      <xdr:col>19</xdr:col>
      <xdr:colOff>184150</xdr:colOff>
      <xdr:row>83</xdr:row>
      <xdr:rowOff>168535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153312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8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160662</xdr:rowOff>
    </xdr:from>
    <xdr:to>
      <xdr:col>15</xdr:col>
      <xdr:colOff>133350</xdr:colOff>
      <xdr:row>83</xdr:row>
      <xdr:rowOff>90812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75589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0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161564</xdr:rowOff>
    </xdr:from>
    <xdr:to>
      <xdr:col>11</xdr:col>
      <xdr:colOff>82550</xdr:colOff>
      <xdr:row>83</xdr:row>
      <xdr:rowOff>91714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2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76491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0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21095</xdr:rowOff>
    </xdr:from>
    <xdr:to>
      <xdr:col>7</xdr:col>
      <xdr:colOff>31750</xdr:colOff>
      <xdr:row>83</xdr:row>
      <xdr:rowOff>122695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2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107472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3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ポイント下回っている。引き続き、財政状況に鑑みた適正な昇給・昇格の運用に努める。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98778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ポイント下回っている。引き続き、退職者とのバランスをとりつつ適正な人員管理に努める。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60</xdr:row>
      <xdr:rowOff>85151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5721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70213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399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44934</xdr:rowOff>
    </xdr:from>
    <xdr:to>
      <xdr:col>72</xdr:col>
      <xdr:colOff>203200</xdr:colOff>
      <xdr:row>60</xdr:row>
      <xdr:rowOff>52977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319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16208</xdr:rowOff>
    </xdr:from>
    <xdr:to>
      <xdr:col>68</xdr:col>
      <xdr:colOff>152400</xdr:colOff>
      <xdr:row>60</xdr:row>
      <xdr:rowOff>44934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0320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34351</xdr:rowOff>
    </xdr:from>
    <xdr:to>
      <xdr:col>81</xdr:col>
      <xdr:colOff>95250</xdr:colOff>
      <xdr:row>60</xdr:row>
      <xdr:rowOff>135951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50878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6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165584</xdr:rowOff>
    </xdr:from>
    <xdr:to>
      <xdr:col>68</xdr:col>
      <xdr:colOff>203200</xdr:colOff>
      <xdr:row>60</xdr:row>
      <xdr:rowOff>95734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105911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普通交付税等の増加により減少となったが、今後は、過疎脱却に向けた事業実施に伴う過疎債の活用、北陸新幹線飯山駅周辺の区画整理等整備など重点事業への投資を図ってきたことにより地方債償還額が増加することから、しばらくは増加すると見込んでい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％を超えないよう努める。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74295</xdr:rowOff>
    </xdr:from>
    <xdr:to>
      <xdr:col>81</xdr:col>
      <xdr:colOff>44450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1794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82338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219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72284</xdr:rowOff>
    </xdr:from>
    <xdr:to>
      <xdr:col>72</xdr:col>
      <xdr:colOff>203200</xdr:colOff>
      <xdr:row>37</xdr:row>
      <xdr:rowOff>82338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159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72284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058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113894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31538</xdr:rowOff>
    </xdr:from>
    <xdr:to>
      <xdr:col>73</xdr:col>
      <xdr:colOff>44450</xdr:colOff>
      <xdr:row>37</xdr:row>
      <xdr:rowOff>133138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117915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21484</xdr:rowOff>
    </xdr:from>
    <xdr:to>
      <xdr:col>68</xdr:col>
      <xdr:colOff>203200</xdr:colOff>
      <xdr:row>37</xdr:row>
      <xdr:rowOff>123084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107861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同様、数値の計上はなくなった。将来負担比率が計上されなくなった要因としては、下水道事業の起債償還が進んでいることに伴い公営企業債等繰入見込額が減少したこと、また、充当可能基金の増加による充当可能財源等が増加したことなどが挙げられる。今後もこの状態が維持でき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133807</xdr:rowOff>
    </xdr:from>
    <xdr:to>
      <xdr:col>72</xdr:col>
      <xdr:colOff>203200</xdr:colOff>
      <xdr:row>14</xdr:row>
      <xdr:rowOff>142494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53410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142494</xdr:rowOff>
    </xdr:from>
    <xdr:to>
      <xdr:col>68</xdr:col>
      <xdr:colOff>152400</xdr:colOff>
      <xdr:row>15</xdr:row>
      <xdr:rowOff>25095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4279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83007</xdr:rowOff>
    </xdr:from>
    <xdr:to>
      <xdr:col>73</xdr:col>
      <xdr:colOff>44450</xdr:colOff>
      <xdr:row>15</xdr:row>
      <xdr:rowOff>13157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23334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5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91694</xdr:rowOff>
    </xdr:from>
    <xdr:to>
      <xdr:col>68</xdr:col>
      <xdr:colOff>203200</xdr:colOff>
      <xdr:row>15</xdr:row>
      <xdr:rowOff>21844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32021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108857</xdr:rowOff>
    </xdr:from>
    <xdr:ext cx="9099176" cy="425758"/>
    <xdr:sp macro="" textlink="">
      <xdr:nvSpPr>
        <xdr:cNvPr id="464" name="テキスト ボックス 463">
          <a:extLst>
            <a:ext uri="{FF2B5EF4-FFF2-40B4-BE49-F238E27FC236}">
              <a16:creationId xmlns:a16="http://schemas.microsoft.com/office/drawing/2014/main" id="{CD15A187-EE16-4DAF-9875-94D851D464D1}"/>
            </a:ext>
          </a:extLst>
        </xdr:cNvPr>
        <xdr:cNvSpPr txBox="1"/>
      </xdr:nvSpPr>
      <xdr:spPr>
        <a:xfrm>
          <a:off x="748393" y="470807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会計年度任用職員制度の開始により、類似団体平均とほぼ同じ状況である。ゴミ処理及び消防業務を一部事務組合で行っていることによる一部事務組合の人件費分に充てる負担金や会計年度任用職員分の人件費は、人口１人当たりの歳出決算額で類似団体平均を上回っており、今後はこれら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2582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物件費に係る経常収支比率では、類似団体平均と比較して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％と、前年に引き続き下回っている。前年度から開始した会計年度任用職員制度により減少している。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40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19</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03500"/>
          <a:ext cx="8890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6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88900</xdr:rowOff>
    </xdr:from>
    <xdr:to>
      <xdr:col>82</xdr:col>
      <xdr:colOff>158750</xdr:colOff>
      <xdr:row>15</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％下回っているが、決算額では子育て世帯や住民非税非課税世帯、ひとり親世帯等への臨時特別給付金の支給により、前年度より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百万円増加となった。今後も資格審査等の適正化などにより適正な給付を行う。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a:t>
          </a:r>
          <a:r>
            <a:rPr kumimoji="1" lang="en-US" altLang="ja-JP" sz="1200">
              <a:latin typeface="ＭＳ Ｐゴシック" panose="020B0600070205080204" pitchFamily="50" charset="-128"/>
              <a:ea typeface="ＭＳ Ｐゴシック" panose="020B0600070205080204" pitchFamily="50" charset="-128"/>
            </a:rPr>
            <a:t>23.3</a:t>
          </a:r>
          <a:r>
            <a:rPr kumimoji="1" lang="ja-JP" altLang="en-US" sz="1200">
              <a:latin typeface="ＭＳ Ｐゴシック" panose="020B0600070205080204" pitchFamily="50" charset="-128"/>
              <a:ea typeface="ＭＳ Ｐゴシック" panose="020B0600070205080204" pitchFamily="50" charset="-128"/>
            </a:rPr>
            <a:t>％で類似団体平均を大きく上回っている。このうち繰出金分が</a:t>
          </a:r>
          <a:r>
            <a:rPr kumimoji="1" lang="en-US" altLang="ja-JP" sz="1200">
              <a:latin typeface="ＭＳ Ｐゴシック" panose="020B0600070205080204" pitchFamily="50" charset="-128"/>
              <a:ea typeface="ＭＳ Ｐゴシック" panose="020B0600070205080204" pitchFamily="50" charset="-128"/>
            </a:rPr>
            <a:t>15.8</a:t>
          </a:r>
          <a:r>
            <a:rPr kumimoji="1" lang="ja-JP" altLang="en-US" sz="1200">
              <a:latin typeface="ＭＳ Ｐゴシック" panose="020B0600070205080204" pitchFamily="50" charset="-128"/>
              <a:ea typeface="ＭＳ Ｐゴシック" panose="020B0600070205080204" pitchFamily="50" charset="-128"/>
            </a:rPr>
            <a:t>％にのぼり、特に下水道事業会計への繰出しが数値を押し上げている。全市下水道化計画により下水道施設の整備を積極的に進めてきた結果、下水道普及率は</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％に達したが、反面下水道債の償還等に係る下水道会計への繰出しが多額となっていることが、この主たる要因である。下水道事業会計の健全化を図るとともに、普通会計の負担額を減らしていくよう努める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105773</xdr:rowOff>
    </xdr:from>
    <xdr:to>
      <xdr:col>82</xdr:col>
      <xdr:colOff>107950</xdr:colOff>
      <xdr:row>59</xdr:row>
      <xdr:rowOff>112304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213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112304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82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156391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0826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156391</xdr:rowOff>
    </xdr:from>
    <xdr:to>
      <xdr:col>69</xdr:col>
      <xdr:colOff>92075</xdr:colOff>
      <xdr:row>60</xdr:row>
      <xdr:rowOff>169454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54973</xdr:rowOff>
    </xdr:from>
    <xdr:to>
      <xdr:col>82</xdr:col>
      <xdr:colOff>158750</xdr:colOff>
      <xdr:row>59</xdr:row>
      <xdr:rowOff>156573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27050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4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61504</xdr:rowOff>
    </xdr:from>
    <xdr:to>
      <xdr:col>78</xdr:col>
      <xdr:colOff>120650</xdr:colOff>
      <xdr:row>59</xdr:row>
      <xdr:rowOff>163104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147881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6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105591</xdr:rowOff>
    </xdr:from>
    <xdr:to>
      <xdr:col>69</xdr:col>
      <xdr:colOff>142875</xdr:colOff>
      <xdr:row>61</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20518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118654</xdr:rowOff>
    </xdr:from>
    <xdr:to>
      <xdr:col>65</xdr:col>
      <xdr:colOff>53975</xdr:colOff>
      <xdr:row>61</xdr:row>
      <xdr:rowOff>48804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33581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補助費等に係る経常収支比率は、前年度同値で、類似団体より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％低くなっている。補助金等見直し検討委員会の設置により、毎年度見直しを行うことにより、補助金・負担金の縮小・廃止を実施している。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％下回る</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増加した。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また、北陸新幹線飯山駅開業に合わせて行った事業に伴う起債の償還が本格化しており、公債費が増加している。</a:t>
          </a:r>
        </a:p>
        <a:p>
          <a:r>
            <a:rPr kumimoji="1" lang="ja-JP" altLang="en-US" sz="1200">
              <a:latin typeface="ＭＳ Ｐゴシック" panose="020B0600070205080204" pitchFamily="50" charset="-128"/>
              <a:ea typeface="ＭＳ Ｐゴシック" panose="020B0600070205080204" pitchFamily="50" charset="-128"/>
            </a:rPr>
            <a:t>今後は必要最低限の新規発行債とし、健全な財政運営に努めていく。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8803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136144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743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44704</xdr:rowOff>
    </xdr:from>
    <xdr:to>
      <xdr:col>15</xdr:col>
      <xdr:colOff>98425</xdr:colOff>
      <xdr:row>75</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0345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40132</xdr:rowOff>
    </xdr:from>
    <xdr:to>
      <xdr:col>11</xdr:col>
      <xdr:colOff>9525</xdr:colOff>
      <xdr:row>75</xdr:row>
      <xdr:rowOff>44704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988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85344</xdr:rowOff>
    </xdr:from>
    <xdr:to>
      <xdr:col>20</xdr:col>
      <xdr:colOff>38100</xdr:colOff>
      <xdr:row>76</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25671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1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165354</xdr:rowOff>
    </xdr:from>
    <xdr:to>
      <xdr:col>11</xdr:col>
      <xdr:colOff>60325</xdr:colOff>
      <xdr:row>75</xdr:row>
      <xdr:rowOff>95504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105681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160782</xdr:rowOff>
    </xdr:from>
    <xdr:to>
      <xdr:col>6</xdr:col>
      <xdr:colOff>171450</xdr:colOff>
      <xdr:row>75</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101109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では、類似団体と同水準となっている。類似団体との比較では、繰出金を含むその他の項目以外は概ね同水準もしくは下回っている。下水道事業会計については、経費を削減するとともに、独立採算の原則に立ち返った料金の値上げによる健全化を図る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9537"/>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8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156718</xdr:rowOff>
    </xdr:from>
    <xdr:to>
      <xdr:col>73</xdr:col>
      <xdr:colOff>180975</xdr:colOff>
      <xdr:row>80</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012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149861</xdr:rowOff>
    </xdr:from>
    <xdr:to>
      <xdr:col>69</xdr:col>
      <xdr:colOff>92075</xdr:colOff>
      <xdr:row>81</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658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46245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1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140208</xdr:rowOff>
    </xdr:from>
    <xdr:to>
      <xdr:col>65</xdr:col>
      <xdr:colOff>53975</xdr:colOff>
      <xdr:row>81</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55135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134976</xdr:rowOff>
    </xdr:from>
    <xdr:to>
      <xdr:col>29</xdr:col>
      <xdr:colOff>127000</xdr:colOff>
      <xdr:row>15</xdr:row>
      <xdr:rowOff>13919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2901"/>
          <a:ext cx="647700" cy="5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13919</xdr:rowOff>
    </xdr:from>
    <xdr:to>
      <xdr:col>26</xdr:col>
      <xdr:colOff>50800</xdr:colOff>
      <xdr:row>15</xdr:row>
      <xdr:rowOff>73444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3294"/>
          <a:ext cx="698500" cy="5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73444</xdr:rowOff>
    </xdr:from>
    <xdr:to>
      <xdr:col>22</xdr:col>
      <xdr:colOff>114300</xdr:colOff>
      <xdr:row>15</xdr:row>
      <xdr:rowOff>123647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2819"/>
          <a:ext cx="698500" cy="5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123647</xdr:rowOff>
    </xdr:from>
    <xdr:to>
      <xdr:col>18</xdr:col>
      <xdr:colOff>177800</xdr:colOff>
      <xdr:row>15</xdr:row>
      <xdr:rowOff>155829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3022"/>
          <a:ext cx="698500" cy="3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84176</xdr:rowOff>
    </xdr:from>
    <xdr:to>
      <xdr:col>29</xdr:col>
      <xdr:colOff>177800</xdr:colOff>
      <xdr:row>15</xdr:row>
      <xdr:rowOff>14326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100703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134569</xdr:rowOff>
    </xdr:from>
    <xdr:to>
      <xdr:col>26</xdr:col>
      <xdr:colOff>101600</xdr:colOff>
      <xdr:row>15</xdr:row>
      <xdr:rowOff>64719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74896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22644</xdr:rowOff>
    </xdr:from>
    <xdr:to>
      <xdr:col>22</xdr:col>
      <xdr:colOff>165100</xdr:colOff>
      <xdr:row>15</xdr:row>
      <xdr:rowOff>124244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2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134421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72847</xdr:rowOff>
    </xdr:from>
    <xdr:to>
      <xdr:col>19</xdr:col>
      <xdr:colOff>38100</xdr:colOff>
      <xdr:row>16</xdr:row>
      <xdr:rowOff>2997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105029</xdr:rowOff>
    </xdr:from>
    <xdr:to>
      <xdr:col>15</xdr:col>
      <xdr:colOff>101600</xdr:colOff>
      <xdr:row>16</xdr:row>
      <xdr:rowOff>35179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45356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285770</xdr:rowOff>
    </xdr:from>
    <xdr:to>
      <xdr:col>29</xdr:col>
      <xdr:colOff>127000</xdr:colOff>
      <xdr:row>37</xdr:row>
      <xdr:rowOff>285915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0470"/>
          <a:ext cx="647700" cy="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270548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5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285668</xdr:rowOff>
    </xdr:from>
    <xdr:to>
      <xdr:col>26</xdr:col>
      <xdr:colOff>50800</xdr:colOff>
      <xdr:row>37</xdr:row>
      <xdr:rowOff>285915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10368"/>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285668</xdr:rowOff>
    </xdr:from>
    <xdr:to>
      <xdr:col>22</xdr:col>
      <xdr:colOff>114300</xdr:colOff>
      <xdr:row>37</xdr:row>
      <xdr:rowOff>294617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10368"/>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294617</xdr:rowOff>
    </xdr:from>
    <xdr:to>
      <xdr:col>18</xdr:col>
      <xdr:colOff>177800</xdr:colOff>
      <xdr:row>37</xdr:row>
      <xdr:rowOff>295295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19317"/>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234970</xdr:rowOff>
    </xdr:from>
    <xdr:to>
      <xdr:col>29</xdr:col>
      <xdr:colOff>177800</xdr:colOff>
      <xdr:row>37</xdr:row>
      <xdr:rowOff>336570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80047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235115</xdr:rowOff>
    </xdr:from>
    <xdr:to>
      <xdr:col>26</xdr:col>
      <xdr:colOff>101600</xdr:colOff>
      <xdr:row>37</xdr:row>
      <xdr:rowOff>336715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234868</xdr:rowOff>
    </xdr:from>
    <xdr:to>
      <xdr:col>22</xdr:col>
      <xdr:colOff>165100</xdr:colOff>
      <xdr:row>37</xdr:row>
      <xdr:rowOff>336468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243817</xdr:rowOff>
    </xdr:from>
    <xdr:to>
      <xdr:col>19</xdr:col>
      <xdr:colOff>38100</xdr:colOff>
      <xdr:row>38</xdr:row>
      <xdr:rowOff>2517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244495</xdr:rowOff>
    </xdr:from>
    <xdr:to>
      <xdr:col>15</xdr:col>
      <xdr:colOff>101600</xdr:colOff>
      <xdr:row>38</xdr:row>
      <xdr:rowOff>3195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80556</xdr:rowOff>
    </xdr:from>
    <xdr:to>
      <xdr:col>24</xdr:col>
      <xdr:colOff>63500</xdr:colOff>
      <xdr:row>34</xdr:row>
      <xdr:rowOff>152133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9856"/>
          <a:ext cx="8382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152133</xdr:rowOff>
    </xdr:from>
    <xdr:to>
      <xdr:col>19</xdr:col>
      <xdr:colOff>177800</xdr:colOff>
      <xdr:row>37</xdr:row>
      <xdr:rowOff>81928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1433"/>
          <a:ext cx="889000" cy="4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63170</xdr:rowOff>
    </xdr:from>
    <xdr:to>
      <xdr:col>15</xdr:col>
      <xdr:colOff>50800</xdr:colOff>
      <xdr:row>37</xdr:row>
      <xdr:rowOff>81928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6820"/>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63170</xdr:rowOff>
    </xdr:from>
    <xdr:to>
      <xdr:col>10</xdr:col>
      <xdr:colOff>114300</xdr:colOff>
      <xdr:row>37</xdr:row>
      <xdr:rowOff>90653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6820"/>
          <a:ext cx="889000" cy="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29756</xdr:rowOff>
    </xdr:from>
    <xdr:to>
      <xdr:col>24</xdr:col>
      <xdr:colOff>114300</xdr:colOff>
      <xdr:row>34</xdr:row>
      <xdr:rowOff>131356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52633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101333</xdr:rowOff>
    </xdr:from>
    <xdr:to>
      <xdr:col>20</xdr:col>
      <xdr:colOff>38100</xdr:colOff>
      <xdr:row>35</xdr:row>
      <xdr:rowOff>31483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48010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31128</xdr:rowOff>
    </xdr:from>
    <xdr:to>
      <xdr:col>15</xdr:col>
      <xdr:colOff>101600</xdr:colOff>
      <xdr:row>37</xdr:row>
      <xdr:rowOff>132728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123855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12370</xdr:rowOff>
    </xdr:from>
    <xdr:to>
      <xdr:col>10</xdr:col>
      <xdr:colOff>165100</xdr:colOff>
      <xdr:row>37</xdr:row>
      <xdr:rowOff>113970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105097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39853</xdr:rowOff>
    </xdr:from>
    <xdr:to>
      <xdr:col>6</xdr:col>
      <xdr:colOff>38100</xdr:colOff>
      <xdr:row>37</xdr:row>
      <xdr:rowOff>141453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132580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32260</xdr:rowOff>
    </xdr:from>
    <xdr:to>
      <xdr:col>24</xdr:col>
      <xdr:colOff>63500</xdr:colOff>
      <xdr:row>57</xdr:row>
      <xdr:rowOff>42129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4910"/>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15325</xdr:rowOff>
    </xdr:from>
    <xdr:to>
      <xdr:col>19</xdr:col>
      <xdr:colOff>177800</xdr:colOff>
      <xdr:row>57</xdr:row>
      <xdr:rowOff>32260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87975"/>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15325</xdr:rowOff>
    </xdr:from>
    <xdr:to>
      <xdr:col>15</xdr:col>
      <xdr:colOff>50800</xdr:colOff>
      <xdr:row>57</xdr:row>
      <xdr:rowOff>41320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7975"/>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2867</xdr:rowOff>
    </xdr:from>
    <xdr:to>
      <xdr:col>10</xdr:col>
      <xdr:colOff>114300</xdr:colOff>
      <xdr:row>57</xdr:row>
      <xdr:rowOff>41320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75517"/>
          <a:ext cx="889000" cy="3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162779</xdr:rowOff>
    </xdr:from>
    <xdr:to>
      <xdr:col>24</xdr:col>
      <xdr:colOff>114300</xdr:colOff>
      <xdr:row>57</xdr:row>
      <xdr:rowOff>92929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14206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152910</xdr:rowOff>
    </xdr:from>
    <xdr:to>
      <xdr:col>20</xdr:col>
      <xdr:colOff>38100</xdr:colOff>
      <xdr:row>57</xdr:row>
      <xdr:rowOff>83060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99587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2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135975</xdr:rowOff>
    </xdr:from>
    <xdr:to>
      <xdr:col>15</xdr:col>
      <xdr:colOff>101600</xdr:colOff>
      <xdr:row>57</xdr:row>
      <xdr:rowOff>66125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82652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1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161970</xdr:rowOff>
    </xdr:from>
    <xdr:to>
      <xdr:col>10</xdr:col>
      <xdr:colOff>165100</xdr:colOff>
      <xdr:row>57</xdr:row>
      <xdr:rowOff>92120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108647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123517</xdr:rowOff>
    </xdr:from>
    <xdr:to>
      <xdr:col>6</xdr:col>
      <xdr:colOff>38100</xdr:colOff>
      <xdr:row>57</xdr:row>
      <xdr:rowOff>53667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70194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49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146248</xdr:rowOff>
    </xdr:from>
    <xdr:to>
      <xdr:col>24</xdr:col>
      <xdr:colOff>63500</xdr:colOff>
      <xdr:row>75</xdr:row>
      <xdr:rowOff>132401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833548"/>
          <a:ext cx="838200" cy="15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132401</xdr:rowOff>
    </xdr:from>
    <xdr:to>
      <xdr:col>19</xdr:col>
      <xdr:colOff>177800</xdr:colOff>
      <xdr:row>77</xdr:row>
      <xdr:rowOff>47558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91151"/>
          <a:ext cx="889000" cy="2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162641</xdr:rowOff>
    </xdr:from>
    <xdr:to>
      <xdr:col>15</xdr:col>
      <xdr:colOff>50800</xdr:colOff>
      <xdr:row>77</xdr:row>
      <xdr:rowOff>47558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21391"/>
          <a:ext cx="889000" cy="2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162641</xdr:rowOff>
    </xdr:from>
    <xdr:to>
      <xdr:col>10</xdr:col>
      <xdr:colOff>114300</xdr:colOff>
      <xdr:row>76</xdr:row>
      <xdr:rowOff>15439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21391"/>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95448</xdr:rowOff>
    </xdr:from>
    <xdr:to>
      <xdr:col>24</xdr:col>
      <xdr:colOff>114300</xdr:colOff>
      <xdr:row>75</xdr:row>
      <xdr:rowOff>25598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118325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81601</xdr:rowOff>
    </xdr:from>
    <xdr:to>
      <xdr:col>20</xdr:col>
      <xdr:colOff>38100</xdr:colOff>
      <xdr:row>76</xdr:row>
      <xdr:rowOff>11751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28278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168208</xdr:rowOff>
    </xdr:from>
    <xdr:to>
      <xdr:col>15</xdr:col>
      <xdr:colOff>101600</xdr:colOff>
      <xdr:row>77</xdr:row>
      <xdr:rowOff>98358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114885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7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111842</xdr:rowOff>
    </xdr:from>
    <xdr:to>
      <xdr:col>10</xdr:col>
      <xdr:colOff>165100</xdr:colOff>
      <xdr:row>76</xdr:row>
      <xdr:rowOff>41991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705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58519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136089</xdr:rowOff>
    </xdr:from>
    <xdr:to>
      <xdr:col>6</xdr:col>
      <xdr:colOff>38100</xdr:colOff>
      <xdr:row>76</xdr:row>
      <xdr:rowOff>66239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82766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100709</xdr:rowOff>
    </xdr:from>
    <xdr:to>
      <xdr:col>24</xdr:col>
      <xdr:colOff>63500</xdr:colOff>
      <xdr:row>98</xdr:row>
      <xdr:rowOff>91252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31359"/>
          <a:ext cx="838200" cy="1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91252</xdr:rowOff>
    </xdr:from>
    <xdr:to>
      <xdr:col>19</xdr:col>
      <xdr:colOff>177800</xdr:colOff>
      <xdr:row>98</xdr:row>
      <xdr:rowOff>111057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93352"/>
          <a:ext cx="8890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111057</xdr:rowOff>
    </xdr:from>
    <xdr:to>
      <xdr:col>15</xdr:col>
      <xdr:colOff>50800</xdr:colOff>
      <xdr:row>98</xdr:row>
      <xdr:rowOff>137429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13157"/>
          <a:ext cx="8890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108671</xdr:rowOff>
    </xdr:from>
    <xdr:to>
      <xdr:col>10</xdr:col>
      <xdr:colOff>114300</xdr:colOff>
      <xdr:row>98</xdr:row>
      <xdr:rowOff>137429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10771"/>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49909</xdr:rowOff>
    </xdr:from>
    <xdr:to>
      <xdr:col>24</xdr:col>
      <xdr:colOff>114300</xdr:colOff>
      <xdr:row>97</xdr:row>
      <xdr:rowOff>151509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28336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40452</xdr:rowOff>
    </xdr:from>
    <xdr:to>
      <xdr:col>20</xdr:col>
      <xdr:colOff>38100</xdr:colOff>
      <xdr:row>98</xdr:row>
      <xdr:rowOff>142052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133179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60257</xdr:rowOff>
    </xdr:from>
    <xdr:to>
      <xdr:col>15</xdr:col>
      <xdr:colOff>101600</xdr:colOff>
      <xdr:row>98</xdr:row>
      <xdr:rowOff>161857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152984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86629</xdr:rowOff>
    </xdr:from>
    <xdr:to>
      <xdr:col>10</xdr:col>
      <xdr:colOff>165100</xdr:colOff>
      <xdr:row>99</xdr:row>
      <xdr:rowOff>16779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57871</xdr:rowOff>
    </xdr:from>
    <xdr:to>
      <xdr:col>6</xdr:col>
      <xdr:colOff>38100</xdr:colOff>
      <xdr:row>98</xdr:row>
      <xdr:rowOff>159471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150598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107003</xdr:rowOff>
    </xdr:from>
    <xdr:to>
      <xdr:col>55</xdr:col>
      <xdr:colOff>0</xdr:colOff>
      <xdr:row>37</xdr:row>
      <xdr:rowOff>6358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36303"/>
          <a:ext cx="838200" cy="4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107003</xdr:rowOff>
    </xdr:from>
    <xdr:to>
      <xdr:col>50</xdr:col>
      <xdr:colOff>114300</xdr:colOff>
      <xdr:row>37</xdr:row>
      <xdr:rowOff>38731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36303"/>
          <a:ext cx="889000" cy="4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38731</xdr:rowOff>
    </xdr:from>
    <xdr:to>
      <xdr:col>45</xdr:col>
      <xdr:colOff>177800</xdr:colOff>
      <xdr:row>37</xdr:row>
      <xdr:rowOff>85392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82381"/>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85392</xdr:rowOff>
    </xdr:from>
    <xdr:to>
      <xdr:col>41</xdr:col>
      <xdr:colOff>50800</xdr:colOff>
      <xdr:row>37</xdr:row>
      <xdr:rowOff>98403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9042"/>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127008</xdr:rowOff>
    </xdr:from>
    <xdr:to>
      <xdr:col>55</xdr:col>
      <xdr:colOff>50800</xdr:colOff>
      <xdr:row>37</xdr:row>
      <xdr:rowOff>57158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105435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56203</xdr:rowOff>
    </xdr:from>
    <xdr:to>
      <xdr:col>50</xdr:col>
      <xdr:colOff>165100</xdr:colOff>
      <xdr:row>34</xdr:row>
      <xdr:rowOff>157803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159381</xdr:rowOff>
    </xdr:from>
    <xdr:to>
      <xdr:col>46</xdr:col>
      <xdr:colOff>38100</xdr:colOff>
      <xdr:row>37</xdr:row>
      <xdr:rowOff>89531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106058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0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34592</xdr:rowOff>
    </xdr:from>
    <xdr:to>
      <xdr:col>41</xdr:col>
      <xdr:colOff>101600</xdr:colOff>
      <xdr:row>37</xdr:row>
      <xdr:rowOff>136192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152719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47603</xdr:rowOff>
    </xdr:from>
    <xdr:to>
      <xdr:col>36</xdr:col>
      <xdr:colOff>165100</xdr:colOff>
      <xdr:row>37</xdr:row>
      <xdr:rowOff>149203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165730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91218</xdr:rowOff>
    </xdr:from>
    <xdr:to>
      <xdr:col>55</xdr:col>
      <xdr:colOff>0</xdr:colOff>
      <xdr:row>56</xdr:row>
      <xdr:rowOff>141424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92418"/>
          <a:ext cx="838200" cy="5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43341</xdr:rowOff>
    </xdr:from>
    <xdr:to>
      <xdr:col>50</xdr:col>
      <xdr:colOff>114300</xdr:colOff>
      <xdr:row>56</xdr:row>
      <xdr:rowOff>91218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44541"/>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43341</xdr:rowOff>
    </xdr:from>
    <xdr:to>
      <xdr:col>45</xdr:col>
      <xdr:colOff>177800</xdr:colOff>
      <xdr:row>56</xdr:row>
      <xdr:rowOff>159145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44541"/>
          <a:ext cx="889000" cy="1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152164</xdr:rowOff>
    </xdr:from>
    <xdr:to>
      <xdr:col>41</xdr:col>
      <xdr:colOff>50800</xdr:colOff>
      <xdr:row>56</xdr:row>
      <xdr:rowOff>159145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53364"/>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90624</xdr:rowOff>
    </xdr:from>
    <xdr:to>
      <xdr:col>55</xdr:col>
      <xdr:colOff>50800</xdr:colOff>
      <xdr:row>57</xdr:row>
      <xdr:rowOff>20774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69051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7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40418</xdr:rowOff>
    </xdr:from>
    <xdr:to>
      <xdr:col>50</xdr:col>
      <xdr:colOff>165100</xdr:colOff>
      <xdr:row>56</xdr:row>
      <xdr:rowOff>142018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133145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163991</xdr:rowOff>
    </xdr:from>
    <xdr:to>
      <xdr:col>46</xdr:col>
      <xdr:colOff>38100</xdr:colOff>
      <xdr:row>56</xdr:row>
      <xdr:rowOff>94141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110668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108345</xdr:rowOff>
    </xdr:from>
    <xdr:to>
      <xdr:col>41</xdr:col>
      <xdr:colOff>101600</xdr:colOff>
      <xdr:row>57</xdr:row>
      <xdr:rowOff>38495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101364</xdr:rowOff>
    </xdr:from>
    <xdr:to>
      <xdr:col>36</xdr:col>
      <xdr:colOff>165100</xdr:colOff>
      <xdr:row>57</xdr:row>
      <xdr:rowOff>31514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22641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168052</xdr:rowOff>
    </xdr:from>
    <xdr:to>
      <xdr:col>55</xdr:col>
      <xdr:colOff>0</xdr:colOff>
      <xdr:row>77</xdr:row>
      <xdr:rowOff>131008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98252"/>
          <a:ext cx="838200" cy="1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168052</xdr:rowOff>
    </xdr:from>
    <xdr:to>
      <xdr:col>50</xdr:col>
      <xdr:colOff>114300</xdr:colOff>
      <xdr:row>77</xdr:row>
      <xdr:rowOff>101643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98252"/>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101643</xdr:rowOff>
    </xdr:from>
    <xdr:to>
      <xdr:col>45</xdr:col>
      <xdr:colOff>177800</xdr:colOff>
      <xdr:row>77</xdr:row>
      <xdr:rowOff>118943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03293"/>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81842</xdr:rowOff>
    </xdr:from>
    <xdr:to>
      <xdr:col>41</xdr:col>
      <xdr:colOff>50800</xdr:colOff>
      <xdr:row>77</xdr:row>
      <xdr:rowOff>118943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83492"/>
          <a:ext cx="889000" cy="3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80208</xdr:rowOff>
    </xdr:from>
    <xdr:to>
      <xdr:col>55</xdr:col>
      <xdr:colOff>50800</xdr:colOff>
      <xdr:row>78</xdr:row>
      <xdr:rowOff>10358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166585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117252</xdr:rowOff>
    </xdr:from>
    <xdr:to>
      <xdr:col>50</xdr:col>
      <xdr:colOff>165100</xdr:colOff>
      <xdr:row>77</xdr:row>
      <xdr:rowOff>47402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63929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50843</xdr:rowOff>
    </xdr:from>
    <xdr:to>
      <xdr:col>46</xdr:col>
      <xdr:colOff>38100</xdr:colOff>
      <xdr:row>77</xdr:row>
      <xdr:rowOff>152443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143570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68143</xdr:rowOff>
    </xdr:from>
    <xdr:to>
      <xdr:col>41</xdr:col>
      <xdr:colOff>101600</xdr:colOff>
      <xdr:row>77</xdr:row>
      <xdr:rowOff>169743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160870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31042</xdr:rowOff>
    </xdr:from>
    <xdr:to>
      <xdr:col>36</xdr:col>
      <xdr:colOff>165100</xdr:colOff>
      <xdr:row>77</xdr:row>
      <xdr:rowOff>132642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123769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65181</xdr:rowOff>
    </xdr:from>
    <xdr:to>
      <xdr:col>55</xdr:col>
      <xdr:colOff>0</xdr:colOff>
      <xdr:row>97</xdr:row>
      <xdr:rowOff>114965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95831"/>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156603</xdr:rowOff>
    </xdr:from>
    <xdr:to>
      <xdr:col>50</xdr:col>
      <xdr:colOff>114300</xdr:colOff>
      <xdr:row>97</xdr:row>
      <xdr:rowOff>114965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15803"/>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156603</xdr:rowOff>
    </xdr:from>
    <xdr:to>
      <xdr:col>45</xdr:col>
      <xdr:colOff>177800</xdr:colOff>
      <xdr:row>97</xdr:row>
      <xdr:rowOff>87255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15803"/>
          <a:ext cx="889000" cy="10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87255</xdr:rowOff>
    </xdr:from>
    <xdr:to>
      <xdr:col>41</xdr:col>
      <xdr:colOff>50800</xdr:colOff>
      <xdr:row>97</xdr:row>
      <xdr:rowOff>138635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17905"/>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14381</xdr:rowOff>
    </xdr:from>
    <xdr:to>
      <xdr:col>55</xdr:col>
      <xdr:colOff>50800</xdr:colOff>
      <xdr:row>97</xdr:row>
      <xdr:rowOff>115981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164258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64165</xdr:rowOff>
    </xdr:from>
    <xdr:to>
      <xdr:col>50</xdr:col>
      <xdr:colOff>165100</xdr:colOff>
      <xdr:row>97</xdr:row>
      <xdr:rowOff>165765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156892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105803</xdr:rowOff>
    </xdr:from>
    <xdr:to>
      <xdr:col>46</xdr:col>
      <xdr:colOff>38100</xdr:colOff>
      <xdr:row>97</xdr:row>
      <xdr:rowOff>35953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52480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36455</xdr:rowOff>
    </xdr:from>
    <xdr:to>
      <xdr:col>41</xdr:col>
      <xdr:colOff>101600</xdr:colOff>
      <xdr:row>97</xdr:row>
      <xdr:rowOff>138055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154582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87835</xdr:rowOff>
    </xdr:from>
    <xdr:to>
      <xdr:col>36</xdr:col>
      <xdr:colOff>165100</xdr:colOff>
      <xdr:row>98</xdr:row>
      <xdr:rowOff>17985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9112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118463</xdr:rowOff>
    </xdr:from>
    <xdr:to>
      <xdr:col>85</xdr:col>
      <xdr:colOff>127000</xdr:colOff>
      <xdr:row>38</xdr:row>
      <xdr:rowOff>5443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62113"/>
          <a:ext cx="8382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110896</xdr:rowOff>
    </xdr:from>
    <xdr:to>
      <xdr:col>81</xdr:col>
      <xdr:colOff>50800</xdr:colOff>
      <xdr:row>37</xdr:row>
      <xdr:rowOff>118463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5454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110896</xdr:rowOff>
    </xdr:from>
    <xdr:to>
      <xdr:col>76</xdr:col>
      <xdr:colOff>114300</xdr:colOff>
      <xdr:row>37</xdr:row>
      <xdr:rowOff>158302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54546"/>
          <a:ext cx="889000" cy="4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158302</xdr:rowOff>
    </xdr:from>
    <xdr:to>
      <xdr:col>71</xdr:col>
      <xdr:colOff>177800</xdr:colOff>
      <xdr:row>38</xdr:row>
      <xdr:rowOff>7398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1952"/>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126093</xdr:rowOff>
    </xdr:from>
    <xdr:to>
      <xdr:col>85</xdr:col>
      <xdr:colOff>177800</xdr:colOff>
      <xdr:row>38</xdr:row>
      <xdr:rowOff>56243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67663</xdr:rowOff>
    </xdr:from>
    <xdr:to>
      <xdr:col>81</xdr:col>
      <xdr:colOff>101600</xdr:colOff>
      <xdr:row>37</xdr:row>
      <xdr:rowOff>169263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14340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60096</xdr:rowOff>
    </xdr:from>
    <xdr:to>
      <xdr:col>76</xdr:col>
      <xdr:colOff>165100</xdr:colOff>
      <xdr:row>37</xdr:row>
      <xdr:rowOff>161696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6773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107502</xdr:rowOff>
    </xdr:from>
    <xdr:to>
      <xdr:col>72</xdr:col>
      <xdr:colOff>38100</xdr:colOff>
      <xdr:row>38</xdr:row>
      <xdr:rowOff>37652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28779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4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128048</xdr:rowOff>
    </xdr:from>
    <xdr:to>
      <xdr:col>67</xdr:col>
      <xdr:colOff>101600</xdr:colOff>
      <xdr:row>38</xdr:row>
      <xdr:rowOff>58198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49325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13333</xdr:rowOff>
    </xdr:from>
    <xdr:to>
      <xdr:col>85</xdr:col>
      <xdr:colOff>127000</xdr:colOff>
      <xdr:row>78</xdr:row>
      <xdr:rowOff>24865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86433"/>
          <a:ext cx="8382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24865</xdr:rowOff>
    </xdr:from>
    <xdr:to>
      <xdr:col>81</xdr:col>
      <xdr:colOff>50800</xdr:colOff>
      <xdr:row>78</xdr:row>
      <xdr:rowOff>50808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7965"/>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50808</xdr:rowOff>
    </xdr:from>
    <xdr:to>
      <xdr:col>76</xdr:col>
      <xdr:colOff>114300</xdr:colOff>
      <xdr:row>78</xdr:row>
      <xdr:rowOff>95270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23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95270</xdr:rowOff>
    </xdr:from>
    <xdr:to>
      <xdr:col>71</xdr:col>
      <xdr:colOff>177800</xdr:colOff>
      <xdr:row>78</xdr:row>
      <xdr:rowOff>104437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68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133983</xdr:rowOff>
    </xdr:from>
    <xdr:to>
      <xdr:col>85</xdr:col>
      <xdr:colOff>177800</xdr:colOff>
      <xdr:row>78</xdr:row>
      <xdr:rowOff>64133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156860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8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145515</xdr:rowOff>
    </xdr:from>
    <xdr:to>
      <xdr:col>81</xdr:col>
      <xdr:colOff>101600</xdr:colOff>
      <xdr:row>78</xdr:row>
      <xdr:rowOff>75665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92192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xdr:rowOff>
    </xdr:from>
    <xdr:to>
      <xdr:col>76</xdr:col>
      <xdr:colOff>165100</xdr:colOff>
      <xdr:row>78</xdr:row>
      <xdr:rowOff>101608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92735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44470</xdr:rowOff>
    </xdr:from>
    <xdr:to>
      <xdr:col>72</xdr:col>
      <xdr:colOff>38100</xdr:colOff>
      <xdr:row>78</xdr:row>
      <xdr:rowOff>146070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137197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53637</xdr:rowOff>
    </xdr:from>
    <xdr:to>
      <xdr:col>67</xdr:col>
      <xdr:colOff>101600</xdr:colOff>
      <xdr:row>78</xdr:row>
      <xdr:rowOff>155237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146364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90094</xdr:rowOff>
    </xdr:from>
    <xdr:to>
      <xdr:col>85</xdr:col>
      <xdr:colOff>127000</xdr:colOff>
      <xdr:row>97</xdr:row>
      <xdr:rowOff>137595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720744"/>
          <a:ext cx="8382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90094</xdr:rowOff>
    </xdr:from>
    <xdr:to>
      <xdr:col>81</xdr:col>
      <xdr:colOff>50800</xdr:colOff>
      <xdr:row>97</xdr:row>
      <xdr:rowOff>129262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20744"/>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129262</xdr:rowOff>
    </xdr:from>
    <xdr:to>
      <xdr:col>76</xdr:col>
      <xdr:colOff>114300</xdr:colOff>
      <xdr:row>98</xdr:row>
      <xdr:rowOff>19558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59912"/>
          <a:ext cx="889000" cy="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14421</xdr:rowOff>
    </xdr:from>
    <xdr:to>
      <xdr:col>71</xdr:col>
      <xdr:colOff>177800</xdr:colOff>
      <xdr:row>98</xdr:row>
      <xdr:rowOff>19558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16521"/>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86795</xdr:rowOff>
    </xdr:from>
    <xdr:to>
      <xdr:col>85</xdr:col>
      <xdr:colOff>177800</xdr:colOff>
      <xdr:row>98</xdr:row>
      <xdr:rowOff>16945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109672</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39294</xdr:rowOff>
    </xdr:from>
    <xdr:to>
      <xdr:col>81</xdr:col>
      <xdr:colOff>101600</xdr:colOff>
      <xdr:row>97</xdr:row>
      <xdr:rowOff>140894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157421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78462</xdr:rowOff>
    </xdr:from>
    <xdr:to>
      <xdr:col>76</xdr:col>
      <xdr:colOff>165100</xdr:colOff>
      <xdr:row>98</xdr:row>
      <xdr:rowOff>8612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25139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140208</xdr:rowOff>
    </xdr:from>
    <xdr:to>
      <xdr:col>72</xdr:col>
      <xdr:colOff>38100</xdr:colOff>
      <xdr:row>98</xdr:row>
      <xdr:rowOff>70358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86885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135071</xdr:rowOff>
    </xdr:from>
    <xdr:to>
      <xdr:col>67</xdr:col>
      <xdr:colOff>101600</xdr:colOff>
      <xdr:row>98</xdr:row>
      <xdr:rowOff>65221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81748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35039</xdr:rowOff>
    </xdr:from>
    <xdr:to>
      <xdr:col>116</xdr:col>
      <xdr:colOff>63500</xdr:colOff>
      <xdr:row>56</xdr:row>
      <xdr:rowOff>61728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636239"/>
          <a:ext cx="8382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35039</xdr:rowOff>
    </xdr:from>
    <xdr:to>
      <xdr:col>111</xdr:col>
      <xdr:colOff>177800</xdr:colOff>
      <xdr:row>56</xdr:row>
      <xdr:rowOff>46545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63623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46545</xdr:rowOff>
    </xdr:from>
    <xdr:to>
      <xdr:col>107</xdr:col>
      <xdr:colOff>50800</xdr:colOff>
      <xdr:row>56</xdr:row>
      <xdr:rowOff>73444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47745"/>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165246</xdr:rowOff>
    </xdr:from>
    <xdr:to>
      <xdr:col>102</xdr:col>
      <xdr:colOff>114300</xdr:colOff>
      <xdr:row>56</xdr:row>
      <xdr:rowOff>73444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594996"/>
          <a:ext cx="8890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10928</xdr:rowOff>
    </xdr:from>
    <xdr:to>
      <xdr:col>116</xdr:col>
      <xdr:colOff>114300</xdr:colOff>
      <xdr:row>56</xdr:row>
      <xdr:rowOff>112528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33805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155689</xdr:rowOff>
    </xdr:from>
    <xdr:to>
      <xdr:col>112</xdr:col>
      <xdr:colOff>38100</xdr:colOff>
      <xdr:row>56</xdr:row>
      <xdr:rowOff>85839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5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102366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167195</xdr:rowOff>
    </xdr:from>
    <xdr:to>
      <xdr:col>107</xdr:col>
      <xdr:colOff>101600</xdr:colOff>
      <xdr:row>56</xdr:row>
      <xdr:rowOff>97345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113872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22644</xdr:rowOff>
    </xdr:from>
    <xdr:to>
      <xdr:col>102</xdr:col>
      <xdr:colOff>165100</xdr:colOff>
      <xdr:row>56</xdr:row>
      <xdr:rowOff>124244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140771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114446</xdr:rowOff>
    </xdr:from>
    <xdr:to>
      <xdr:col>98</xdr:col>
      <xdr:colOff>38100</xdr:colOff>
      <xdr:row>56</xdr:row>
      <xdr:rowOff>44596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5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61123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149317</xdr:rowOff>
    </xdr:from>
    <xdr:to>
      <xdr:col>116</xdr:col>
      <xdr:colOff>63500</xdr:colOff>
      <xdr:row>73</xdr:row>
      <xdr:rowOff>20877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493717"/>
          <a:ext cx="8382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149317</xdr:rowOff>
    </xdr:from>
    <xdr:to>
      <xdr:col>111</xdr:col>
      <xdr:colOff>177800</xdr:colOff>
      <xdr:row>73</xdr:row>
      <xdr:rowOff>53910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493717"/>
          <a:ext cx="889000" cy="7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28617</xdr:rowOff>
    </xdr:from>
    <xdr:to>
      <xdr:col>107</xdr:col>
      <xdr:colOff>50800</xdr:colOff>
      <xdr:row>73</xdr:row>
      <xdr:rowOff>53910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544467"/>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28617</xdr:rowOff>
    </xdr:from>
    <xdr:to>
      <xdr:col>102</xdr:col>
      <xdr:colOff>114300</xdr:colOff>
      <xdr:row>73</xdr:row>
      <xdr:rowOff>68850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4446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141527</xdr:rowOff>
    </xdr:from>
    <xdr:to>
      <xdr:col>116</xdr:col>
      <xdr:colOff>114300</xdr:colOff>
      <xdr:row>73</xdr:row>
      <xdr:rowOff>71677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164404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3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98517</xdr:rowOff>
    </xdr:from>
    <xdr:to>
      <xdr:col>112</xdr:col>
      <xdr:colOff>38100</xdr:colOff>
      <xdr:row>73</xdr:row>
      <xdr:rowOff>28667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4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45194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2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3110</xdr:rowOff>
    </xdr:from>
    <xdr:to>
      <xdr:col>107</xdr:col>
      <xdr:colOff>101600</xdr:colOff>
      <xdr:row>73</xdr:row>
      <xdr:rowOff>104710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2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149267</xdr:rowOff>
    </xdr:from>
    <xdr:to>
      <xdr:col>102</xdr:col>
      <xdr:colOff>165100</xdr:colOff>
      <xdr:row>73</xdr:row>
      <xdr:rowOff>79417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95944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2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18050</xdr:rowOff>
    </xdr:from>
    <xdr:to>
      <xdr:col>98</xdr:col>
      <xdr:colOff>38100</xdr:colOff>
      <xdr:row>73</xdr:row>
      <xdr:rowOff>119650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5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136177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30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千円高くなっている。要因はふるさと寄附金に要する経費によるものである。</a:t>
          </a:r>
        </a:p>
        <a:p>
          <a:r>
            <a:rPr kumimoji="1" lang="ja-JP" altLang="en-US" sz="1300">
              <a:latin typeface="ＭＳ Ｐゴシック" panose="020B0600070205080204" pitchFamily="50" charset="-128"/>
              <a:ea typeface="ＭＳ Ｐゴシック" panose="020B0600070205080204" pitchFamily="50" charset="-128"/>
            </a:rPr>
            <a:t>積立金についても、住民一人当たり</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千円高くなっており、前年度との比較では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千円の増となっているが、減債基金、飯山市まち・ひと・しごと創生基金への積立額増額によるものである。</a:t>
          </a:r>
        </a:p>
        <a:p>
          <a:r>
            <a:rPr kumimoji="1" lang="ja-JP" altLang="en-US" sz="13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千円高く、前年度との比較では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千円の増となっている。要因としては、多雪による道路等の除排雪経費が前年を大幅に上回ったことによるものである。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20,059
19,836
202.43
17,359,454
16,571,812
757,238
8,606,337
12,905,275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xdr:rowOff>
    </xdr:from>
    <xdr:to>
      <xdr:col>24</xdr:col>
      <xdr:colOff>63500</xdr:colOff>
      <xdr:row>35</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2147"/>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166370</xdr:rowOff>
    </xdr:from>
    <xdr:to>
      <xdr:col>19</xdr:col>
      <xdr:colOff>177800</xdr:colOff>
      <xdr:row>35</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567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166370</xdr:rowOff>
    </xdr:from>
    <xdr:to>
      <xdr:col>15</xdr:col>
      <xdr:colOff>50800</xdr:colOff>
      <xdr:row>35</xdr:row>
      <xdr:rowOff>15875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5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xdr:rowOff>
    </xdr:from>
    <xdr:to>
      <xdr:col>10</xdr:col>
      <xdr:colOff>114300</xdr:colOff>
      <xdr:row>35</xdr:row>
      <xdr:rowOff>21590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6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122047</xdr:rowOff>
    </xdr:from>
    <xdr:to>
      <xdr:col>24</xdr:col>
      <xdr:colOff>114300</xdr:colOff>
      <xdr:row>35</xdr:row>
      <xdr:rowOff>52197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144924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141478</xdr:rowOff>
    </xdr:from>
    <xdr:to>
      <xdr:col>20</xdr:col>
      <xdr:colOff>38100</xdr:colOff>
      <xdr:row>35</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115570</xdr:rowOff>
    </xdr:from>
    <xdr:to>
      <xdr:col>15</xdr:col>
      <xdr:colOff>101600</xdr:colOff>
      <xdr:row>35</xdr:row>
      <xdr:rowOff>45720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136525</xdr:rowOff>
    </xdr:from>
    <xdr:to>
      <xdr:col>10</xdr:col>
      <xdr:colOff>165100</xdr:colOff>
      <xdr:row>35</xdr:row>
      <xdr:rowOff>66675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83202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142240</xdr:rowOff>
    </xdr:from>
    <xdr:to>
      <xdr:col>6</xdr:col>
      <xdr:colOff>38100</xdr:colOff>
      <xdr:row>35</xdr:row>
      <xdr:rowOff>72390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88917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162443</xdr:rowOff>
    </xdr:from>
    <xdr:to>
      <xdr:col>24</xdr:col>
      <xdr:colOff>63500</xdr:colOff>
      <xdr:row>57</xdr:row>
      <xdr:rowOff>144549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63643"/>
          <a:ext cx="838200" cy="15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162443</xdr:rowOff>
    </xdr:from>
    <xdr:to>
      <xdr:col>19</xdr:col>
      <xdr:colOff>177800</xdr:colOff>
      <xdr:row>57</xdr:row>
      <xdr:rowOff>151976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63643"/>
          <a:ext cx="889000" cy="16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151976</xdr:rowOff>
    </xdr:from>
    <xdr:to>
      <xdr:col>15</xdr:col>
      <xdr:colOff>50800</xdr:colOff>
      <xdr:row>58</xdr:row>
      <xdr:rowOff>12268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24626"/>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162362</xdr:rowOff>
    </xdr:from>
    <xdr:to>
      <xdr:col>10</xdr:col>
      <xdr:colOff>114300</xdr:colOff>
      <xdr:row>58</xdr:row>
      <xdr:rowOff>12268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5012"/>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93749</xdr:rowOff>
    </xdr:from>
    <xdr:to>
      <xdr:col>24</xdr:col>
      <xdr:colOff>114300</xdr:colOff>
      <xdr:row>58</xdr:row>
      <xdr:rowOff>23899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116626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111643</xdr:rowOff>
    </xdr:from>
    <xdr:to>
      <xdr:col>20</xdr:col>
      <xdr:colOff>38100</xdr:colOff>
      <xdr:row>57</xdr:row>
      <xdr:rowOff>41793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58320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101176</xdr:rowOff>
    </xdr:from>
    <xdr:to>
      <xdr:col>15</xdr:col>
      <xdr:colOff>101600</xdr:colOff>
      <xdr:row>58</xdr:row>
      <xdr:rowOff>31326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47853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132918</xdr:rowOff>
    </xdr:from>
    <xdr:to>
      <xdr:col>10</xdr:col>
      <xdr:colOff>165100</xdr:colOff>
      <xdr:row>58</xdr:row>
      <xdr:rowOff>63068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79595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111562</xdr:rowOff>
    </xdr:from>
    <xdr:to>
      <xdr:col>6</xdr:col>
      <xdr:colOff>38100</xdr:colOff>
      <xdr:row>58</xdr:row>
      <xdr:rowOff>41712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58239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5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118005</xdr:rowOff>
    </xdr:from>
    <xdr:to>
      <xdr:col>24</xdr:col>
      <xdr:colOff>63500</xdr:colOff>
      <xdr:row>76</xdr:row>
      <xdr:rowOff>168636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8205"/>
          <a:ext cx="8382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168636</xdr:rowOff>
    </xdr:from>
    <xdr:to>
      <xdr:col>19</xdr:col>
      <xdr:colOff>177800</xdr:colOff>
      <xdr:row>77</xdr:row>
      <xdr:rowOff>49316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8836"/>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49316</xdr:rowOff>
    </xdr:from>
    <xdr:to>
      <xdr:col>15</xdr:col>
      <xdr:colOff>50800</xdr:colOff>
      <xdr:row>77</xdr:row>
      <xdr:rowOff>91639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0966"/>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28093</xdr:rowOff>
    </xdr:from>
    <xdr:to>
      <xdr:col>10</xdr:col>
      <xdr:colOff>114300</xdr:colOff>
      <xdr:row>77</xdr:row>
      <xdr:rowOff>91639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29743"/>
          <a:ext cx="889000" cy="6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67205</xdr:rowOff>
    </xdr:from>
    <xdr:to>
      <xdr:col>24</xdr:col>
      <xdr:colOff>114300</xdr:colOff>
      <xdr:row>76</xdr:row>
      <xdr:rowOff>168805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153582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117836</xdr:rowOff>
    </xdr:from>
    <xdr:to>
      <xdr:col>20</xdr:col>
      <xdr:colOff>38100</xdr:colOff>
      <xdr:row>77</xdr:row>
      <xdr:rowOff>47986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39113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169966</xdr:rowOff>
    </xdr:from>
    <xdr:to>
      <xdr:col>15</xdr:col>
      <xdr:colOff>101600</xdr:colOff>
      <xdr:row>77</xdr:row>
      <xdr:rowOff>100116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91243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40839</xdr:rowOff>
    </xdr:from>
    <xdr:to>
      <xdr:col>10</xdr:col>
      <xdr:colOff>165100</xdr:colOff>
      <xdr:row>77</xdr:row>
      <xdr:rowOff>142439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148743</xdr:rowOff>
    </xdr:from>
    <xdr:to>
      <xdr:col>6</xdr:col>
      <xdr:colOff>38100</xdr:colOff>
      <xdr:row>77</xdr:row>
      <xdr:rowOff>78893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70020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131158</xdr:rowOff>
    </xdr:from>
    <xdr:to>
      <xdr:col>24</xdr:col>
      <xdr:colOff>63500</xdr:colOff>
      <xdr:row>97</xdr:row>
      <xdr:rowOff>19769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0358"/>
          <a:ext cx="838200" cy="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19769</xdr:rowOff>
    </xdr:from>
    <xdr:to>
      <xdr:col>19</xdr:col>
      <xdr:colOff>177800</xdr:colOff>
      <xdr:row>97</xdr:row>
      <xdr:rowOff>34248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5041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34248</xdr:rowOff>
    </xdr:from>
    <xdr:to>
      <xdr:col>15</xdr:col>
      <xdr:colOff>50800</xdr:colOff>
      <xdr:row>97</xdr:row>
      <xdr:rowOff>90162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64898"/>
          <a:ext cx="889000" cy="5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90162</xdr:rowOff>
    </xdr:from>
    <xdr:to>
      <xdr:col>10</xdr:col>
      <xdr:colOff>114300</xdr:colOff>
      <xdr:row>97</xdr:row>
      <xdr:rowOff>104884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081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80358</xdr:rowOff>
    </xdr:from>
    <xdr:to>
      <xdr:col>24</xdr:col>
      <xdr:colOff>114300</xdr:colOff>
      <xdr:row>97</xdr:row>
      <xdr:rowOff>10508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58785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140419</xdr:rowOff>
    </xdr:from>
    <xdr:to>
      <xdr:col>20</xdr:col>
      <xdr:colOff>38100</xdr:colOff>
      <xdr:row>97</xdr:row>
      <xdr:rowOff>70569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154898</xdr:rowOff>
    </xdr:from>
    <xdr:to>
      <xdr:col>15</xdr:col>
      <xdr:colOff>101600</xdr:colOff>
      <xdr:row>97</xdr:row>
      <xdr:rowOff>85048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76175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39362</xdr:rowOff>
    </xdr:from>
    <xdr:to>
      <xdr:col>10</xdr:col>
      <xdr:colOff>165100</xdr:colOff>
      <xdr:row>97</xdr:row>
      <xdr:rowOff>140962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54084</xdr:rowOff>
    </xdr:from>
    <xdr:to>
      <xdr:col>6</xdr:col>
      <xdr:colOff>38100</xdr:colOff>
      <xdr:row>97</xdr:row>
      <xdr:rowOff>155684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91465</xdr:rowOff>
    </xdr:from>
    <xdr:to>
      <xdr:col>55</xdr:col>
      <xdr:colOff>0</xdr:colOff>
      <xdr:row>37</xdr:row>
      <xdr:rowOff>97409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3511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97409</xdr:rowOff>
    </xdr:from>
    <xdr:to>
      <xdr:col>50</xdr:col>
      <xdr:colOff>114300</xdr:colOff>
      <xdr:row>37</xdr:row>
      <xdr:rowOff>110439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4105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110439</xdr:rowOff>
    </xdr:from>
    <xdr:to>
      <xdr:col>45</xdr:col>
      <xdr:colOff>177800</xdr:colOff>
      <xdr:row>37</xdr:row>
      <xdr:rowOff>122555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5408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121412</xdr:rowOff>
    </xdr:from>
    <xdr:to>
      <xdr:col>41</xdr:col>
      <xdr:colOff>50800</xdr:colOff>
      <xdr:row>37</xdr:row>
      <xdr:rowOff>122555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65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40665</xdr:rowOff>
    </xdr:from>
    <xdr:to>
      <xdr:col>55</xdr:col>
      <xdr:colOff>50800</xdr:colOff>
      <xdr:row>37</xdr:row>
      <xdr:rowOff>142265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63542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3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46609</xdr:rowOff>
    </xdr:from>
    <xdr:to>
      <xdr:col>50</xdr:col>
      <xdr:colOff>165100</xdr:colOff>
      <xdr:row>37</xdr:row>
      <xdr:rowOff>148209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164736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6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59639</xdr:rowOff>
    </xdr:from>
    <xdr:to>
      <xdr:col>46</xdr:col>
      <xdr:colOff>38100</xdr:colOff>
      <xdr:row>37</xdr:row>
      <xdr:rowOff>161240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6316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71755</xdr:rowOff>
    </xdr:from>
    <xdr:to>
      <xdr:col>41</xdr:col>
      <xdr:colOff>101600</xdr:colOff>
      <xdr:row>38</xdr:row>
      <xdr:rowOff>1905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18432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9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70612</xdr:rowOff>
    </xdr:from>
    <xdr:to>
      <xdr:col>36</xdr:col>
      <xdr:colOff>165100</xdr:colOff>
      <xdr:row>38</xdr:row>
      <xdr:rowOff>762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17289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7417</xdr:rowOff>
    </xdr:from>
    <xdr:to>
      <xdr:col>55</xdr:col>
      <xdr:colOff>0</xdr:colOff>
      <xdr:row>57</xdr:row>
      <xdr:rowOff>14884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80067"/>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14884</xdr:rowOff>
    </xdr:from>
    <xdr:to>
      <xdr:col>50</xdr:col>
      <xdr:colOff>114300</xdr:colOff>
      <xdr:row>57</xdr:row>
      <xdr:rowOff>22416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87534"/>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14401</xdr:rowOff>
    </xdr:from>
    <xdr:to>
      <xdr:col>45</xdr:col>
      <xdr:colOff>177800</xdr:colOff>
      <xdr:row>57</xdr:row>
      <xdr:rowOff>22416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87051"/>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14401</xdr:rowOff>
    </xdr:from>
    <xdr:to>
      <xdr:col>41</xdr:col>
      <xdr:colOff>50800</xdr:colOff>
      <xdr:row>57</xdr:row>
      <xdr:rowOff>22873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87051"/>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128067</xdr:rowOff>
    </xdr:from>
    <xdr:to>
      <xdr:col>55</xdr:col>
      <xdr:colOff>50800</xdr:colOff>
      <xdr:row>57</xdr:row>
      <xdr:rowOff>58217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106494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135534</xdr:rowOff>
    </xdr:from>
    <xdr:to>
      <xdr:col>50</xdr:col>
      <xdr:colOff>165100</xdr:colOff>
      <xdr:row>57</xdr:row>
      <xdr:rowOff>65684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56811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143066</xdr:rowOff>
    </xdr:from>
    <xdr:to>
      <xdr:col>46</xdr:col>
      <xdr:colOff>38100</xdr:colOff>
      <xdr:row>57</xdr:row>
      <xdr:rowOff>73216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64343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135051</xdr:rowOff>
    </xdr:from>
    <xdr:to>
      <xdr:col>41</xdr:col>
      <xdr:colOff>101600</xdr:colOff>
      <xdr:row>57</xdr:row>
      <xdr:rowOff>65201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56328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143523</xdr:rowOff>
    </xdr:from>
    <xdr:to>
      <xdr:col>36</xdr:col>
      <xdr:colOff>165100</xdr:colOff>
      <xdr:row>57</xdr:row>
      <xdr:rowOff>73673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64800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168669</xdr:rowOff>
    </xdr:from>
    <xdr:to>
      <xdr:col>55</xdr:col>
      <xdr:colOff>0</xdr:colOff>
      <xdr:row>77</xdr:row>
      <xdr:rowOff>12585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98869"/>
          <a:ext cx="8382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12585</xdr:rowOff>
    </xdr:from>
    <xdr:to>
      <xdr:col>50</xdr:col>
      <xdr:colOff>114300</xdr:colOff>
      <xdr:row>77</xdr:row>
      <xdr:rowOff>107217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14235"/>
          <a:ext cx="889000" cy="9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104907</xdr:rowOff>
    </xdr:from>
    <xdr:to>
      <xdr:col>45</xdr:col>
      <xdr:colOff>177800</xdr:colOff>
      <xdr:row>77</xdr:row>
      <xdr:rowOff>107217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06557"/>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102612</xdr:rowOff>
    </xdr:from>
    <xdr:to>
      <xdr:col>41</xdr:col>
      <xdr:colOff>50800</xdr:colOff>
      <xdr:row>77</xdr:row>
      <xdr:rowOff>104907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04262"/>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117869</xdr:rowOff>
    </xdr:from>
    <xdr:to>
      <xdr:col>55</xdr:col>
      <xdr:colOff>50800</xdr:colOff>
      <xdr:row>77</xdr:row>
      <xdr:rowOff>48019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140746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133235</xdr:rowOff>
    </xdr:from>
    <xdr:to>
      <xdr:col>50</xdr:col>
      <xdr:colOff>165100</xdr:colOff>
      <xdr:row>77</xdr:row>
      <xdr:rowOff>63385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79912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56417</xdr:rowOff>
    </xdr:from>
    <xdr:to>
      <xdr:col>46</xdr:col>
      <xdr:colOff>38100</xdr:colOff>
      <xdr:row>77</xdr:row>
      <xdr:rowOff>158017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54107</xdr:rowOff>
    </xdr:from>
    <xdr:to>
      <xdr:col>41</xdr:col>
      <xdr:colOff>101600</xdr:colOff>
      <xdr:row>77</xdr:row>
      <xdr:rowOff>155707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51812</xdr:rowOff>
    </xdr:from>
    <xdr:to>
      <xdr:col>36</xdr:col>
      <xdr:colOff>165100</xdr:colOff>
      <xdr:row>77</xdr:row>
      <xdr:rowOff>153412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169939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2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68152</xdr:rowOff>
    </xdr:from>
    <xdr:to>
      <xdr:col>55</xdr:col>
      <xdr:colOff>0</xdr:colOff>
      <xdr:row>95</xdr:row>
      <xdr:rowOff>84572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355902"/>
          <a:ext cx="8382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84572</xdr:rowOff>
    </xdr:from>
    <xdr:to>
      <xdr:col>50</xdr:col>
      <xdr:colOff>114300</xdr:colOff>
      <xdr:row>96</xdr:row>
      <xdr:rowOff>10692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72322"/>
          <a:ext cx="889000" cy="9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106101</xdr:rowOff>
    </xdr:from>
    <xdr:to>
      <xdr:col>45</xdr:col>
      <xdr:colOff>177800</xdr:colOff>
      <xdr:row>96</xdr:row>
      <xdr:rowOff>10692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393851"/>
          <a:ext cx="889000" cy="7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106101</xdr:rowOff>
    </xdr:from>
    <xdr:to>
      <xdr:col>41</xdr:col>
      <xdr:colOff>50800</xdr:colOff>
      <xdr:row>95</xdr:row>
      <xdr:rowOff>155423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393851"/>
          <a:ext cx="889000" cy="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17352</xdr:rowOff>
    </xdr:from>
    <xdr:to>
      <xdr:col>55</xdr:col>
      <xdr:colOff>50800</xdr:colOff>
      <xdr:row>95</xdr:row>
      <xdr:rowOff>118952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40229</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15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33772</xdr:rowOff>
    </xdr:from>
    <xdr:to>
      <xdr:col>50</xdr:col>
      <xdr:colOff>165100</xdr:colOff>
      <xdr:row>95</xdr:row>
      <xdr:rowOff>135372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3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151899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0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131342</xdr:rowOff>
    </xdr:from>
    <xdr:to>
      <xdr:col>46</xdr:col>
      <xdr:colOff>38100</xdr:colOff>
      <xdr:row>96</xdr:row>
      <xdr:rowOff>61492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78019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19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55301</xdr:rowOff>
    </xdr:from>
    <xdr:to>
      <xdr:col>41</xdr:col>
      <xdr:colOff>101600</xdr:colOff>
      <xdr:row>95</xdr:row>
      <xdr:rowOff>156901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1978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1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104623</xdr:rowOff>
    </xdr:from>
    <xdr:to>
      <xdr:col>36</xdr:col>
      <xdr:colOff>165100</xdr:colOff>
      <xdr:row>96</xdr:row>
      <xdr:rowOff>34773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51300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16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123184</xdr:rowOff>
    </xdr:from>
    <xdr:to>
      <xdr:col>85</xdr:col>
      <xdr:colOff>127000</xdr:colOff>
      <xdr:row>36</xdr:row>
      <xdr:rowOff>50089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952484"/>
          <a:ext cx="838200" cy="2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123184</xdr:rowOff>
    </xdr:from>
    <xdr:to>
      <xdr:col>81</xdr:col>
      <xdr:colOff>50800</xdr:colOff>
      <xdr:row>35</xdr:row>
      <xdr:rowOff>41173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952484"/>
          <a:ext cx="889000" cy="8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41173</xdr:rowOff>
    </xdr:from>
    <xdr:to>
      <xdr:col>76</xdr:col>
      <xdr:colOff>114300</xdr:colOff>
      <xdr:row>36</xdr:row>
      <xdr:rowOff>114649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041923"/>
          <a:ext cx="8890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114649</xdr:rowOff>
    </xdr:from>
    <xdr:to>
      <xdr:col>71</xdr:col>
      <xdr:colOff>177800</xdr:colOff>
      <xdr:row>36</xdr:row>
      <xdr:rowOff>118173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86849"/>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170739</xdr:rowOff>
    </xdr:from>
    <xdr:to>
      <xdr:col>85</xdr:col>
      <xdr:colOff>177800</xdr:colOff>
      <xdr:row>36</xdr:row>
      <xdr:rowOff>100889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149166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72384</xdr:rowOff>
    </xdr:from>
    <xdr:to>
      <xdr:col>81</xdr:col>
      <xdr:colOff>101600</xdr:colOff>
      <xdr:row>35</xdr:row>
      <xdr:rowOff>2534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9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19061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7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161823</xdr:rowOff>
    </xdr:from>
    <xdr:to>
      <xdr:col>76</xdr:col>
      <xdr:colOff>165100</xdr:colOff>
      <xdr:row>35</xdr:row>
      <xdr:rowOff>91973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108500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63849</xdr:rowOff>
    </xdr:from>
    <xdr:to>
      <xdr:col>72</xdr:col>
      <xdr:colOff>38100</xdr:colOff>
      <xdr:row>36</xdr:row>
      <xdr:rowOff>165449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156576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67373</xdr:rowOff>
    </xdr:from>
    <xdr:to>
      <xdr:col>67</xdr:col>
      <xdr:colOff>101600</xdr:colOff>
      <xdr:row>36</xdr:row>
      <xdr:rowOff>168973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160100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76835</xdr:rowOff>
    </xdr:from>
    <xdr:to>
      <xdr:col>85</xdr:col>
      <xdr:colOff>127000</xdr:colOff>
      <xdr:row>56</xdr:row>
      <xdr:rowOff>129713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78035"/>
          <a:ext cx="838200" cy="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72034</xdr:rowOff>
    </xdr:from>
    <xdr:to>
      <xdr:col>81</xdr:col>
      <xdr:colOff>50800</xdr:colOff>
      <xdr:row>56</xdr:row>
      <xdr:rowOff>76835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01784"/>
          <a:ext cx="889000" cy="1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72034</xdr:rowOff>
    </xdr:from>
    <xdr:to>
      <xdr:col>76</xdr:col>
      <xdr:colOff>114300</xdr:colOff>
      <xdr:row>57</xdr:row>
      <xdr:rowOff>115112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01784"/>
          <a:ext cx="889000" cy="3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95038</xdr:rowOff>
    </xdr:from>
    <xdr:to>
      <xdr:col>71</xdr:col>
      <xdr:colOff>177800</xdr:colOff>
      <xdr:row>57</xdr:row>
      <xdr:rowOff>115112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67688"/>
          <a:ext cx="889000" cy="2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78913</xdr:rowOff>
    </xdr:from>
    <xdr:to>
      <xdr:col>85</xdr:col>
      <xdr:colOff>177800</xdr:colOff>
      <xdr:row>57</xdr:row>
      <xdr:rowOff>9063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57340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26035</xdr:rowOff>
    </xdr:from>
    <xdr:to>
      <xdr:col>81</xdr:col>
      <xdr:colOff>101600</xdr:colOff>
      <xdr:row>56</xdr:row>
      <xdr:rowOff>127635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118762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21234</xdr:rowOff>
    </xdr:from>
    <xdr:to>
      <xdr:col>76</xdr:col>
      <xdr:colOff>165100</xdr:colOff>
      <xdr:row>55</xdr:row>
      <xdr:rowOff>122834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139361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64312</xdr:rowOff>
    </xdr:from>
    <xdr:to>
      <xdr:col>72</xdr:col>
      <xdr:colOff>38100</xdr:colOff>
      <xdr:row>57</xdr:row>
      <xdr:rowOff>165912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157039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2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44238</xdr:rowOff>
    </xdr:from>
    <xdr:to>
      <xdr:col>67</xdr:col>
      <xdr:colOff>101600</xdr:colOff>
      <xdr:row>57</xdr:row>
      <xdr:rowOff>145838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136965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0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118463</xdr:rowOff>
    </xdr:from>
    <xdr:to>
      <xdr:col>85</xdr:col>
      <xdr:colOff>127000</xdr:colOff>
      <xdr:row>78</xdr:row>
      <xdr:rowOff>5443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20113"/>
          <a:ext cx="8382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110897</xdr:rowOff>
    </xdr:from>
    <xdr:to>
      <xdr:col>81</xdr:col>
      <xdr:colOff>50800</xdr:colOff>
      <xdr:row>77</xdr:row>
      <xdr:rowOff>118463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12547"/>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110897</xdr:rowOff>
    </xdr:from>
    <xdr:to>
      <xdr:col>76</xdr:col>
      <xdr:colOff>114300</xdr:colOff>
      <xdr:row>77</xdr:row>
      <xdr:rowOff>158302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12547"/>
          <a:ext cx="889000" cy="4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158302</xdr:rowOff>
    </xdr:from>
    <xdr:to>
      <xdr:col>71</xdr:col>
      <xdr:colOff>177800</xdr:colOff>
      <xdr:row>78</xdr:row>
      <xdr:rowOff>7398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9952"/>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126093</xdr:rowOff>
    </xdr:from>
    <xdr:to>
      <xdr:col>85</xdr:col>
      <xdr:colOff>177800</xdr:colOff>
      <xdr:row>78</xdr:row>
      <xdr:rowOff>56243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67663</xdr:rowOff>
    </xdr:from>
    <xdr:to>
      <xdr:col>81</xdr:col>
      <xdr:colOff>101600</xdr:colOff>
      <xdr:row>77</xdr:row>
      <xdr:rowOff>169263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14340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60097</xdr:rowOff>
    </xdr:from>
    <xdr:to>
      <xdr:col>76</xdr:col>
      <xdr:colOff>165100</xdr:colOff>
      <xdr:row>77</xdr:row>
      <xdr:rowOff>161697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6774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107502</xdr:rowOff>
    </xdr:from>
    <xdr:to>
      <xdr:col>72</xdr:col>
      <xdr:colOff>38100</xdr:colOff>
      <xdr:row>78</xdr:row>
      <xdr:rowOff>37652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28779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0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128048</xdr:rowOff>
    </xdr:from>
    <xdr:to>
      <xdr:col>67</xdr:col>
      <xdr:colOff>101600</xdr:colOff>
      <xdr:row>78</xdr:row>
      <xdr:rowOff>58198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49325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13333</xdr:rowOff>
    </xdr:from>
    <xdr:to>
      <xdr:col>85</xdr:col>
      <xdr:colOff>127000</xdr:colOff>
      <xdr:row>98</xdr:row>
      <xdr:rowOff>24865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15433"/>
          <a:ext cx="8382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24865</xdr:rowOff>
    </xdr:from>
    <xdr:to>
      <xdr:col>81</xdr:col>
      <xdr:colOff>50800</xdr:colOff>
      <xdr:row>98</xdr:row>
      <xdr:rowOff>50808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26965"/>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50808</xdr:rowOff>
    </xdr:from>
    <xdr:to>
      <xdr:col>76</xdr:col>
      <xdr:colOff>114300</xdr:colOff>
      <xdr:row>98</xdr:row>
      <xdr:rowOff>95270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52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95270</xdr:rowOff>
    </xdr:from>
    <xdr:to>
      <xdr:col>71</xdr:col>
      <xdr:colOff>177800</xdr:colOff>
      <xdr:row>98</xdr:row>
      <xdr:rowOff>104437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97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133983</xdr:rowOff>
    </xdr:from>
    <xdr:to>
      <xdr:col>85</xdr:col>
      <xdr:colOff>177800</xdr:colOff>
      <xdr:row>98</xdr:row>
      <xdr:rowOff>64133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156860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145515</xdr:rowOff>
    </xdr:from>
    <xdr:to>
      <xdr:col>81</xdr:col>
      <xdr:colOff>101600</xdr:colOff>
      <xdr:row>98</xdr:row>
      <xdr:rowOff>75665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92192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xdr:rowOff>
    </xdr:from>
    <xdr:to>
      <xdr:col>76</xdr:col>
      <xdr:colOff>165100</xdr:colOff>
      <xdr:row>98</xdr:row>
      <xdr:rowOff>101608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92735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44470</xdr:rowOff>
    </xdr:from>
    <xdr:to>
      <xdr:col>72</xdr:col>
      <xdr:colOff>38100</xdr:colOff>
      <xdr:row>98</xdr:row>
      <xdr:rowOff>146070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137197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53637</xdr:rowOff>
    </xdr:from>
    <xdr:to>
      <xdr:col>67</xdr:col>
      <xdr:colOff>101600</xdr:colOff>
      <xdr:row>98</xdr:row>
      <xdr:rowOff>155237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146364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千円高くなっているが、これは庁舎整備や庁内システム更新等に要する経費によるものである。</a:t>
          </a:r>
        </a:p>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千円高くなっているが、これは北陸新幹線飯山駅を活用した観光関係事業によることが主な要因である。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千円高くなっているが、これは冬期間の道路除雪経費の増加によることが主な要因である。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財政調整基金については、中長期的な見通しのもとに、決算剰余金を中心に積み立てるとともに、最低限の取崩しに努めていることから、前年度比</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％増加した。実質収支額比率及び実質単年度収支比率には、それぞれ収支額の増減により変動した。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連結実質赤字比率については、構成する会計全てにおいて黒字であり、標準規模構成比では、一般会計と水道事業会計で全体の約</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％を占めている。今後も、連結実質赤字が発生する見込みはない。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zoomScale="85" zoomScaleNormal="85" workbookViewId="0">
      <selection activeCell="DC18" sqref="DC18"/>
    </sheetView>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c r="B2" s="173" t="s">
        <v>81</v>
      </c>
      <c r="C2" s="173"/>
      <c r="D2" s="174"/>
    </row>
    <row r="3" spans="1:119" ht="18.75" customHeight="1" thickBot="1">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17359454</v>
      </c>
      <c r="BO4" s="459"/>
      <c r="BP4" s="459"/>
      <c r="BQ4" s="459"/>
      <c r="BR4" s="459"/>
      <c r="BS4" s="459"/>
      <c r="BT4" s="459"/>
      <c r="BU4" s="460"/>
      <c r="BV4" s="458">
        <v>20041856</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8.8000000000000007</v>
      </c>
      <c r="CU4" s="599"/>
      <c r="CV4" s="599"/>
      <c r="CW4" s="599"/>
      <c r="CX4" s="599"/>
      <c r="CY4" s="599"/>
      <c r="CZ4" s="599"/>
      <c r="DA4" s="600"/>
      <c r="DB4" s="598">
        <v>9.8000000000000007</v>
      </c>
      <c r="DC4" s="599"/>
      <c r="DD4" s="599"/>
      <c r="DE4" s="599"/>
      <c r="DF4" s="599"/>
      <c r="DG4" s="599"/>
      <c r="DH4" s="599"/>
      <c r="DI4" s="600"/>
    </row>
    <row r="5" spans="1:119" ht="18.75" customHeight="1">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16571812</v>
      </c>
      <c r="BO5" s="430"/>
      <c r="BP5" s="430"/>
      <c r="BQ5" s="430"/>
      <c r="BR5" s="430"/>
      <c r="BS5" s="430"/>
      <c r="BT5" s="430"/>
      <c r="BU5" s="431"/>
      <c r="BV5" s="429">
        <v>19213651</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88.9</v>
      </c>
      <c r="CU5" s="427"/>
      <c r="CV5" s="427"/>
      <c r="CW5" s="427"/>
      <c r="CX5" s="427"/>
      <c r="CY5" s="427"/>
      <c r="CZ5" s="427"/>
      <c r="DA5" s="428"/>
      <c r="DB5" s="426">
        <v>91.9</v>
      </c>
      <c r="DC5" s="427"/>
      <c r="DD5" s="427"/>
      <c r="DE5" s="427"/>
      <c r="DF5" s="427"/>
      <c r="DG5" s="427"/>
      <c r="DH5" s="427"/>
      <c r="DI5" s="428"/>
    </row>
    <row r="6" spans="1:119" ht="18.75" customHeight="1">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787642</v>
      </c>
      <c r="BO6" s="430"/>
      <c r="BP6" s="430"/>
      <c r="BQ6" s="430"/>
      <c r="BR6" s="430"/>
      <c r="BS6" s="430"/>
      <c r="BT6" s="430"/>
      <c r="BU6" s="431"/>
      <c r="BV6" s="429">
        <v>828205</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92.9</v>
      </c>
      <c r="CU6" s="573"/>
      <c r="CV6" s="573"/>
      <c r="CW6" s="573"/>
      <c r="CX6" s="573"/>
      <c r="CY6" s="573"/>
      <c r="CZ6" s="573"/>
      <c r="DA6" s="574"/>
      <c r="DB6" s="572">
        <v>95.7</v>
      </c>
      <c r="DC6" s="573"/>
      <c r="DD6" s="573"/>
      <c r="DE6" s="573"/>
      <c r="DF6" s="573"/>
      <c r="DG6" s="573"/>
      <c r="DH6" s="573"/>
      <c r="DI6" s="574"/>
    </row>
    <row r="7" spans="1:119" ht="18.75" customHeight="1">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30404</v>
      </c>
      <c r="BO7" s="430"/>
      <c r="BP7" s="430"/>
      <c r="BQ7" s="430"/>
      <c r="BR7" s="430"/>
      <c r="BS7" s="430"/>
      <c r="BT7" s="430"/>
      <c r="BU7" s="431"/>
      <c r="BV7" s="429">
        <v>19400</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8606337</v>
      </c>
      <c r="CU7" s="430"/>
      <c r="CV7" s="430"/>
      <c r="CW7" s="430"/>
      <c r="CX7" s="430"/>
      <c r="CY7" s="430"/>
      <c r="CZ7" s="430"/>
      <c r="DA7" s="431"/>
      <c r="DB7" s="429">
        <v>8282219</v>
      </c>
      <c r="DC7" s="430"/>
      <c r="DD7" s="430"/>
      <c r="DE7" s="430"/>
      <c r="DF7" s="430"/>
      <c r="DG7" s="430"/>
      <c r="DH7" s="430"/>
      <c r="DI7" s="431"/>
    </row>
    <row r="8" spans="1:119" ht="18.75" customHeight="1" thickBot="1">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94</v>
      </c>
      <c r="AV8" s="488"/>
      <c r="AW8" s="488"/>
      <c r="AX8" s="488"/>
      <c r="AY8" s="443" t="s">
        <v>108</v>
      </c>
      <c r="AZ8" s="444"/>
      <c r="BA8" s="444"/>
      <c r="BB8" s="444"/>
      <c r="BC8" s="444"/>
      <c r="BD8" s="444"/>
      <c r="BE8" s="444"/>
      <c r="BF8" s="444"/>
      <c r="BG8" s="444"/>
      <c r="BH8" s="444"/>
      <c r="BI8" s="444"/>
      <c r="BJ8" s="444"/>
      <c r="BK8" s="444"/>
      <c r="BL8" s="444"/>
      <c r="BM8" s="445"/>
      <c r="BN8" s="429">
        <v>757238</v>
      </c>
      <c r="BO8" s="430"/>
      <c r="BP8" s="430"/>
      <c r="BQ8" s="430"/>
      <c r="BR8" s="430"/>
      <c r="BS8" s="430"/>
      <c r="BT8" s="430"/>
      <c r="BU8" s="431"/>
      <c r="BV8" s="429">
        <v>808805</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0.35</v>
      </c>
      <c r="CU8" s="533"/>
      <c r="CV8" s="533"/>
      <c r="CW8" s="533"/>
      <c r="CX8" s="533"/>
      <c r="CY8" s="533"/>
      <c r="CZ8" s="533"/>
      <c r="DA8" s="534"/>
      <c r="DB8" s="532">
        <v>0.36</v>
      </c>
      <c r="DC8" s="533"/>
      <c r="DD8" s="533"/>
      <c r="DE8" s="533"/>
      <c r="DF8" s="533"/>
      <c r="DG8" s="533"/>
      <c r="DH8" s="533"/>
      <c r="DI8" s="534"/>
    </row>
    <row r="9" spans="1:119" ht="18.75" customHeight="1" thickBot="1">
      <c r="A9" s="172"/>
      <c r="B9" s="561" t="s">
        <v>110</v>
      </c>
      <c r="C9" s="562"/>
      <c r="D9" s="562"/>
      <c r="E9" s="562"/>
      <c r="F9" s="562"/>
      <c r="G9" s="562"/>
      <c r="H9" s="562"/>
      <c r="I9" s="562"/>
      <c r="J9" s="562"/>
      <c r="K9" s="480"/>
      <c r="L9" s="563" t="s">
        <v>111</v>
      </c>
      <c r="M9" s="564"/>
      <c r="N9" s="564"/>
      <c r="O9" s="564"/>
      <c r="P9" s="564"/>
      <c r="Q9" s="565"/>
      <c r="R9" s="566">
        <v>19539</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94</v>
      </c>
      <c r="AV9" s="488"/>
      <c r="AW9" s="488"/>
      <c r="AX9" s="488"/>
      <c r="AY9" s="443" t="s">
        <v>114</v>
      </c>
      <c r="AZ9" s="444"/>
      <c r="BA9" s="444"/>
      <c r="BB9" s="444"/>
      <c r="BC9" s="444"/>
      <c r="BD9" s="444"/>
      <c r="BE9" s="444"/>
      <c r="BF9" s="444"/>
      <c r="BG9" s="444"/>
      <c r="BH9" s="444"/>
      <c r="BI9" s="444"/>
      <c r="BJ9" s="444"/>
      <c r="BK9" s="444"/>
      <c r="BL9" s="444"/>
      <c r="BM9" s="445"/>
      <c r="BN9" s="429">
        <v>-51567</v>
      </c>
      <c r="BO9" s="430"/>
      <c r="BP9" s="430"/>
      <c r="BQ9" s="430"/>
      <c r="BR9" s="430"/>
      <c r="BS9" s="430"/>
      <c r="BT9" s="430"/>
      <c r="BU9" s="431"/>
      <c r="BV9" s="429">
        <v>-67941</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13.9</v>
      </c>
      <c r="CU9" s="427"/>
      <c r="CV9" s="427"/>
      <c r="CW9" s="427"/>
      <c r="CX9" s="427"/>
      <c r="CY9" s="427"/>
      <c r="CZ9" s="427"/>
      <c r="DA9" s="428"/>
      <c r="DB9" s="426">
        <v>13.1</v>
      </c>
      <c r="DC9" s="427"/>
      <c r="DD9" s="427"/>
      <c r="DE9" s="427"/>
      <c r="DF9" s="427"/>
      <c r="DG9" s="427"/>
      <c r="DH9" s="427"/>
      <c r="DI9" s="428"/>
    </row>
    <row r="10" spans="1:119" ht="18.75" customHeight="1" thickBot="1">
      <c r="A10" s="172"/>
      <c r="B10" s="561"/>
      <c r="C10" s="562"/>
      <c r="D10" s="562"/>
      <c r="E10" s="562"/>
      <c r="F10" s="562"/>
      <c r="G10" s="562"/>
      <c r="H10" s="562"/>
      <c r="I10" s="562"/>
      <c r="J10" s="562"/>
      <c r="K10" s="480"/>
      <c r="L10" s="385" t="s">
        <v>116</v>
      </c>
      <c r="M10" s="386"/>
      <c r="N10" s="386"/>
      <c r="O10" s="386"/>
      <c r="P10" s="386"/>
      <c r="Q10" s="387"/>
      <c r="R10" s="382">
        <v>21438</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200306</v>
      </c>
      <c r="BO10" s="430"/>
      <c r="BP10" s="430"/>
      <c r="BQ10" s="430"/>
      <c r="BR10" s="430"/>
      <c r="BS10" s="430"/>
      <c r="BT10" s="430"/>
      <c r="BU10" s="431"/>
      <c r="BV10" s="429">
        <v>400368</v>
      </c>
      <c r="BW10" s="430"/>
      <c r="BX10" s="430"/>
      <c r="BY10" s="430"/>
      <c r="BZ10" s="430"/>
      <c r="CA10" s="430"/>
      <c r="CB10" s="430"/>
      <c r="CC10" s="431"/>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c r="A12" s="172"/>
      <c r="B12" s="535" t="s">
        <v>129</v>
      </c>
      <c r="C12" s="536"/>
      <c r="D12" s="536"/>
      <c r="E12" s="536"/>
      <c r="F12" s="536"/>
      <c r="G12" s="536"/>
      <c r="H12" s="536"/>
      <c r="I12" s="536"/>
      <c r="J12" s="536"/>
      <c r="K12" s="537"/>
      <c r="L12" s="544" t="s">
        <v>130</v>
      </c>
      <c r="M12" s="545"/>
      <c r="N12" s="545"/>
      <c r="O12" s="545"/>
      <c r="P12" s="545"/>
      <c r="Q12" s="546"/>
      <c r="R12" s="547">
        <v>20059</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134</v>
      </c>
      <c r="AV12" s="488"/>
      <c r="AW12" s="488"/>
      <c r="AX12" s="488"/>
      <c r="AY12" s="443" t="s">
        <v>135</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300000</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137</v>
      </c>
      <c r="CU12" s="533"/>
      <c r="CV12" s="533"/>
      <c r="CW12" s="533"/>
      <c r="CX12" s="533"/>
      <c r="CY12" s="533"/>
      <c r="CZ12" s="533"/>
      <c r="DA12" s="534"/>
      <c r="DB12" s="532" t="s">
        <v>128</v>
      </c>
      <c r="DC12" s="533"/>
      <c r="DD12" s="533"/>
      <c r="DE12" s="533"/>
      <c r="DF12" s="533"/>
      <c r="DG12" s="533"/>
      <c r="DH12" s="533"/>
      <c r="DI12" s="534"/>
    </row>
    <row r="13" spans="1:119" ht="18.75" customHeight="1">
      <c r="A13" s="172"/>
      <c r="B13" s="538"/>
      <c r="C13" s="539"/>
      <c r="D13" s="539"/>
      <c r="E13" s="539"/>
      <c r="F13" s="539"/>
      <c r="G13" s="539"/>
      <c r="H13" s="539"/>
      <c r="I13" s="539"/>
      <c r="J13" s="539"/>
      <c r="K13" s="540"/>
      <c r="L13" s="187"/>
      <c r="M13" s="513" t="s">
        <v>138</v>
      </c>
      <c r="N13" s="514"/>
      <c r="O13" s="514"/>
      <c r="P13" s="514"/>
      <c r="Q13" s="515"/>
      <c r="R13" s="516">
        <v>19836</v>
      </c>
      <c r="S13" s="517"/>
      <c r="T13" s="517"/>
      <c r="U13" s="517"/>
      <c r="V13" s="518"/>
      <c r="W13" s="519" t="s">
        <v>139</v>
      </c>
      <c r="X13" s="415"/>
      <c r="Y13" s="415"/>
      <c r="Z13" s="415"/>
      <c r="AA13" s="415"/>
      <c r="AB13" s="416"/>
      <c r="AC13" s="382">
        <v>1901</v>
      </c>
      <c r="AD13" s="383"/>
      <c r="AE13" s="383"/>
      <c r="AF13" s="383"/>
      <c r="AG13" s="384"/>
      <c r="AH13" s="382">
        <v>2062</v>
      </c>
      <c r="AI13" s="383"/>
      <c r="AJ13" s="383"/>
      <c r="AK13" s="383"/>
      <c r="AL13" s="442"/>
      <c r="AM13" s="486" t="s">
        <v>140</v>
      </c>
      <c r="AN13" s="386"/>
      <c r="AO13" s="386"/>
      <c r="AP13" s="386"/>
      <c r="AQ13" s="386"/>
      <c r="AR13" s="386"/>
      <c r="AS13" s="386"/>
      <c r="AT13" s="387"/>
      <c r="AU13" s="487" t="s">
        <v>141</v>
      </c>
      <c r="AV13" s="488"/>
      <c r="AW13" s="488"/>
      <c r="AX13" s="488"/>
      <c r="AY13" s="443" t="s">
        <v>142</v>
      </c>
      <c r="AZ13" s="444"/>
      <c r="BA13" s="444"/>
      <c r="BB13" s="444"/>
      <c r="BC13" s="444"/>
      <c r="BD13" s="444"/>
      <c r="BE13" s="444"/>
      <c r="BF13" s="444"/>
      <c r="BG13" s="444"/>
      <c r="BH13" s="444"/>
      <c r="BI13" s="444"/>
      <c r="BJ13" s="444"/>
      <c r="BK13" s="444"/>
      <c r="BL13" s="444"/>
      <c r="BM13" s="445"/>
      <c r="BN13" s="429">
        <v>148739</v>
      </c>
      <c r="BO13" s="430"/>
      <c r="BP13" s="430"/>
      <c r="BQ13" s="430"/>
      <c r="BR13" s="430"/>
      <c r="BS13" s="430"/>
      <c r="BT13" s="430"/>
      <c r="BU13" s="431"/>
      <c r="BV13" s="429">
        <v>32427</v>
      </c>
      <c r="BW13" s="430"/>
      <c r="BX13" s="430"/>
      <c r="BY13" s="430"/>
      <c r="BZ13" s="430"/>
      <c r="CA13" s="430"/>
      <c r="CB13" s="430"/>
      <c r="CC13" s="431"/>
      <c r="CD13" s="469" t="s">
        <v>143</v>
      </c>
      <c r="CE13" s="389"/>
      <c r="CF13" s="389"/>
      <c r="CG13" s="389"/>
      <c r="CH13" s="389"/>
      <c r="CI13" s="389"/>
      <c r="CJ13" s="389"/>
      <c r="CK13" s="389"/>
      <c r="CL13" s="389"/>
      <c r="CM13" s="389"/>
      <c r="CN13" s="389"/>
      <c r="CO13" s="389"/>
      <c r="CP13" s="389"/>
      <c r="CQ13" s="389"/>
      <c r="CR13" s="389"/>
      <c r="CS13" s="470"/>
      <c r="CT13" s="426">
        <v>11.8</v>
      </c>
      <c r="CU13" s="427"/>
      <c r="CV13" s="427"/>
      <c r="CW13" s="427"/>
      <c r="CX13" s="427"/>
      <c r="CY13" s="427"/>
      <c r="CZ13" s="427"/>
      <c r="DA13" s="428"/>
      <c r="DB13" s="426">
        <v>12</v>
      </c>
      <c r="DC13" s="427"/>
      <c r="DD13" s="427"/>
      <c r="DE13" s="427"/>
      <c r="DF13" s="427"/>
      <c r="DG13" s="427"/>
      <c r="DH13" s="427"/>
      <c r="DI13" s="428"/>
    </row>
    <row r="14" spans="1:119" ht="18.75" customHeight="1" thickBot="1">
      <c r="A14" s="172"/>
      <c r="B14" s="538"/>
      <c r="C14" s="539"/>
      <c r="D14" s="539"/>
      <c r="E14" s="539"/>
      <c r="F14" s="539"/>
      <c r="G14" s="539"/>
      <c r="H14" s="539"/>
      <c r="I14" s="539"/>
      <c r="J14" s="539"/>
      <c r="K14" s="540"/>
      <c r="L14" s="503" t="s">
        <v>144</v>
      </c>
      <c r="M14" s="556"/>
      <c r="N14" s="556"/>
      <c r="O14" s="556"/>
      <c r="P14" s="556"/>
      <c r="Q14" s="557"/>
      <c r="R14" s="516">
        <v>20332</v>
      </c>
      <c r="S14" s="517"/>
      <c r="T14" s="517"/>
      <c r="U14" s="517"/>
      <c r="V14" s="518"/>
      <c r="W14" s="520"/>
      <c r="X14" s="418"/>
      <c r="Y14" s="418"/>
      <c r="Z14" s="418"/>
      <c r="AA14" s="418"/>
      <c r="AB14" s="419"/>
      <c r="AC14" s="509">
        <v>18.100000000000001</v>
      </c>
      <c r="AD14" s="510"/>
      <c r="AE14" s="510"/>
      <c r="AF14" s="510"/>
      <c r="AG14" s="511"/>
      <c r="AH14" s="509">
        <v>18.399999999999999</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145</v>
      </c>
      <c r="CE14" s="467"/>
      <c r="CF14" s="467"/>
      <c r="CG14" s="467"/>
      <c r="CH14" s="467"/>
      <c r="CI14" s="467"/>
      <c r="CJ14" s="467"/>
      <c r="CK14" s="467"/>
      <c r="CL14" s="467"/>
      <c r="CM14" s="467"/>
      <c r="CN14" s="467"/>
      <c r="CO14" s="467"/>
      <c r="CP14" s="467"/>
      <c r="CQ14" s="467"/>
      <c r="CR14" s="467"/>
      <c r="CS14" s="468"/>
      <c r="CT14" s="526" t="s">
        <v>137</v>
      </c>
      <c r="CU14" s="527"/>
      <c r="CV14" s="527"/>
      <c r="CW14" s="527"/>
      <c r="CX14" s="527"/>
      <c r="CY14" s="527"/>
      <c r="CZ14" s="527"/>
      <c r="DA14" s="528"/>
      <c r="DB14" s="526" t="s">
        <v>137</v>
      </c>
      <c r="DC14" s="527"/>
      <c r="DD14" s="527"/>
      <c r="DE14" s="527"/>
      <c r="DF14" s="527"/>
      <c r="DG14" s="527"/>
      <c r="DH14" s="527"/>
      <c r="DI14" s="528"/>
    </row>
    <row r="15" spans="1:119" ht="18.75" customHeight="1">
      <c r="A15" s="172"/>
      <c r="B15" s="538"/>
      <c r="C15" s="539"/>
      <c r="D15" s="539"/>
      <c r="E15" s="539"/>
      <c r="F15" s="539"/>
      <c r="G15" s="539"/>
      <c r="H15" s="539"/>
      <c r="I15" s="539"/>
      <c r="J15" s="539"/>
      <c r="K15" s="540"/>
      <c r="L15" s="187"/>
      <c r="M15" s="513" t="s">
        <v>146</v>
      </c>
      <c r="N15" s="514"/>
      <c r="O15" s="514"/>
      <c r="P15" s="514"/>
      <c r="Q15" s="515"/>
      <c r="R15" s="516">
        <v>20104</v>
      </c>
      <c r="S15" s="517"/>
      <c r="T15" s="517"/>
      <c r="U15" s="517"/>
      <c r="V15" s="518"/>
      <c r="W15" s="519" t="s">
        <v>147</v>
      </c>
      <c r="X15" s="415"/>
      <c r="Y15" s="415"/>
      <c r="Z15" s="415"/>
      <c r="AA15" s="415"/>
      <c r="AB15" s="416"/>
      <c r="AC15" s="382">
        <v>2350</v>
      </c>
      <c r="AD15" s="383"/>
      <c r="AE15" s="383"/>
      <c r="AF15" s="383"/>
      <c r="AG15" s="384"/>
      <c r="AH15" s="382">
        <v>2554</v>
      </c>
      <c r="AI15" s="383"/>
      <c r="AJ15" s="383"/>
      <c r="AK15" s="383"/>
      <c r="AL15" s="442"/>
      <c r="AM15" s="486"/>
      <c r="AN15" s="386"/>
      <c r="AO15" s="386"/>
      <c r="AP15" s="386"/>
      <c r="AQ15" s="386"/>
      <c r="AR15" s="386"/>
      <c r="AS15" s="386"/>
      <c r="AT15" s="387"/>
      <c r="AU15" s="487"/>
      <c r="AV15" s="488"/>
      <c r="AW15" s="488"/>
      <c r="AX15" s="488"/>
      <c r="AY15" s="455" t="s">
        <v>148</v>
      </c>
      <c r="AZ15" s="456"/>
      <c r="BA15" s="456"/>
      <c r="BB15" s="456"/>
      <c r="BC15" s="456"/>
      <c r="BD15" s="456"/>
      <c r="BE15" s="456"/>
      <c r="BF15" s="456"/>
      <c r="BG15" s="456"/>
      <c r="BH15" s="456"/>
      <c r="BI15" s="456"/>
      <c r="BJ15" s="456"/>
      <c r="BK15" s="456"/>
      <c r="BL15" s="456"/>
      <c r="BM15" s="457"/>
      <c r="BN15" s="458">
        <v>2551770</v>
      </c>
      <c r="BO15" s="459"/>
      <c r="BP15" s="459"/>
      <c r="BQ15" s="459"/>
      <c r="BR15" s="459"/>
      <c r="BS15" s="459"/>
      <c r="BT15" s="459"/>
      <c r="BU15" s="460"/>
      <c r="BV15" s="458">
        <v>2603071</v>
      </c>
      <c r="BW15" s="459"/>
      <c r="BX15" s="459"/>
      <c r="BY15" s="459"/>
      <c r="BZ15" s="459"/>
      <c r="CA15" s="459"/>
      <c r="CB15" s="459"/>
      <c r="CC15" s="460"/>
      <c r="CD15" s="529" t="s">
        <v>149</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c r="A16" s="172"/>
      <c r="B16" s="538"/>
      <c r="C16" s="539"/>
      <c r="D16" s="539"/>
      <c r="E16" s="539"/>
      <c r="F16" s="539"/>
      <c r="G16" s="539"/>
      <c r="H16" s="539"/>
      <c r="I16" s="539"/>
      <c r="J16" s="539"/>
      <c r="K16" s="540"/>
      <c r="L16" s="503" t="s">
        <v>150</v>
      </c>
      <c r="M16" s="504"/>
      <c r="N16" s="504"/>
      <c r="O16" s="504"/>
      <c r="P16" s="504"/>
      <c r="Q16" s="505"/>
      <c r="R16" s="506" t="s">
        <v>151</v>
      </c>
      <c r="S16" s="507"/>
      <c r="T16" s="507"/>
      <c r="U16" s="507"/>
      <c r="V16" s="508"/>
      <c r="W16" s="520"/>
      <c r="X16" s="418"/>
      <c r="Y16" s="418"/>
      <c r="Z16" s="418"/>
      <c r="AA16" s="418"/>
      <c r="AB16" s="419"/>
      <c r="AC16" s="509">
        <v>22.4</v>
      </c>
      <c r="AD16" s="510"/>
      <c r="AE16" s="510"/>
      <c r="AF16" s="510"/>
      <c r="AG16" s="511"/>
      <c r="AH16" s="509">
        <v>22.8</v>
      </c>
      <c r="AI16" s="510"/>
      <c r="AJ16" s="510"/>
      <c r="AK16" s="510"/>
      <c r="AL16" s="512"/>
      <c r="AM16" s="486"/>
      <c r="AN16" s="386"/>
      <c r="AO16" s="386"/>
      <c r="AP16" s="386"/>
      <c r="AQ16" s="386"/>
      <c r="AR16" s="386"/>
      <c r="AS16" s="386"/>
      <c r="AT16" s="387"/>
      <c r="AU16" s="487"/>
      <c r="AV16" s="488"/>
      <c r="AW16" s="488"/>
      <c r="AX16" s="488"/>
      <c r="AY16" s="443" t="s">
        <v>152</v>
      </c>
      <c r="AZ16" s="444"/>
      <c r="BA16" s="444"/>
      <c r="BB16" s="444"/>
      <c r="BC16" s="444"/>
      <c r="BD16" s="444"/>
      <c r="BE16" s="444"/>
      <c r="BF16" s="444"/>
      <c r="BG16" s="444"/>
      <c r="BH16" s="444"/>
      <c r="BI16" s="444"/>
      <c r="BJ16" s="444"/>
      <c r="BK16" s="444"/>
      <c r="BL16" s="444"/>
      <c r="BM16" s="445"/>
      <c r="BN16" s="429">
        <v>7602528</v>
      </c>
      <c r="BO16" s="430"/>
      <c r="BP16" s="430"/>
      <c r="BQ16" s="430"/>
      <c r="BR16" s="430"/>
      <c r="BS16" s="430"/>
      <c r="BT16" s="430"/>
      <c r="BU16" s="431"/>
      <c r="BV16" s="429">
        <v>7328245</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c r="A17" s="172"/>
      <c r="B17" s="541"/>
      <c r="C17" s="542"/>
      <c r="D17" s="542"/>
      <c r="E17" s="542"/>
      <c r="F17" s="542"/>
      <c r="G17" s="542"/>
      <c r="H17" s="542"/>
      <c r="I17" s="542"/>
      <c r="J17" s="542"/>
      <c r="K17" s="543"/>
      <c r="L17" s="191"/>
      <c r="M17" s="522" t="s">
        <v>153</v>
      </c>
      <c r="N17" s="523"/>
      <c r="O17" s="523"/>
      <c r="P17" s="523"/>
      <c r="Q17" s="524"/>
      <c r="R17" s="506" t="s">
        <v>154</v>
      </c>
      <c r="S17" s="507"/>
      <c r="T17" s="507"/>
      <c r="U17" s="507"/>
      <c r="V17" s="508"/>
      <c r="W17" s="519" t="s">
        <v>155</v>
      </c>
      <c r="X17" s="415"/>
      <c r="Y17" s="415"/>
      <c r="Z17" s="415"/>
      <c r="AA17" s="415"/>
      <c r="AB17" s="416"/>
      <c r="AC17" s="382">
        <v>6261</v>
      </c>
      <c r="AD17" s="383"/>
      <c r="AE17" s="383"/>
      <c r="AF17" s="383"/>
      <c r="AG17" s="384"/>
      <c r="AH17" s="382">
        <v>6585</v>
      </c>
      <c r="AI17" s="383"/>
      <c r="AJ17" s="383"/>
      <c r="AK17" s="383"/>
      <c r="AL17" s="442"/>
      <c r="AM17" s="486"/>
      <c r="AN17" s="386"/>
      <c r="AO17" s="386"/>
      <c r="AP17" s="386"/>
      <c r="AQ17" s="386"/>
      <c r="AR17" s="386"/>
      <c r="AS17" s="386"/>
      <c r="AT17" s="387"/>
      <c r="AU17" s="487"/>
      <c r="AV17" s="488"/>
      <c r="AW17" s="488"/>
      <c r="AX17" s="488"/>
      <c r="AY17" s="443" t="s">
        <v>156</v>
      </c>
      <c r="AZ17" s="444"/>
      <c r="BA17" s="444"/>
      <c r="BB17" s="444"/>
      <c r="BC17" s="444"/>
      <c r="BD17" s="444"/>
      <c r="BE17" s="444"/>
      <c r="BF17" s="444"/>
      <c r="BG17" s="444"/>
      <c r="BH17" s="444"/>
      <c r="BI17" s="444"/>
      <c r="BJ17" s="444"/>
      <c r="BK17" s="444"/>
      <c r="BL17" s="444"/>
      <c r="BM17" s="445"/>
      <c r="BN17" s="429">
        <v>3181085</v>
      </c>
      <c r="BO17" s="430"/>
      <c r="BP17" s="430"/>
      <c r="BQ17" s="430"/>
      <c r="BR17" s="430"/>
      <c r="BS17" s="430"/>
      <c r="BT17" s="430"/>
      <c r="BU17" s="431"/>
      <c r="BV17" s="429">
        <v>3254714</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c r="A18" s="172"/>
      <c r="B18" s="479" t="s">
        <v>157</v>
      </c>
      <c r="C18" s="480"/>
      <c r="D18" s="480"/>
      <c r="E18" s="481"/>
      <c r="F18" s="481"/>
      <c r="G18" s="481"/>
      <c r="H18" s="481"/>
      <c r="I18" s="481"/>
      <c r="J18" s="481"/>
      <c r="K18" s="481"/>
      <c r="L18" s="482">
        <v>202.43</v>
      </c>
      <c r="M18" s="482"/>
      <c r="N18" s="482"/>
      <c r="O18" s="482"/>
      <c r="P18" s="482"/>
      <c r="Q18" s="482"/>
      <c r="R18" s="483"/>
      <c r="S18" s="483"/>
      <c r="T18" s="483"/>
      <c r="U18" s="483"/>
      <c r="V18" s="484"/>
      <c r="W18" s="500"/>
      <c r="X18" s="501"/>
      <c r="Y18" s="501"/>
      <c r="Z18" s="501"/>
      <c r="AA18" s="501"/>
      <c r="AB18" s="525"/>
      <c r="AC18" s="399">
        <v>59.6</v>
      </c>
      <c r="AD18" s="400"/>
      <c r="AE18" s="400"/>
      <c r="AF18" s="400"/>
      <c r="AG18" s="485"/>
      <c r="AH18" s="399">
        <v>58.8</v>
      </c>
      <c r="AI18" s="400"/>
      <c r="AJ18" s="400"/>
      <c r="AK18" s="400"/>
      <c r="AL18" s="401"/>
      <c r="AM18" s="486"/>
      <c r="AN18" s="386"/>
      <c r="AO18" s="386"/>
      <c r="AP18" s="386"/>
      <c r="AQ18" s="386"/>
      <c r="AR18" s="386"/>
      <c r="AS18" s="386"/>
      <c r="AT18" s="387"/>
      <c r="AU18" s="487"/>
      <c r="AV18" s="488"/>
      <c r="AW18" s="488"/>
      <c r="AX18" s="488"/>
      <c r="AY18" s="443" t="s">
        <v>158</v>
      </c>
      <c r="AZ18" s="444"/>
      <c r="BA18" s="444"/>
      <c r="BB18" s="444"/>
      <c r="BC18" s="444"/>
      <c r="BD18" s="444"/>
      <c r="BE18" s="444"/>
      <c r="BF18" s="444"/>
      <c r="BG18" s="444"/>
      <c r="BH18" s="444"/>
      <c r="BI18" s="444"/>
      <c r="BJ18" s="444"/>
      <c r="BK18" s="444"/>
      <c r="BL18" s="444"/>
      <c r="BM18" s="445"/>
      <c r="BN18" s="429">
        <v>7779810</v>
      </c>
      <c r="BO18" s="430"/>
      <c r="BP18" s="430"/>
      <c r="BQ18" s="430"/>
      <c r="BR18" s="430"/>
      <c r="BS18" s="430"/>
      <c r="BT18" s="430"/>
      <c r="BU18" s="431"/>
      <c r="BV18" s="429">
        <v>7616272</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c r="A19" s="172"/>
      <c r="B19" s="479" t="s">
        <v>159</v>
      </c>
      <c r="C19" s="480"/>
      <c r="D19" s="480"/>
      <c r="E19" s="481"/>
      <c r="F19" s="481"/>
      <c r="G19" s="481"/>
      <c r="H19" s="481"/>
      <c r="I19" s="481"/>
      <c r="J19" s="481"/>
      <c r="K19" s="481"/>
      <c r="L19" s="489">
        <v>97</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160</v>
      </c>
      <c r="AZ19" s="444"/>
      <c r="BA19" s="444"/>
      <c r="BB19" s="444"/>
      <c r="BC19" s="444"/>
      <c r="BD19" s="444"/>
      <c r="BE19" s="444"/>
      <c r="BF19" s="444"/>
      <c r="BG19" s="444"/>
      <c r="BH19" s="444"/>
      <c r="BI19" s="444"/>
      <c r="BJ19" s="444"/>
      <c r="BK19" s="444"/>
      <c r="BL19" s="444"/>
      <c r="BM19" s="445"/>
      <c r="BN19" s="429">
        <v>11025932</v>
      </c>
      <c r="BO19" s="430"/>
      <c r="BP19" s="430"/>
      <c r="BQ19" s="430"/>
      <c r="BR19" s="430"/>
      <c r="BS19" s="430"/>
      <c r="BT19" s="430"/>
      <c r="BU19" s="431"/>
      <c r="BV19" s="429">
        <v>11337889</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c r="A20" s="172"/>
      <c r="B20" s="479" t="s">
        <v>161</v>
      </c>
      <c r="C20" s="480"/>
      <c r="D20" s="480"/>
      <c r="E20" s="481"/>
      <c r="F20" s="481"/>
      <c r="G20" s="481"/>
      <c r="H20" s="481"/>
      <c r="I20" s="481"/>
      <c r="J20" s="481"/>
      <c r="K20" s="481"/>
      <c r="L20" s="489">
        <v>7251</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c r="A21" s="172"/>
      <c r="B21" s="476" t="s">
        <v>162</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c r="A22" s="172"/>
      <c r="B22" s="405" t="s">
        <v>163</v>
      </c>
      <c r="C22" s="406"/>
      <c r="D22" s="407"/>
      <c r="E22" s="414" t="s">
        <v>1</v>
      </c>
      <c r="F22" s="415"/>
      <c r="G22" s="415"/>
      <c r="H22" s="415"/>
      <c r="I22" s="415"/>
      <c r="J22" s="415"/>
      <c r="K22" s="416"/>
      <c r="L22" s="414" t="s">
        <v>164</v>
      </c>
      <c r="M22" s="415"/>
      <c r="N22" s="415"/>
      <c r="O22" s="415"/>
      <c r="P22" s="416"/>
      <c r="Q22" s="420" t="s">
        <v>165</v>
      </c>
      <c r="R22" s="421"/>
      <c r="S22" s="421"/>
      <c r="T22" s="421"/>
      <c r="U22" s="421"/>
      <c r="V22" s="422"/>
      <c r="W22" s="471" t="s">
        <v>166</v>
      </c>
      <c r="X22" s="406"/>
      <c r="Y22" s="407"/>
      <c r="Z22" s="414" t="s">
        <v>1</v>
      </c>
      <c r="AA22" s="415"/>
      <c r="AB22" s="415"/>
      <c r="AC22" s="415"/>
      <c r="AD22" s="415"/>
      <c r="AE22" s="415"/>
      <c r="AF22" s="415"/>
      <c r="AG22" s="416"/>
      <c r="AH22" s="432" t="s">
        <v>167</v>
      </c>
      <c r="AI22" s="415"/>
      <c r="AJ22" s="415"/>
      <c r="AK22" s="415"/>
      <c r="AL22" s="416"/>
      <c r="AM22" s="432" t="s">
        <v>168</v>
      </c>
      <c r="AN22" s="433"/>
      <c r="AO22" s="433"/>
      <c r="AP22" s="433"/>
      <c r="AQ22" s="433"/>
      <c r="AR22" s="434"/>
      <c r="AS22" s="420" t="s">
        <v>165</v>
      </c>
      <c r="AT22" s="421"/>
      <c r="AU22" s="421"/>
      <c r="AV22" s="421"/>
      <c r="AW22" s="421"/>
      <c r="AX22" s="438"/>
      <c r="AY22" s="455" t="s">
        <v>169</v>
      </c>
      <c r="AZ22" s="456"/>
      <c r="BA22" s="456"/>
      <c r="BB22" s="456"/>
      <c r="BC22" s="456"/>
      <c r="BD22" s="456"/>
      <c r="BE22" s="456"/>
      <c r="BF22" s="456"/>
      <c r="BG22" s="456"/>
      <c r="BH22" s="456"/>
      <c r="BI22" s="456"/>
      <c r="BJ22" s="456"/>
      <c r="BK22" s="456"/>
      <c r="BL22" s="456"/>
      <c r="BM22" s="457"/>
      <c r="BN22" s="458">
        <v>12905275</v>
      </c>
      <c r="BO22" s="459"/>
      <c r="BP22" s="459"/>
      <c r="BQ22" s="459"/>
      <c r="BR22" s="459"/>
      <c r="BS22" s="459"/>
      <c r="BT22" s="459"/>
      <c r="BU22" s="460"/>
      <c r="BV22" s="458">
        <v>13325751</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170</v>
      </c>
      <c r="AZ23" s="444"/>
      <c r="BA23" s="444"/>
      <c r="BB23" s="444"/>
      <c r="BC23" s="444"/>
      <c r="BD23" s="444"/>
      <c r="BE23" s="444"/>
      <c r="BF23" s="444"/>
      <c r="BG23" s="444"/>
      <c r="BH23" s="444"/>
      <c r="BI23" s="444"/>
      <c r="BJ23" s="444"/>
      <c r="BK23" s="444"/>
      <c r="BL23" s="444"/>
      <c r="BM23" s="445"/>
      <c r="BN23" s="429">
        <v>9734353</v>
      </c>
      <c r="BO23" s="430"/>
      <c r="BP23" s="430"/>
      <c r="BQ23" s="430"/>
      <c r="BR23" s="430"/>
      <c r="BS23" s="430"/>
      <c r="BT23" s="430"/>
      <c r="BU23" s="431"/>
      <c r="BV23" s="429">
        <v>10040099</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c r="A24" s="172"/>
      <c r="B24" s="408"/>
      <c r="C24" s="409"/>
      <c r="D24" s="410"/>
      <c r="E24" s="385" t="s">
        <v>171</v>
      </c>
      <c r="F24" s="386"/>
      <c r="G24" s="386"/>
      <c r="H24" s="386"/>
      <c r="I24" s="386"/>
      <c r="J24" s="386"/>
      <c r="K24" s="387"/>
      <c r="L24" s="382">
        <v>1</v>
      </c>
      <c r="M24" s="383"/>
      <c r="N24" s="383"/>
      <c r="O24" s="383"/>
      <c r="P24" s="384"/>
      <c r="Q24" s="382">
        <v>7140</v>
      </c>
      <c r="R24" s="383"/>
      <c r="S24" s="383"/>
      <c r="T24" s="383"/>
      <c r="U24" s="383"/>
      <c r="V24" s="384"/>
      <c r="W24" s="472"/>
      <c r="X24" s="409"/>
      <c r="Y24" s="410"/>
      <c r="Z24" s="385" t="s">
        <v>172</v>
      </c>
      <c r="AA24" s="386"/>
      <c r="AB24" s="386"/>
      <c r="AC24" s="386"/>
      <c r="AD24" s="386"/>
      <c r="AE24" s="386"/>
      <c r="AF24" s="386"/>
      <c r="AG24" s="387"/>
      <c r="AH24" s="382">
        <v>197</v>
      </c>
      <c r="AI24" s="383"/>
      <c r="AJ24" s="383"/>
      <c r="AK24" s="383"/>
      <c r="AL24" s="384"/>
      <c r="AM24" s="382">
        <v>619565</v>
      </c>
      <c r="AN24" s="383"/>
      <c r="AO24" s="383"/>
      <c r="AP24" s="383"/>
      <c r="AQ24" s="383"/>
      <c r="AR24" s="384"/>
      <c r="AS24" s="382">
        <v>3145</v>
      </c>
      <c r="AT24" s="383"/>
      <c r="AU24" s="383"/>
      <c r="AV24" s="383"/>
      <c r="AW24" s="383"/>
      <c r="AX24" s="442"/>
      <c r="AY24" s="402" t="s">
        <v>173</v>
      </c>
      <c r="AZ24" s="403"/>
      <c r="BA24" s="403"/>
      <c r="BB24" s="403"/>
      <c r="BC24" s="403"/>
      <c r="BD24" s="403"/>
      <c r="BE24" s="403"/>
      <c r="BF24" s="403"/>
      <c r="BG24" s="403"/>
      <c r="BH24" s="403"/>
      <c r="BI24" s="403"/>
      <c r="BJ24" s="403"/>
      <c r="BK24" s="403"/>
      <c r="BL24" s="403"/>
      <c r="BM24" s="404"/>
      <c r="BN24" s="429">
        <v>10602133</v>
      </c>
      <c r="BO24" s="430"/>
      <c r="BP24" s="430"/>
      <c r="BQ24" s="430"/>
      <c r="BR24" s="430"/>
      <c r="BS24" s="430"/>
      <c r="BT24" s="430"/>
      <c r="BU24" s="431"/>
      <c r="BV24" s="429">
        <v>10961429</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c r="A25" s="172"/>
      <c r="B25" s="408"/>
      <c r="C25" s="409"/>
      <c r="D25" s="410"/>
      <c r="E25" s="385" t="s">
        <v>174</v>
      </c>
      <c r="F25" s="386"/>
      <c r="G25" s="386"/>
      <c r="H25" s="386"/>
      <c r="I25" s="386"/>
      <c r="J25" s="386"/>
      <c r="K25" s="387"/>
      <c r="L25" s="382">
        <v>1</v>
      </c>
      <c r="M25" s="383"/>
      <c r="N25" s="383"/>
      <c r="O25" s="383"/>
      <c r="P25" s="384"/>
      <c r="Q25" s="382">
        <v>5850</v>
      </c>
      <c r="R25" s="383"/>
      <c r="S25" s="383"/>
      <c r="T25" s="383"/>
      <c r="U25" s="383"/>
      <c r="V25" s="384"/>
      <c r="W25" s="472"/>
      <c r="X25" s="409"/>
      <c r="Y25" s="410"/>
      <c r="Z25" s="385" t="s">
        <v>175</v>
      </c>
      <c r="AA25" s="386"/>
      <c r="AB25" s="386"/>
      <c r="AC25" s="386"/>
      <c r="AD25" s="386"/>
      <c r="AE25" s="386"/>
      <c r="AF25" s="386"/>
      <c r="AG25" s="387"/>
      <c r="AH25" s="382" t="s">
        <v>137</v>
      </c>
      <c r="AI25" s="383"/>
      <c r="AJ25" s="383"/>
      <c r="AK25" s="383"/>
      <c r="AL25" s="384"/>
      <c r="AM25" s="382" t="s">
        <v>137</v>
      </c>
      <c r="AN25" s="383"/>
      <c r="AO25" s="383"/>
      <c r="AP25" s="383"/>
      <c r="AQ25" s="383"/>
      <c r="AR25" s="384"/>
      <c r="AS25" s="382" t="s">
        <v>137</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605868</v>
      </c>
      <c r="BO25" s="459"/>
      <c r="BP25" s="459"/>
      <c r="BQ25" s="459"/>
      <c r="BR25" s="459"/>
      <c r="BS25" s="459"/>
      <c r="BT25" s="459"/>
      <c r="BU25" s="460"/>
      <c r="BV25" s="458">
        <v>851794</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c r="A26" s="172"/>
      <c r="B26" s="408"/>
      <c r="C26" s="409"/>
      <c r="D26" s="410"/>
      <c r="E26" s="385" t="s">
        <v>177</v>
      </c>
      <c r="F26" s="386"/>
      <c r="G26" s="386"/>
      <c r="H26" s="386"/>
      <c r="I26" s="386"/>
      <c r="J26" s="386"/>
      <c r="K26" s="387"/>
      <c r="L26" s="382">
        <v>1</v>
      </c>
      <c r="M26" s="383"/>
      <c r="N26" s="383"/>
      <c r="O26" s="383"/>
      <c r="P26" s="384"/>
      <c r="Q26" s="382">
        <v>5080</v>
      </c>
      <c r="R26" s="383"/>
      <c r="S26" s="383"/>
      <c r="T26" s="383"/>
      <c r="U26" s="383"/>
      <c r="V26" s="384"/>
      <c r="W26" s="472"/>
      <c r="X26" s="409"/>
      <c r="Y26" s="410"/>
      <c r="Z26" s="385" t="s">
        <v>178</v>
      </c>
      <c r="AA26" s="440"/>
      <c r="AB26" s="440"/>
      <c r="AC26" s="440"/>
      <c r="AD26" s="440"/>
      <c r="AE26" s="440"/>
      <c r="AF26" s="440"/>
      <c r="AG26" s="441"/>
      <c r="AH26" s="382">
        <v>12</v>
      </c>
      <c r="AI26" s="383"/>
      <c r="AJ26" s="383"/>
      <c r="AK26" s="383"/>
      <c r="AL26" s="384"/>
      <c r="AM26" s="382">
        <v>40548</v>
      </c>
      <c r="AN26" s="383"/>
      <c r="AO26" s="383"/>
      <c r="AP26" s="383"/>
      <c r="AQ26" s="383"/>
      <c r="AR26" s="384"/>
      <c r="AS26" s="382">
        <v>3379</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137</v>
      </c>
      <c r="BO26" s="430"/>
      <c r="BP26" s="430"/>
      <c r="BQ26" s="430"/>
      <c r="BR26" s="430"/>
      <c r="BS26" s="430"/>
      <c r="BT26" s="430"/>
      <c r="BU26" s="431"/>
      <c r="BV26" s="429" t="s">
        <v>137</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c r="A27" s="172"/>
      <c r="B27" s="408"/>
      <c r="C27" s="409"/>
      <c r="D27" s="410"/>
      <c r="E27" s="385" t="s">
        <v>180</v>
      </c>
      <c r="F27" s="386"/>
      <c r="G27" s="386"/>
      <c r="H27" s="386"/>
      <c r="I27" s="386"/>
      <c r="J27" s="386"/>
      <c r="K27" s="387"/>
      <c r="L27" s="382">
        <v>1</v>
      </c>
      <c r="M27" s="383"/>
      <c r="N27" s="383"/>
      <c r="O27" s="383"/>
      <c r="P27" s="384"/>
      <c r="Q27" s="382">
        <v>3280</v>
      </c>
      <c r="R27" s="383"/>
      <c r="S27" s="383"/>
      <c r="T27" s="383"/>
      <c r="U27" s="383"/>
      <c r="V27" s="384"/>
      <c r="W27" s="472"/>
      <c r="X27" s="409"/>
      <c r="Y27" s="410"/>
      <c r="Z27" s="385" t="s">
        <v>181</v>
      </c>
      <c r="AA27" s="386"/>
      <c r="AB27" s="386"/>
      <c r="AC27" s="386"/>
      <c r="AD27" s="386"/>
      <c r="AE27" s="386"/>
      <c r="AF27" s="386"/>
      <c r="AG27" s="387"/>
      <c r="AH27" s="382" t="s">
        <v>182</v>
      </c>
      <c r="AI27" s="383"/>
      <c r="AJ27" s="383"/>
      <c r="AK27" s="383"/>
      <c r="AL27" s="384"/>
      <c r="AM27" s="382" t="s">
        <v>137</v>
      </c>
      <c r="AN27" s="383"/>
      <c r="AO27" s="383"/>
      <c r="AP27" s="383"/>
      <c r="AQ27" s="383"/>
      <c r="AR27" s="384"/>
      <c r="AS27" s="382" t="s">
        <v>137</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802970</v>
      </c>
      <c r="BO27" s="464"/>
      <c r="BP27" s="464"/>
      <c r="BQ27" s="464"/>
      <c r="BR27" s="464"/>
      <c r="BS27" s="464"/>
      <c r="BT27" s="464"/>
      <c r="BU27" s="465"/>
      <c r="BV27" s="463">
        <v>802920</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c r="A28" s="172"/>
      <c r="B28" s="408"/>
      <c r="C28" s="409"/>
      <c r="D28" s="410"/>
      <c r="E28" s="385" t="s">
        <v>184</v>
      </c>
      <c r="F28" s="386"/>
      <c r="G28" s="386"/>
      <c r="H28" s="386"/>
      <c r="I28" s="386"/>
      <c r="J28" s="386"/>
      <c r="K28" s="387"/>
      <c r="L28" s="382">
        <v>1</v>
      </c>
      <c r="M28" s="383"/>
      <c r="N28" s="383"/>
      <c r="O28" s="383"/>
      <c r="P28" s="384"/>
      <c r="Q28" s="382">
        <v>2810</v>
      </c>
      <c r="R28" s="383"/>
      <c r="S28" s="383"/>
      <c r="T28" s="383"/>
      <c r="U28" s="383"/>
      <c r="V28" s="384"/>
      <c r="W28" s="472"/>
      <c r="X28" s="409"/>
      <c r="Y28" s="410"/>
      <c r="Z28" s="385" t="s">
        <v>185</v>
      </c>
      <c r="AA28" s="386"/>
      <c r="AB28" s="386"/>
      <c r="AC28" s="386"/>
      <c r="AD28" s="386"/>
      <c r="AE28" s="386"/>
      <c r="AF28" s="386"/>
      <c r="AG28" s="387"/>
      <c r="AH28" s="382" t="s">
        <v>137</v>
      </c>
      <c r="AI28" s="383"/>
      <c r="AJ28" s="383"/>
      <c r="AK28" s="383"/>
      <c r="AL28" s="384"/>
      <c r="AM28" s="382" t="s">
        <v>137</v>
      </c>
      <c r="AN28" s="383"/>
      <c r="AO28" s="383"/>
      <c r="AP28" s="383"/>
      <c r="AQ28" s="383"/>
      <c r="AR28" s="384"/>
      <c r="AS28" s="382" t="s">
        <v>137</v>
      </c>
      <c r="AT28" s="383"/>
      <c r="AU28" s="383"/>
      <c r="AV28" s="383"/>
      <c r="AW28" s="383"/>
      <c r="AX28" s="442"/>
      <c r="AY28" s="446" t="s">
        <v>186</v>
      </c>
      <c r="AZ28" s="447"/>
      <c r="BA28" s="447"/>
      <c r="BB28" s="448"/>
      <c r="BC28" s="455" t="s">
        <v>48</v>
      </c>
      <c r="BD28" s="456"/>
      <c r="BE28" s="456"/>
      <c r="BF28" s="456"/>
      <c r="BG28" s="456"/>
      <c r="BH28" s="456"/>
      <c r="BI28" s="456"/>
      <c r="BJ28" s="456"/>
      <c r="BK28" s="456"/>
      <c r="BL28" s="456"/>
      <c r="BM28" s="457"/>
      <c r="BN28" s="458">
        <v>1744096</v>
      </c>
      <c r="BO28" s="459"/>
      <c r="BP28" s="459"/>
      <c r="BQ28" s="459"/>
      <c r="BR28" s="459"/>
      <c r="BS28" s="459"/>
      <c r="BT28" s="459"/>
      <c r="BU28" s="460"/>
      <c r="BV28" s="458">
        <v>1543790</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c r="A29" s="172"/>
      <c r="B29" s="408"/>
      <c r="C29" s="409"/>
      <c r="D29" s="410"/>
      <c r="E29" s="385" t="s">
        <v>187</v>
      </c>
      <c r="F29" s="386"/>
      <c r="G29" s="386"/>
      <c r="H29" s="386"/>
      <c r="I29" s="386"/>
      <c r="J29" s="386"/>
      <c r="K29" s="387"/>
      <c r="L29" s="382">
        <v>14</v>
      </c>
      <c r="M29" s="383"/>
      <c r="N29" s="383"/>
      <c r="O29" s="383"/>
      <c r="P29" s="384"/>
      <c r="Q29" s="382">
        <v>2630</v>
      </c>
      <c r="R29" s="383"/>
      <c r="S29" s="383"/>
      <c r="T29" s="383"/>
      <c r="U29" s="383"/>
      <c r="V29" s="384"/>
      <c r="W29" s="473"/>
      <c r="X29" s="474"/>
      <c r="Y29" s="475"/>
      <c r="Z29" s="385" t="s">
        <v>188</v>
      </c>
      <c r="AA29" s="386"/>
      <c r="AB29" s="386"/>
      <c r="AC29" s="386"/>
      <c r="AD29" s="386"/>
      <c r="AE29" s="386"/>
      <c r="AF29" s="386"/>
      <c r="AG29" s="387"/>
      <c r="AH29" s="382">
        <v>197</v>
      </c>
      <c r="AI29" s="383"/>
      <c r="AJ29" s="383"/>
      <c r="AK29" s="383"/>
      <c r="AL29" s="384"/>
      <c r="AM29" s="382">
        <v>619565</v>
      </c>
      <c r="AN29" s="383"/>
      <c r="AO29" s="383"/>
      <c r="AP29" s="383"/>
      <c r="AQ29" s="383"/>
      <c r="AR29" s="384"/>
      <c r="AS29" s="382">
        <v>3145</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1113838</v>
      </c>
      <c r="BO29" s="430"/>
      <c r="BP29" s="430"/>
      <c r="BQ29" s="430"/>
      <c r="BR29" s="430"/>
      <c r="BS29" s="430"/>
      <c r="BT29" s="430"/>
      <c r="BU29" s="431"/>
      <c r="BV29" s="429">
        <v>713697</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96.4</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3301376</v>
      </c>
      <c r="BO30" s="464"/>
      <c r="BP30" s="464"/>
      <c r="BQ30" s="464"/>
      <c r="BR30" s="464"/>
      <c r="BS30" s="464"/>
      <c r="BT30" s="464"/>
      <c r="BU30" s="465"/>
      <c r="BV30" s="463">
        <v>3196236</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8"/>
    </row>
    <row r="33" spans="1:113" ht="13.5" customHeight="1">
      <c r="A33" s="172"/>
      <c r="B33" s="199"/>
      <c r="C33" s="381" t="s">
        <v>197</v>
      </c>
      <c r="D33" s="381"/>
      <c r="E33" s="380" t="s">
        <v>198</v>
      </c>
      <c r="F33" s="380"/>
      <c r="G33" s="380"/>
      <c r="H33" s="380"/>
      <c r="I33" s="380"/>
      <c r="J33" s="380"/>
      <c r="K33" s="380"/>
      <c r="L33" s="380"/>
      <c r="M33" s="380"/>
      <c r="N33" s="380"/>
      <c r="O33" s="380"/>
      <c r="P33" s="380"/>
      <c r="Q33" s="380"/>
      <c r="R33" s="380"/>
      <c r="S33" s="380"/>
      <c r="T33" s="176"/>
      <c r="U33" s="381" t="s">
        <v>197</v>
      </c>
      <c r="V33" s="381"/>
      <c r="W33" s="380" t="s">
        <v>198</v>
      </c>
      <c r="X33" s="380"/>
      <c r="Y33" s="380"/>
      <c r="Z33" s="380"/>
      <c r="AA33" s="380"/>
      <c r="AB33" s="380"/>
      <c r="AC33" s="380"/>
      <c r="AD33" s="380"/>
      <c r="AE33" s="380"/>
      <c r="AF33" s="380"/>
      <c r="AG33" s="380"/>
      <c r="AH33" s="380"/>
      <c r="AI33" s="380"/>
      <c r="AJ33" s="380"/>
      <c r="AK33" s="380"/>
      <c r="AL33" s="176"/>
      <c r="AM33" s="381" t="s">
        <v>197</v>
      </c>
      <c r="AN33" s="381"/>
      <c r="AO33" s="380" t="s">
        <v>198</v>
      </c>
      <c r="AP33" s="380"/>
      <c r="AQ33" s="380"/>
      <c r="AR33" s="380"/>
      <c r="AS33" s="380"/>
      <c r="AT33" s="380"/>
      <c r="AU33" s="380"/>
      <c r="AV33" s="380"/>
      <c r="AW33" s="380"/>
      <c r="AX33" s="380"/>
      <c r="AY33" s="380"/>
      <c r="AZ33" s="380"/>
      <c r="BA33" s="380"/>
      <c r="BB33" s="380"/>
      <c r="BC33" s="380"/>
      <c r="BD33" s="182"/>
      <c r="BE33" s="380" t="s">
        <v>199</v>
      </c>
      <c r="BF33" s="380"/>
      <c r="BG33" s="380" t="s">
        <v>200</v>
      </c>
      <c r="BH33" s="380"/>
      <c r="BI33" s="380"/>
      <c r="BJ33" s="380"/>
      <c r="BK33" s="380"/>
      <c r="BL33" s="380"/>
      <c r="BM33" s="380"/>
      <c r="BN33" s="380"/>
      <c r="BO33" s="380"/>
      <c r="BP33" s="380"/>
      <c r="BQ33" s="380"/>
      <c r="BR33" s="380"/>
      <c r="BS33" s="380"/>
      <c r="BT33" s="380"/>
      <c r="BU33" s="380"/>
      <c r="BV33" s="182"/>
      <c r="BW33" s="381" t="s">
        <v>199</v>
      </c>
      <c r="BX33" s="381"/>
      <c r="BY33" s="380" t="s">
        <v>201</v>
      </c>
      <c r="BZ33" s="380"/>
      <c r="CA33" s="380"/>
      <c r="CB33" s="380"/>
      <c r="CC33" s="380"/>
      <c r="CD33" s="380"/>
      <c r="CE33" s="380"/>
      <c r="CF33" s="380"/>
      <c r="CG33" s="380"/>
      <c r="CH33" s="380"/>
      <c r="CI33" s="380"/>
      <c r="CJ33" s="380"/>
      <c r="CK33" s="380"/>
      <c r="CL33" s="380"/>
      <c r="CM33" s="380"/>
      <c r="CN33" s="176"/>
      <c r="CO33" s="381" t="s">
        <v>197</v>
      </c>
      <c r="CP33" s="381"/>
      <c r="CQ33" s="380" t="s">
        <v>202</v>
      </c>
      <c r="CR33" s="380"/>
      <c r="CS33" s="380"/>
      <c r="CT33" s="380"/>
      <c r="CU33" s="380"/>
      <c r="CV33" s="380"/>
      <c r="CW33" s="380"/>
      <c r="CX33" s="380"/>
      <c r="CY33" s="380"/>
      <c r="CZ33" s="380"/>
      <c r="DA33" s="380"/>
      <c r="DB33" s="380"/>
      <c r="DC33" s="380"/>
      <c r="DD33" s="380"/>
      <c r="DE33" s="380"/>
      <c r="DF33" s="176"/>
      <c r="DG33" s="379" t="s">
        <v>203</v>
      </c>
      <c r="DH33" s="379"/>
      <c r="DI33" s="177"/>
    </row>
    <row r="34" spans="1:113" ht="32.25" customHeight="1">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4</v>
      </c>
      <c r="V34" s="377"/>
      <c r="W34" s="378" t="str">
        <f>IF('各会計、関係団体の財政状況及び健全化判断比率'!B28="","",'各会計、関係団体の財政状況及び健全化判断比率'!B28)</f>
        <v>飯山市国民健康保険特別会計</v>
      </c>
      <c r="X34" s="378"/>
      <c r="Y34" s="378"/>
      <c r="Z34" s="378"/>
      <c r="AA34" s="378"/>
      <c r="AB34" s="378"/>
      <c r="AC34" s="378"/>
      <c r="AD34" s="378"/>
      <c r="AE34" s="378"/>
      <c r="AF34" s="378"/>
      <c r="AG34" s="378"/>
      <c r="AH34" s="378"/>
      <c r="AI34" s="378"/>
      <c r="AJ34" s="378"/>
      <c r="AK34" s="378"/>
      <c r="AL34" s="172"/>
      <c r="AM34" s="377">
        <f>IF(AO34="","",MAX(C34:D43,U34:V43)+1)</f>
        <v>8</v>
      </c>
      <c r="AN34" s="377"/>
      <c r="AO34" s="378" t="str">
        <f>IF('各会計、関係団体の財政状況及び健全化判断比率'!B32="","",'各会計、関係団体の財政状況及び健全化判断比率'!B32)</f>
        <v>飯山市水道事業会計</v>
      </c>
      <c r="AP34" s="378"/>
      <c r="AQ34" s="378"/>
      <c r="AR34" s="378"/>
      <c r="AS34" s="378"/>
      <c r="AT34" s="378"/>
      <c r="AU34" s="378"/>
      <c r="AV34" s="378"/>
      <c r="AW34" s="378"/>
      <c r="AX34" s="378"/>
      <c r="AY34" s="378"/>
      <c r="AZ34" s="378"/>
      <c r="BA34" s="378"/>
      <c r="BB34" s="378"/>
      <c r="BC34" s="378"/>
      <c r="BD34" s="172"/>
      <c r="BE34" s="377">
        <f>IF(BG34="","",MAX(C34:D43,U34:V43,AM34:AN43)+1)</f>
        <v>9</v>
      </c>
      <c r="BF34" s="377"/>
      <c r="BG34" s="378" t="str">
        <f>IF('各会計、関係団体の財政状況及び健全化判断比率'!B33="","",'各会計、関係団体の財政状況及び健全化判断比率'!B33)</f>
        <v>飯山市簡易水道特別会計</v>
      </c>
      <c r="BH34" s="378"/>
      <c r="BI34" s="378"/>
      <c r="BJ34" s="378"/>
      <c r="BK34" s="378"/>
      <c r="BL34" s="378"/>
      <c r="BM34" s="378"/>
      <c r="BN34" s="378"/>
      <c r="BO34" s="378"/>
      <c r="BP34" s="378"/>
      <c r="BQ34" s="378"/>
      <c r="BR34" s="378"/>
      <c r="BS34" s="378"/>
      <c r="BT34" s="378"/>
      <c r="BU34" s="378"/>
      <c r="BV34" s="172"/>
      <c r="BW34" s="377">
        <f>IF(BY34="","",MAX(C34:D43,U34:V43,AM34:AN43,BE34:BF43)+1)</f>
        <v>13</v>
      </c>
      <c r="BX34" s="377"/>
      <c r="BY34" s="378" t="str">
        <f>IF('各会計、関係団体の財政状況及び健全化判断比率'!B68="","",'各会計、関係団体の財政状況及び健全化判断比率'!B68)</f>
        <v>岳北広域行政組合一般会計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22</v>
      </c>
      <c r="CP34" s="377"/>
      <c r="CQ34" s="378" t="str">
        <f>IF('各会計、関係団体の財政状況及び健全化判断比率'!BS7="","",'各会計、関係団体の財政状況及び健全化判断比率'!BS7)</f>
        <v>テレビ飯山</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c r="A35" s="172"/>
      <c r="B35" s="199"/>
      <c r="C35" s="377">
        <f>IF(E35="","",C34+1)</f>
        <v>2</v>
      </c>
      <c r="D35" s="377"/>
      <c r="E35" s="378" t="str">
        <f>IF('各会計、関係団体の財政状況及び健全化判断比率'!B8="","",'各会計、関係団体の財政状況及び健全化判断比率'!B8)</f>
        <v>飯山市福祉企業センター特別会計</v>
      </c>
      <c r="F35" s="378"/>
      <c r="G35" s="378"/>
      <c r="H35" s="378"/>
      <c r="I35" s="378"/>
      <c r="J35" s="378"/>
      <c r="K35" s="378"/>
      <c r="L35" s="378"/>
      <c r="M35" s="378"/>
      <c r="N35" s="378"/>
      <c r="O35" s="378"/>
      <c r="P35" s="378"/>
      <c r="Q35" s="378"/>
      <c r="R35" s="378"/>
      <c r="S35" s="378"/>
      <c r="T35" s="172"/>
      <c r="U35" s="377">
        <f>IF(W35="","",U34+1)</f>
        <v>5</v>
      </c>
      <c r="V35" s="377"/>
      <c r="W35" s="378" t="str">
        <f>IF('各会計、関係団体の財政状況及び健全化判断比率'!B29="","",'各会計、関係団体の財政状況及び健全化判断比率'!B29)</f>
        <v>飯山市介護保険特別会計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10</v>
      </c>
      <c r="BF35" s="377"/>
      <c r="BG35" s="378" t="str">
        <f>IF('各会計、関係団体の財政状況及び健全化判断比率'!B34="","",'各会計、関係団体の財政状況及び健全化判断比率'!B34)</f>
        <v>飯山市公共下水道事業特別会計</v>
      </c>
      <c r="BH35" s="378"/>
      <c r="BI35" s="378"/>
      <c r="BJ35" s="378"/>
      <c r="BK35" s="378"/>
      <c r="BL35" s="378"/>
      <c r="BM35" s="378"/>
      <c r="BN35" s="378"/>
      <c r="BO35" s="378"/>
      <c r="BP35" s="378"/>
      <c r="BQ35" s="378"/>
      <c r="BR35" s="378"/>
      <c r="BS35" s="378"/>
      <c r="BT35" s="378"/>
      <c r="BU35" s="378"/>
      <c r="BV35" s="172"/>
      <c r="BW35" s="377">
        <f t="shared" ref="BW35:BW43" si="2">IF(BY35="","",BW34+1)</f>
        <v>14</v>
      </c>
      <c r="BX35" s="377"/>
      <c r="BY35" s="378" t="str">
        <f>IF('各会計、関係団体の財政状況及び健全化判断比率'!B69="","",'各会計、関係団体の財政状況及び健全化判断比率'!B69)</f>
        <v>北信広域連合一般会計</v>
      </c>
      <c r="BZ35" s="378"/>
      <c r="CA35" s="378"/>
      <c r="CB35" s="378"/>
      <c r="CC35" s="378"/>
      <c r="CD35" s="378"/>
      <c r="CE35" s="378"/>
      <c r="CF35" s="378"/>
      <c r="CG35" s="378"/>
      <c r="CH35" s="378"/>
      <c r="CI35" s="378"/>
      <c r="CJ35" s="378"/>
      <c r="CK35" s="378"/>
      <c r="CL35" s="378"/>
      <c r="CM35" s="378"/>
      <c r="CN35" s="172"/>
      <c r="CO35" s="377">
        <f t="shared" ref="CO35:CO43" si="3">IF(CQ35="","",CO34+1)</f>
        <v>23</v>
      </c>
      <c r="CP35" s="377"/>
      <c r="CQ35" s="378" t="str">
        <f>IF('各会計、関係団体の財政状況及び健全化判断比率'!BS8="","",'各会計、関係団体の財政状況及び健全化判断比率'!BS8)</f>
        <v>飯山市土地開発公社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c r="A36" s="172"/>
      <c r="B36" s="199"/>
      <c r="C36" s="377">
        <f>IF(E36="","",C35+1)</f>
        <v>3</v>
      </c>
      <c r="D36" s="377"/>
      <c r="E36" s="378" t="str">
        <f>IF('各会計、関係団体の財政状況及び健全化判断比率'!B9="","",'各会計、関係団体の財政状況及び健全化判断比率'!B9)</f>
        <v>飯山市ケーブルテレビ事業特別会計</v>
      </c>
      <c r="F36" s="378"/>
      <c r="G36" s="378"/>
      <c r="H36" s="378"/>
      <c r="I36" s="378"/>
      <c r="J36" s="378"/>
      <c r="K36" s="378"/>
      <c r="L36" s="378"/>
      <c r="M36" s="378"/>
      <c r="N36" s="378"/>
      <c r="O36" s="378"/>
      <c r="P36" s="378"/>
      <c r="Q36" s="378"/>
      <c r="R36" s="378"/>
      <c r="S36" s="378"/>
      <c r="T36" s="172"/>
      <c r="U36" s="377">
        <f t="shared" ref="U36:U43" si="4">IF(W36="","",U35+1)</f>
        <v>6</v>
      </c>
      <c r="V36" s="377"/>
      <c r="W36" s="378" t="str">
        <f>IF('各会計、関係団体の財政状況及び健全化判断比率'!B30="","",'各会計、関係団体の財政状況及び健全化判断比率'!B30)</f>
        <v>飯山市後期高齢者医療特別会計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11</v>
      </c>
      <c r="BF36" s="377"/>
      <c r="BG36" s="378" t="str">
        <f>IF('各会計、関係団体の財政状況及び健全化判断比率'!B35="","",'各会計、関係団体の財政状況及び健全化判断比率'!B35)</f>
        <v>飯山市特定環境保全公共下水道事業特別会計</v>
      </c>
      <c r="BH36" s="378"/>
      <c r="BI36" s="378"/>
      <c r="BJ36" s="378"/>
      <c r="BK36" s="378"/>
      <c r="BL36" s="378"/>
      <c r="BM36" s="378"/>
      <c r="BN36" s="378"/>
      <c r="BO36" s="378"/>
      <c r="BP36" s="378"/>
      <c r="BQ36" s="378"/>
      <c r="BR36" s="378"/>
      <c r="BS36" s="378"/>
      <c r="BT36" s="378"/>
      <c r="BU36" s="378"/>
      <c r="BV36" s="172"/>
      <c r="BW36" s="377">
        <f t="shared" si="2"/>
        <v>15</v>
      </c>
      <c r="BX36" s="377"/>
      <c r="BY36" s="378" t="str">
        <f>IF('各会計、関係団体の財政状況及び健全化判断比率'!B70="","",'各会計、関係団体の財政状況及び健全化判断比率'!B70)</f>
        <v>北信広域連合養護老人ホーム事業特別会計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7</v>
      </c>
      <c r="V37" s="377"/>
      <c r="W37" s="378" t="str">
        <f>IF('各会計、関係団体の財政状況及び健全化判断比率'!B31="","",'各会計、関係団体の財政状況及び健全化判断比率'!B31)</f>
        <v>飯山市駐車場事業特別会計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f t="shared" si="1"/>
        <v>12</v>
      </c>
      <c r="BF37" s="377"/>
      <c r="BG37" s="378" t="str">
        <f>IF('各会計、関係団体の財政状況及び健全化判断比率'!B36="","",'各会計、関係団体の財政状況及び健全化判断比率'!B36)</f>
        <v>飯山市農業集落排水事業特別会計</v>
      </c>
      <c r="BH37" s="378"/>
      <c r="BI37" s="378"/>
      <c r="BJ37" s="378"/>
      <c r="BK37" s="378"/>
      <c r="BL37" s="378"/>
      <c r="BM37" s="378"/>
      <c r="BN37" s="378"/>
      <c r="BO37" s="378"/>
      <c r="BP37" s="378"/>
      <c r="BQ37" s="378"/>
      <c r="BR37" s="378"/>
      <c r="BS37" s="378"/>
      <c r="BT37" s="378"/>
      <c r="BU37" s="378"/>
      <c r="BV37" s="172"/>
      <c r="BW37" s="377">
        <f t="shared" si="2"/>
        <v>16</v>
      </c>
      <c r="BX37" s="377"/>
      <c r="BY37" s="378" t="str">
        <f>IF('各会計、関係団体の財政状況及び健全化判断比率'!B71="","",'各会計、関係団体の財政状況及び健全化判断比率'!B71)</f>
        <v>北信広域連合特別養護老人ホーム事業特別会計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17</v>
      </c>
      <c r="BX38" s="377"/>
      <c r="BY38" s="378" t="str">
        <f>IF('各会計、関係団体の財政状況及び健全化判断比率'!B72="","",'各会計、関係団体の財政状況及び健全化判断比率'!B72)</f>
        <v>長野県後期高齢者医療広域連合一般会計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18</v>
      </c>
      <c r="BX39" s="377"/>
      <c r="BY39" s="378" t="str">
        <f>IF('各会計、関係団体の財政状況及び健全化判断比率'!B73="","",'各会計、関係団体の財政状況及び健全化判断比率'!B73)</f>
        <v>長野県後期高齢者医療広域連合後期高齢者医療特別会計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19</v>
      </c>
      <c r="BX40" s="377"/>
      <c r="BY40" s="378" t="str">
        <f>IF('各会計、関係団体の財政状況及び健全化判断比率'!B74="","",'各会計、関係団体の財政状況及び健全化判断比率'!B74)</f>
        <v>長野県民交通災害共済組合一般会計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20</v>
      </c>
      <c r="BX41" s="377"/>
      <c r="BY41" s="378" t="str">
        <f>IF('各会計、関係団体の財政状況及び健全化判断比率'!B75="","",'各会計、関係団体の財政状況及び健全化判断比率'!B75)</f>
        <v>長野県市町村自治振興組合一般会計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21</v>
      </c>
      <c r="BX42" s="377"/>
      <c r="BY42" s="378" t="str">
        <f>IF('各会計、関係団体の財政状況及び健全化判断比率'!B76="","",'各会計、関係団体の財政状況及び健全化判断比率'!B76)</f>
        <v>長野県地方税滞納整理機構一般会計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c r="E53" s="171" t="s">
        <v>601</v>
      </c>
    </row>
    <row r="54" spans="5:113"/>
    <row r="55" spans="5:113"/>
    <row r="56" spans="5:113"/>
  </sheetData>
  <sheetProtection algorithmName="SHA-512" hashValue="kpaPT7DeMjJEtIzFTc1eAWCF+C5xZ/7Cpl03qlE2D2JqQP1I7LRPbW3Q/HKK93/aj6DkIC/nfYg67GTKWBdWmA==" saltValue="vVdmZJ8AftcPktOAJtNTe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DC18" sqref="DC1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8" t="s">
        <v>567</v>
      </c>
      <c r="D34" s="1158"/>
      <c r="E34" s="1159"/>
      <c r="F34" s="32">
        <v>10.88</v>
      </c>
      <c r="G34" s="33">
        <v>12.17</v>
      </c>
      <c r="H34" s="33">
        <v>13.66</v>
      </c>
      <c r="I34" s="33">
        <v>14.12</v>
      </c>
      <c r="J34" s="34">
        <v>14.22</v>
      </c>
      <c r="K34" s="22"/>
      <c r="L34" s="22"/>
      <c r="M34" s="22"/>
      <c r="N34" s="22"/>
      <c r="O34" s="22"/>
      <c r="P34" s="22"/>
    </row>
    <row r="35" spans="1:16" ht="39" customHeight="1">
      <c r="A35" s="22"/>
      <c r="B35" s="35"/>
      <c r="C35" s="1154" t="s">
        <v>568</v>
      </c>
      <c r="D35" s="1154"/>
      <c r="E35" s="1155"/>
      <c r="F35" s="36">
        <v>10.47</v>
      </c>
      <c r="G35" s="37">
        <v>9.3800000000000008</v>
      </c>
      <c r="H35" s="37">
        <v>11.01</v>
      </c>
      <c r="I35" s="37">
        <v>9.61</v>
      </c>
      <c r="J35" s="38">
        <v>8.6999999999999993</v>
      </c>
      <c r="K35" s="22"/>
      <c r="L35" s="22"/>
      <c r="M35" s="22"/>
      <c r="N35" s="22"/>
      <c r="O35" s="22"/>
      <c r="P35" s="22"/>
    </row>
    <row r="36" spans="1:16" ht="39" customHeight="1">
      <c r="A36" s="22"/>
      <c r="B36" s="35"/>
      <c r="C36" s="1154" t="s">
        <v>569</v>
      </c>
      <c r="D36" s="1154"/>
      <c r="E36" s="1155"/>
      <c r="F36" s="36">
        <v>0.81</v>
      </c>
      <c r="G36" s="37">
        <v>1.06</v>
      </c>
      <c r="H36" s="37">
        <v>1.05</v>
      </c>
      <c r="I36" s="37">
        <v>0.22</v>
      </c>
      <c r="J36" s="38">
        <v>0.6</v>
      </c>
      <c r="K36" s="22"/>
      <c r="L36" s="22"/>
      <c r="M36" s="22"/>
      <c r="N36" s="22"/>
      <c r="O36" s="22"/>
      <c r="P36" s="22"/>
    </row>
    <row r="37" spans="1:16" ht="39" customHeight="1">
      <c r="A37" s="22"/>
      <c r="B37" s="35"/>
      <c r="C37" s="1154" t="s">
        <v>570</v>
      </c>
      <c r="D37" s="1154"/>
      <c r="E37" s="1155"/>
      <c r="F37" s="36">
        <v>0.16</v>
      </c>
      <c r="G37" s="37">
        <v>0.27</v>
      </c>
      <c r="H37" s="37">
        <v>0.23</v>
      </c>
      <c r="I37" s="37">
        <v>0.74</v>
      </c>
      <c r="J37" s="38">
        <v>0.36</v>
      </c>
      <c r="K37" s="22"/>
      <c r="L37" s="22"/>
      <c r="M37" s="22"/>
      <c r="N37" s="22"/>
      <c r="O37" s="22"/>
      <c r="P37" s="22"/>
    </row>
    <row r="38" spans="1:16" ht="39" customHeight="1">
      <c r="A38" s="22"/>
      <c r="B38" s="35"/>
      <c r="C38" s="1154" t="s">
        <v>571</v>
      </c>
      <c r="D38" s="1154"/>
      <c r="E38" s="1155"/>
      <c r="F38" s="36">
        <v>0.47</v>
      </c>
      <c r="G38" s="37">
        <v>0.04</v>
      </c>
      <c r="H38" s="37">
        <v>0.08</v>
      </c>
      <c r="I38" s="37">
        <v>0.47</v>
      </c>
      <c r="J38" s="38">
        <v>0.23</v>
      </c>
      <c r="K38" s="22"/>
      <c r="L38" s="22"/>
      <c r="M38" s="22"/>
      <c r="N38" s="22"/>
      <c r="O38" s="22"/>
      <c r="P38" s="22"/>
    </row>
    <row r="39" spans="1:16" ht="39" customHeight="1">
      <c r="A39" s="22"/>
      <c r="B39" s="35"/>
      <c r="C39" s="1154" t="s">
        <v>572</v>
      </c>
      <c r="D39" s="1154"/>
      <c r="E39" s="1155"/>
      <c r="F39" s="36">
        <v>7.0000000000000007E-2</v>
      </c>
      <c r="G39" s="37">
        <v>0.08</v>
      </c>
      <c r="H39" s="37">
        <v>0.03</v>
      </c>
      <c r="I39" s="37">
        <v>0.1</v>
      </c>
      <c r="J39" s="38">
        <v>7.0000000000000007E-2</v>
      </c>
      <c r="K39" s="22"/>
      <c r="L39" s="22"/>
      <c r="M39" s="22"/>
      <c r="N39" s="22"/>
      <c r="O39" s="22"/>
      <c r="P39" s="22"/>
    </row>
    <row r="40" spans="1:16" ht="39" customHeight="1">
      <c r="A40" s="22"/>
      <c r="B40" s="35"/>
      <c r="C40" s="1154" t="s">
        <v>573</v>
      </c>
      <c r="D40" s="1154"/>
      <c r="E40" s="1155"/>
      <c r="F40" s="36">
        <v>0.16</v>
      </c>
      <c r="G40" s="37">
        <v>0.27</v>
      </c>
      <c r="H40" s="37">
        <v>0.23</v>
      </c>
      <c r="I40" s="37">
        <v>0.32</v>
      </c>
      <c r="J40" s="38">
        <v>7.0000000000000007E-2</v>
      </c>
      <c r="K40" s="22"/>
      <c r="L40" s="22"/>
      <c r="M40" s="22"/>
      <c r="N40" s="22"/>
      <c r="O40" s="22"/>
      <c r="P40" s="22"/>
    </row>
    <row r="41" spans="1:16" ht="39" customHeight="1">
      <c r="A41" s="22"/>
      <c r="B41" s="35"/>
      <c r="C41" s="1154" t="s">
        <v>574</v>
      </c>
      <c r="D41" s="1154"/>
      <c r="E41" s="1155"/>
      <c r="F41" s="36">
        <v>0.17</v>
      </c>
      <c r="G41" s="37">
        <v>0.14000000000000001</v>
      </c>
      <c r="H41" s="37">
        <v>7.0000000000000007E-2</v>
      </c>
      <c r="I41" s="37">
        <v>0.24</v>
      </c>
      <c r="J41" s="38">
        <v>0.04</v>
      </c>
      <c r="K41" s="22"/>
      <c r="L41" s="22"/>
      <c r="M41" s="22"/>
      <c r="N41" s="22"/>
      <c r="O41" s="22"/>
      <c r="P41" s="22"/>
    </row>
    <row r="42" spans="1:16" ht="39" customHeight="1">
      <c r="A42" s="22"/>
      <c r="B42" s="39"/>
      <c r="C42" s="1154" t="s">
        <v>575</v>
      </c>
      <c r="D42" s="1154"/>
      <c r="E42" s="1155"/>
      <c r="F42" s="36" t="s">
        <v>519</v>
      </c>
      <c r="G42" s="37" t="s">
        <v>519</v>
      </c>
      <c r="H42" s="37" t="s">
        <v>519</v>
      </c>
      <c r="I42" s="37" t="s">
        <v>519</v>
      </c>
      <c r="J42" s="38" t="s">
        <v>519</v>
      </c>
      <c r="K42" s="22"/>
      <c r="L42" s="22"/>
      <c r="M42" s="22"/>
      <c r="N42" s="22"/>
      <c r="O42" s="22"/>
      <c r="P42" s="22"/>
    </row>
    <row r="43" spans="1:16" ht="39" customHeight="1" thickBot="1">
      <c r="A43" s="22"/>
      <c r="B43" s="40"/>
      <c r="C43" s="1156" t="s">
        <v>576</v>
      </c>
      <c r="D43" s="1156"/>
      <c r="E43" s="1157"/>
      <c r="F43" s="41">
        <v>0.2</v>
      </c>
      <c r="G43" s="42">
        <v>0.12</v>
      </c>
      <c r="H43" s="42">
        <v>0.13</v>
      </c>
      <c r="I43" s="42">
        <v>0.06</v>
      </c>
      <c r="J43" s="43">
        <v>0.03</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dcq0+Am0FmVYFvGwsB9ixzL3d8k6Sw6eqROuhf/TWsTCoUpZ/sRjieWb2kPb1FSzyl97ygO1lyfLUP8l85wOw==" saltValue="0cyFdYN9+f8KHB119mYw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70" zoomScaleNormal="70" zoomScaleSheetLayoutView="55" workbookViewId="0">
      <selection activeCell="DC18" sqref="DC18"/>
    </sheetView>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c r="A45" s="46"/>
      <c r="B45" s="1178" t="s">
        <v>11</v>
      </c>
      <c r="C45" s="1179"/>
      <c r="D45" s="56"/>
      <c r="E45" s="1184" t="s">
        <v>12</v>
      </c>
      <c r="F45" s="1184"/>
      <c r="G45" s="1184"/>
      <c r="H45" s="1184"/>
      <c r="I45" s="1184"/>
      <c r="J45" s="1185"/>
      <c r="K45" s="57">
        <v>1091</v>
      </c>
      <c r="L45" s="58">
        <v>1132</v>
      </c>
      <c r="M45" s="58">
        <v>1395</v>
      </c>
      <c r="N45" s="58">
        <v>1528</v>
      </c>
      <c r="O45" s="59">
        <v>1579</v>
      </c>
      <c r="P45" s="46"/>
      <c r="Q45" s="46"/>
      <c r="R45" s="46"/>
      <c r="S45" s="46"/>
      <c r="T45" s="46"/>
      <c r="U45" s="46"/>
    </row>
    <row r="46" spans="1:21" ht="30.75" customHeight="1">
      <c r="A46" s="46"/>
      <c r="B46" s="1180"/>
      <c r="C46" s="1181"/>
      <c r="D46" s="60"/>
      <c r="E46" s="1162" t="s">
        <v>13</v>
      </c>
      <c r="F46" s="1162"/>
      <c r="G46" s="1162"/>
      <c r="H46" s="1162"/>
      <c r="I46" s="1162"/>
      <c r="J46" s="1163"/>
      <c r="K46" s="61" t="s">
        <v>519</v>
      </c>
      <c r="L46" s="62" t="s">
        <v>519</v>
      </c>
      <c r="M46" s="62" t="s">
        <v>519</v>
      </c>
      <c r="N46" s="62" t="s">
        <v>519</v>
      </c>
      <c r="O46" s="63" t="s">
        <v>519</v>
      </c>
      <c r="P46" s="46"/>
      <c r="Q46" s="46"/>
      <c r="R46" s="46"/>
      <c r="S46" s="46"/>
      <c r="T46" s="46"/>
      <c r="U46" s="46"/>
    </row>
    <row r="47" spans="1:21" ht="30.75" customHeight="1">
      <c r="A47" s="46"/>
      <c r="B47" s="1180"/>
      <c r="C47" s="1181"/>
      <c r="D47" s="60"/>
      <c r="E47" s="1162" t="s">
        <v>14</v>
      </c>
      <c r="F47" s="1162"/>
      <c r="G47" s="1162"/>
      <c r="H47" s="1162"/>
      <c r="I47" s="1162"/>
      <c r="J47" s="1163"/>
      <c r="K47" s="61" t="s">
        <v>519</v>
      </c>
      <c r="L47" s="62" t="s">
        <v>519</v>
      </c>
      <c r="M47" s="62" t="s">
        <v>519</v>
      </c>
      <c r="N47" s="62" t="s">
        <v>519</v>
      </c>
      <c r="O47" s="63" t="s">
        <v>519</v>
      </c>
      <c r="P47" s="46"/>
      <c r="Q47" s="46"/>
      <c r="R47" s="46"/>
      <c r="S47" s="46"/>
      <c r="T47" s="46"/>
      <c r="U47" s="46"/>
    </row>
    <row r="48" spans="1:21" ht="30.75" customHeight="1">
      <c r="A48" s="46"/>
      <c r="B48" s="1180"/>
      <c r="C48" s="1181"/>
      <c r="D48" s="60"/>
      <c r="E48" s="1162" t="s">
        <v>15</v>
      </c>
      <c r="F48" s="1162"/>
      <c r="G48" s="1162"/>
      <c r="H48" s="1162"/>
      <c r="I48" s="1162"/>
      <c r="J48" s="1163"/>
      <c r="K48" s="61">
        <v>935</v>
      </c>
      <c r="L48" s="62">
        <v>932</v>
      </c>
      <c r="M48" s="62">
        <v>851</v>
      </c>
      <c r="N48" s="62">
        <v>811</v>
      </c>
      <c r="O48" s="63">
        <v>789</v>
      </c>
      <c r="P48" s="46"/>
      <c r="Q48" s="46"/>
      <c r="R48" s="46"/>
      <c r="S48" s="46"/>
      <c r="T48" s="46"/>
      <c r="U48" s="46"/>
    </row>
    <row r="49" spans="1:21" ht="30.75" customHeight="1">
      <c r="A49" s="46"/>
      <c r="B49" s="1180"/>
      <c r="C49" s="1181"/>
      <c r="D49" s="60"/>
      <c r="E49" s="1162" t="s">
        <v>16</v>
      </c>
      <c r="F49" s="1162"/>
      <c r="G49" s="1162"/>
      <c r="H49" s="1162"/>
      <c r="I49" s="1162"/>
      <c r="J49" s="1163"/>
      <c r="K49" s="61">
        <v>182</v>
      </c>
      <c r="L49" s="62">
        <v>200</v>
      </c>
      <c r="M49" s="62">
        <v>202</v>
      </c>
      <c r="N49" s="62">
        <v>187</v>
      </c>
      <c r="O49" s="63">
        <v>188</v>
      </c>
      <c r="P49" s="46"/>
      <c r="Q49" s="46"/>
      <c r="R49" s="46"/>
      <c r="S49" s="46"/>
      <c r="T49" s="46"/>
      <c r="U49" s="46"/>
    </row>
    <row r="50" spans="1:21" ht="30.75" customHeight="1">
      <c r="A50" s="46"/>
      <c r="B50" s="1180"/>
      <c r="C50" s="1181"/>
      <c r="D50" s="60"/>
      <c r="E50" s="1162" t="s">
        <v>17</v>
      </c>
      <c r="F50" s="1162"/>
      <c r="G50" s="1162"/>
      <c r="H50" s="1162"/>
      <c r="I50" s="1162"/>
      <c r="J50" s="1163"/>
      <c r="K50" s="61">
        <v>0</v>
      </c>
      <c r="L50" s="62">
        <v>0</v>
      </c>
      <c r="M50" s="62">
        <v>0</v>
      </c>
      <c r="N50" s="62" t="s">
        <v>519</v>
      </c>
      <c r="O50" s="63">
        <v>0</v>
      </c>
      <c r="P50" s="46"/>
      <c r="Q50" s="46"/>
      <c r="R50" s="46"/>
      <c r="S50" s="46"/>
      <c r="T50" s="46"/>
      <c r="U50" s="46"/>
    </row>
    <row r="51" spans="1:21" ht="30.75" customHeight="1">
      <c r="A51" s="46"/>
      <c r="B51" s="1182"/>
      <c r="C51" s="1183"/>
      <c r="D51" s="64"/>
      <c r="E51" s="1162" t="s">
        <v>18</v>
      </c>
      <c r="F51" s="1162"/>
      <c r="G51" s="1162"/>
      <c r="H51" s="1162"/>
      <c r="I51" s="1162"/>
      <c r="J51" s="1163"/>
      <c r="K51" s="61" t="s">
        <v>519</v>
      </c>
      <c r="L51" s="62" t="s">
        <v>519</v>
      </c>
      <c r="M51" s="62" t="s">
        <v>519</v>
      </c>
      <c r="N51" s="62" t="s">
        <v>519</v>
      </c>
      <c r="O51" s="63" t="s">
        <v>519</v>
      </c>
      <c r="P51" s="46"/>
      <c r="Q51" s="46"/>
      <c r="R51" s="46"/>
      <c r="S51" s="46"/>
      <c r="T51" s="46"/>
      <c r="U51" s="46"/>
    </row>
    <row r="52" spans="1:21" ht="30.75" customHeight="1">
      <c r="A52" s="46"/>
      <c r="B52" s="1160" t="s">
        <v>19</v>
      </c>
      <c r="C52" s="1161"/>
      <c r="D52" s="64"/>
      <c r="E52" s="1162" t="s">
        <v>20</v>
      </c>
      <c r="F52" s="1162"/>
      <c r="G52" s="1162"/>
      <c r="H52" s="1162"/>
      <c r="I52" s="1162"/>
      <c r="J52" s="1163"/>
      <c r="K52" s="61">
        <v>1438</v>
      </c>
      <c r="L52" s="62">
        <v>1504</v>
      </c>
      <c r="M52" s="62">
        <v>1653</v>
      </c>
      <c r="N52" s="62">
        <v>1749</v>
      </c>
      <c r="O52" s="63">
        <v>1788</v>
      </c>
      <c r="P52" s="46"/>
      <c r="Q52" s="46"/>
      <c r="R52" s="46"/>
      <c r="S52" s="46"/>
      <c r="T52" s="46"/>
      <c r="U52" s="46"/>
    </row>
    <row r="53" spans="1:21" ht="30.75" customHeight="1" thickBot="1">
      <c r="A53" s="46"/>
      <c r="B53" s="1164" t="s">
        <v>21</v>
      </c>
      <c r="C53" s="1165"/>
      <c r="D53" s="65"/>
      <c r="E53" s="1166" t="s">
        <v>22</v>
      </c>
      <c r="F53" s="1166"/>
      <c r="G53" s="1166"/>
      <c r="H53" s="1166"/>
      <c r="I53" s="1166"/>
      <c r="J53" s="1167"/>
      <c r="K53" s="66">
        <v>770</v>
      </c>
      <c r="L53" s="67">
        <v>760</v>
      </c>
      <c r="M53" s="67">
        <v>795</v>
      </c>
      <c r="N53" s="67">
        <v>777</v>
      </c>
      <c r="O53" s="68">
        <v>768</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577</v>
      </c>
      <c r="P55" s="46"/>
      <c r="Q55" s="46"/>
      <c r="R55" s="46"/>
      <c r="S55" s="46"/>
      <c r="T55" s="46"/>
      <c r="U55" s="46"/>
    </row>
    <row r="56" spans="1:21" ht="31.5" customHeight="1" thickBot="1">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c r="B57" s="1168" t="s">
        <v>25</v>
      </c>
      <c r="C57" s="1169"/>
      <c r="D57" s="1172" t="s">
        <v>26</v>
      </c>
      <c r="E57" s="1173"/>
      <c r="F57" s="1173"/>
      <c r="G57" s="1173"/>
      <c r="H57" s="1173"/>
      <c r="I57" s="1173"/>
      <c r="J57" s="1174"/>
      <c r="K57" s="81" t="s">
        <v>595</v>
      </c>
      <c r="L57" s="82" t="s">
        <v>519</v>
      </c>
      <c r="M57" s="82" t="s">
        <v>519</v>
      </c>
      <c r="N57" s="82" t="s">
        <v>519</v>
      </c>
      <c r="O57" s="83" t="s">
        <v>519</v>
      </c>
    </row>
    <row r="58" spans="1:21" ht="31.5" customHeight="1" thickBot="1">
      <c r="B58" s="1170"/>
      <c r="C58" s="1171"/>
      <c r="D58" s="1175" t="s">
        <v>27</v>
      </c>
      <c r="E58" s="1176"/>
      <c r="F58" s="1176"/>
      <c r="G58" s="1176"/>
      <c r="H58" s="1176"/>
      <c r="I58" s="1176"/>
      <c r="J58" s="1177"/>
      <c r="K58" s="84" t="s">
        <v>519</v>
      </c>
      <c r="L58" s="85" t="s">
        <v>519</v>
      </c>
      <c r="M58" s="85" t="s">
        <v>519</v>
      </c>
      <c r="N58" s="85" t="s">
        <v>519</v>
      </c>
      <c r="O58" s="86" t="s">
        <v>519</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6YToLZdYJG3D99c3T4o5bY64l93xxUsjjJXbGLcW8p6SX2OMm/HR63mXg2+HLYmEjZ5qQ7mRC+l5uL29pOUAw==" saltValue="7jFVY6/5h3RHDRZbMBDB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70" zoomScaleNormal="70" zoomScaleSheetLayoutView="100" workbookViewId="0">
      <selection activeCell="DC18" sqref="DC18"/>
    </sheetView>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561</v>
      </c>
      <c r="J40" s="98" t="s">
        <v>562</v>
      </c>
      <c r="K40" s="98" t="s">
        <v>563</v>
      </c>
      <c r="L40" s="98" t="s">
        <v>564</v>
      </c>
      <c r="M40" s="99" t="s">
        <v>565</v>
      </c>
    </row>
    <row r="41" spans="2:13" ht="27.75" customHeight="1">
      <c r="B41" s="1198" t="s">
        <v>30</v>
      </c>
      <c r="C41" s="1199"/>
      <c r="D41" s="100"/>
      <c r="E41" s="1200" t="s">
        <v>31</v>
      </c>
      <c r="F41" s="1200"/>
      <c r="G41" s="1200"/>
      <c r="H41" s="1201"/>
      <c r="I41" s="333">
        <v>12437</v>
      </c>
      <c r="J41" s="334">
        <v>12566</v>
      </c>
      <c r="K41" s="334">
        <v>13085</v>
      </c>
      <c r="L41" s="334">
        <v>13326</v>
      </c>
      <c r="M41" s="335">
        <v>12905</v>
      </c>
    </row>
    <row r="42" spans="2:13" ht="27.75" customHeight="1">
      <c r="B42" s="1188"/>
      <c r="C42" s="1189"/>
      <c r="D42" s="101"/>
      <c r="E42" s="1192" t="s">
        <v>32</v>
      </c>
      <c r="F42" s="1192"/>
      <c r="G42" s="1192"/>
      <c r="H42" s="1193"/>
      <c r="I42" s="336">
        <v>803</v>
      </c>
      <c r="J42" s="337">
        <v>748</v>
      </c>
      <c r="K42" s="337">
        <v>658</v>
      </c>
      <c r="L42" s="337">
        <v>574</v>
      </c>
      <c r="M42" s="338">
        <v>455</v>
      </c>
    </row>
    <row r="43" spans="2:13" ht="27.75" customHeight="1">
      <c r="B43" s="1188"/>
      <c r="C43" s="1189"/>
      <c r="D43" s="101"/>
      <c r="E43" s="1192" t="s">
        <v>33</v>
      </c>
      <c r="F43" s="1192"/>
      <c r="G43" s="1192"/>
      <c r="H43" s="1193"/>
      <c r="I43" s="336">
        <v>8248</v>
      </c>
      <c r="J43" s="337">
        <v>7759</v>
      </c>
      <c r="K43" s="337">
        <v>7399</v>
      </c>
      <c r="L43" s="337">
        <v>6996</v>
      </c>
      <c r="M43" s="338">
        <v>6486</v>
      </c>
    </row>
    <row r="44" spans="2:13" ht="27.75" customHeight="1">
      <c r="B44" s="1188"/>
      <c r="C44" s="1189"/>
      <c r="D44" s="101"/>
      <c r="E44" s="1192" t="s">
        <v>34</v>
      </c>
      <c r="F44" s="1192"/>
      <c r="G44" s="1192"/>
      <c r="H44" s="1193"/>
      <c r="I44" s="336">
        <v>1400</v>
      </c>
      <c r="J44" s="337">
        <v>1188</v>
      </c>
      <c r="K44" s="337">
        <v>987</v>
      </c>
      <c r="L44" s="337">
        <v>797</v>
      </c>
      <c r="M44" s="338">
        <v>591</v>
      </c>
    </row>
    <row r="45" spans="2:13" ht="27.75" customHeight="1">
      <c r="B45" s="1188"/>
      <c r="C45" s="1189"/>
      <c r="D45" s="101"/>
      <c r="E45" s="1192" t="s">
        <v>35</v>
      </c>
      <c r="F45" s="1192"/>
      <c r="G45" s="1192"/>
      <c r="H45" s="1193"/>
      <c r="I45" s="336">
        <v>2024</v>
      </c>
      <c r="J45" s="337">
        <v>1963</v>
      </c>
      <c r="K45" s="337">
        <v>1987</v>
      </c>
      <c r="L45" s="337">
        <v>1926</v>
      </c>
      <c r="M45" s="338">
        <v>1806</v>
      </c>
    </row>
    <row r="46" spans="2:13" ht="27.75" customHeight="1">
      <c r="B46" s="1188"/>
      <c r="C46" s="1189"/>
      <c r="D46" s="102"/>
      <c r="E46" s="1192" t="s">
        <v>36</v>
      </c>
      <c r="F46" s="1192"/>
      <c r="G46" s="1192"/>
      <c r="H46" s="1193"/>
      <c r="I46" s="336" t="s">
        <v>519</v>
      </c>
      <c r="J46" s="337" t="s">
        <v>519</v>
      </c>
      <c r="K46" s="337" t="s">
        <v>519</v>
      </c>
      <c r="L46" s="337" t="s">
        <v>519</v>
      </c>
      <c r="M46" s="338" t="s">
        <v>519</v>
      </c>
    </row>
    <row r="47" spans="2:13" ht="27.75" customHeight="1">
      <c r="B47" s="1188"/>
      <c r="C47" s="1189"/>
      <c r="D47" s="103"/>
      <c r="E47" s="1202" t="s">
        <v>37</v>
      </c>
      <c r="F47" s="1203"/>
      <c r="G47" s="1203"/>
      <c r="H47" s="1204"/>
      <c r="I47" s="336" t="s">
        <v>519</v>
      </c>
      <c r="J47" s="337" t="s">
        <v>519</v>
      </c>
      <c r="K47" s="337" t="s">
        <v>519</v>
      </c>
      <c r="L47" s="337" t="s">
        <v>519</v>
      </c>
      <c r="M47" s="338" t="s">
        <v>519</v>
      </c>
    </row>
    <row r="48" spans="2:13" ht="27.75" customHeight="1">
      <c r="B48" s="1188"/>
      <c r="C48" s="1189"/>
      <c r="D48" s="101"/>
      <c r="E48" s="1192" t="s">
        <v>38</v>
      </c>
      <c r="F48" s="1192"/>
      <c r="G48" s="1192"/>
      <c r="H48" s="1193"/>
      <c r="I48" s="336" t="s">
        <v>519</v>
      </c>
      <c r="J48" s="337" t="s">
        <v>519</v>
      </c>
      <c r="K48" s="337" t="s">
        <v>519</v>
      </c>
      <c r="L48" s="337" t="s">
        <v>519</v>
      </c>
      <c r="M48" s="338" t="s">
        <v>519</v>
      </c>
    </row>
    <row r="49" spans="2:13" ht="27.75" customHeight="1">
      <c r="B49" s="1190"/>
      <c r="C49" s="1191"/>
      <c r="D49" s="101"/>
      <c r="E49" s="1192" t="s">
        <v>39</v>
      </c>
      <c r="F49" s="1192"/>
      <c r="G49" s="1192"/>
      <c r="H49" s="1193"/>
      <c r="I49" s="336" t="s">
        <v>519</v>
      </c>
      <c r="J49" s="337" t="s">
        <v>519</v>
      </c>
      <c r="K49" s="337" t="s">
        <v>519</v>
      </c>
      <c r="L49" s="337" t="s">
        <v>519</v>
      </c>
      <c r="M49" s="338" t="s">
        <v>519</v>
      </c>
    </row>
    <row r="50" spans="2:13" ht="27.75" customHeight="1">
      <c r="B50" s="1186" t="s">
        <v>40</v>
      </c>
      <c r="C50" s="1187"/>
      <c r="D50" s="104"/>
      <c r="E50" s="1192" t="s">
        <v>41</v>
      </c>
      <c r="F50" s="1192"/>
      <c r="G50" s="1192"/>
      <c r="H50" s="1193"/>
      <c r="I50" s="336">
        <v>4847</v>
      </c>
      <c r="J50" s="337">
        <v>4948</v>
      </c>
      <c r="K50" s="337">
        <v>5064</v>
      </c>
      <c r="L50" s="337">
        <v>5958</v>
      </c>
      <c r="M50" s="338">
        <v>6759</v>
      </c>
    </row>
    <row r="51" spans="2:13" ht="27.75" customHeight="1">
      <c r="B51" s="1188"/>
      <c r="C51" s="1189"/>
      <c r="D51" s="101"/>
      <c r="E51" s="1192" t="s">
        <v>42</v>
      </c>
      <c r="F51" s="1192"/>
      <c r="G51" s="1192"/>
      <c r="H51" s="1193"/>
      <c r="I51" s="336">
        <v>891</v>
      </c>
      <c r="J51" s="337">
        <v>970</v>
      </c>
      <c r="K51" s="337">
        <v>938</v>
      </c>
      <c r="L51" s="337">
        <v>878</v>
      </c>
      <c r="M51" s="338">
        <v>801</v>
      </c>
    </row>
    <row r="52" spans="2:13" ht="27.75" customHeight="1">
      <c r="B52" s="1190"/>
      <c r="C52" s="1191"/>
      <c r="D52" s="101"/>
      <c r="E52" s="1192" t="s">
        <v>43</v>
      </c>
      <c r="F52" s="1192"/>
      <c r="G52" s="1192"/>
      <c r="H52" s="1193"/>
      <c r="I52" s="336">
        <v>17258</v>
      </c>
      <c r="J52" s="337">
        <v>17090</v>
      </c>
      <c r="K52" s="337">
        <v>17017</v>
      </c>
      <c r="L52" s="337">
        <v>17029</v>
      </c>
      <c r="M52" s="338">
        <v>16003</v>
      </c>
    </row>
    <row r="53" spans="2:13" ht="27.75" customHeight="1" thickBot="1">
      <c r="B53" s="1194" t="s">
        <v>44</v>
      </c>
      <c r="C53" s="1195"/>
      <c r="D53" s="105"/>
      <c r="E53" s="1196" t="s">
        <v>45</v>
      </c>
      <c r="F53" s="1196"/>
      <c r="G53" s="1196"/>
      <c r="H53" s="1197"/>
      <c r="I53" s="339">
        <v>1917</v>
      </c>
      <c r="J53" s="340">
        <v>1215</v>
      </c>
      <c r="K53" s="340">
        <v>1096</v>
      </c>
      <c r="L53" s="340">
        <v>-246</v>
      </c>
      <c r="M53" s="341">
        <v>-1319</v>
      </c>
    </row>
    <row r="54" spans="2:13" ht="27.75" customHeight="1">
      <c r="B54" s="106" t="s">
        <v>46</v>
      </c>
      <c r="C54" s="107"/>
      <c r="D54" s="107"/>
      <c r="E54" s="108"/>
      <c r="F54" s="108"/>
      <c r="G54" s="108"/>
      <c r="H54" s="108"/>
      <c r="I54" s="109"/>
      <c r="J54" s="109"/>
      <c r="K54" s="109"/>
      <c r="L54" s="109"/>
      <c r="M54" s="109"/>
    </row>
    <row r="55" spans="2:13"/>
  </sheetData>
  <sheetProtection algorithmName="SHA-512" hashValue="QMP/3p/NC9KVyO+ofUKW1znfRUdKrrqSba9B4zPekwme+ugpeeDvfXf57MqPg9AZig5/yGrz2yytJHZ5CWMtfA==" saltValue="Y0cVsu9HN1oH3M2oUjWP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election activeCell="DC18" sqref="DC1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563</v>
      </c>
      <c r="G54" s="114" t="s">
        <v>564</v>
      </c>
      <c r="H54" s="115" t="s">
        <v>565</v>
      </c>
    </row>
    <row r="55" spans="2:8" ht="52.5" customHeight="1">
      <c r="B55" s="116"/>
      <c r="C55" s="1213" t="s">
        <v>48</v>
      </c>
      <c r="D55" s="1213"/>
      <c r="E55" s="1214"/>
      <c r="F55" s="117">
        <v>1443</v>
      </c>
      <c r="G55" s="117">
        <v>1544</v>
      </c>
      <c r="H55" s="118">
        <v>1744</v>
      </c>
    </row>
    <row r="56" spans="2:8" ht="52.5" customHeight="1">
      <c r="B56" s="119"/>
      <c r="C56" s="1215" t="s">
        <v>49</v>
      </c>
      <c r="D56" s="1215"/>
      <c r="E56" s="1216"/>
      <c r="F56" s="120">
        <v>614</v>
      </c>
      <c r="G56" s="120">
        <v>714</v>
      </c>
      <c r="H56" s="121">
        <v>1114</v>
      </c>
    </row>
    <row r="57" spans="2:8" ht="53.25" customHeight="1">
      <c r="B57" s="119"/>
      <c r="C57" s="1217" t="s">
        <v>50</v>
      </c>
      <c r="D57" s="1217"/>
      <c r="E57" s="1218"/>
      <c r="F57" s="122">
        <v>2580</v>
      </c>
      <c r="G57" s="122">
        <v>3196</v>
      </c>
      <c r="H57" s="123">
        <v>3301</v>
      </c>
    </row>
    <row r="58" spans="2:8" ht="45.75" customHeight="1">
      <c r="B58" s="124"/>
      <c r="C58" s="1205" t="s">
        <v>596</v>
      </c>
      <c r="D58" s="1206"/>
      <c r="E58" s="1207"/>
      <c r="F58" s="125">
        <v>1461</v>
      </c>
      <c r="G58" s="125">
        <v>1780</v>
      </c>
      <c r="H58" s="126">
        <v>1763</v>
      </c>
    </row>
    <row r="59" spans="2:8" ht="45.75" customHeight="1">
      <c r="B59" s="124"/>
      <c r="C59" s="1205" t="s">
        <v>597</v>
      </c>
      <c r="D59" s="1206"/>
      <c r="E59" s="1207"/>
      <c r="F59" s="125">
        <v>151</v>
      </c>
      <c r="G59" s="125">
        <v>251</v>
      </c>
      <c r="H59" s="126">
        <v>226</v>
      </c>
    </row>
    <row r="60" spans="2:8" ht="45.75" customHeight="1">
      <c r="B60" s="124"/>
      <c r="C60" s="1205" t="s">
        <v>598</v>
      </c>
      <c r="D60" s="1206"/>
      <c r="E60" s="1207"/>
      <c r="F60" s="125">
        <v>239</v>
      </c>
      <c r="G60" s="125">
        <v>244</v>
      </c>
      <c r="H60" s="126">
        <v>244</v>
      </c>
    </row>
    <row r="61" spans="2:8" ht="45.75" customHeight="1">
      <c r="B61" s="124"/>
      <c r="C61" s="1205" t="s">
        <v>599</v>
      </c>
      <c r="D61" s="1206"/>
      <c r="E61" s="1207"/>
      <c r="F61" s="125">
        <v>134</v>
      </c>
      <c r="G61" s="125">
        <v>219</v>
      </c>
      <c r="H61" s="126">
        <v>353</v>
      </c>
    </row>
    <row r="62" spans="2:8" ht="45.75" customHeight="1" thickBot="1">
      <c r="B62" s="127"/>
      <c r="C62" s="1208" t="s">
        <v>600</v>
      </c>
      <c r="D62" s="1209"/>
      <c r="E62" s="1210"/>
      <c r="F62" s="128">
        <v>214</v>
      </c>
      <c r="G62" s="128">
        <v>214</v>
      </c>
      <c r="H62" s="129">
        <v>214</v>
      </c>
    </row>
    <row r="63" spans="2:8" ht="52.5" customHeight="1" thickBot="1">
      <c r="B63" s="130"/>
      <c r="C63" s="1211" t="s">
        <v>51</v>
      </c>
      <c r="D63" s="1211"/>
      <c r="E63" s="1212"/>
      <c r="F63" s="131">
        <v>4637</v>
      </c>
      <c r="G63" s="131">
        <v>5454</v>
      </c>
      <c r="H63" s="132">
        <v>6159</v>
      </c>
    </row>
    <row r="64" spans="2:8"/>
  </sheetData>
  <sheetProtection algorithmName="SHA-512" hashValue="APrgVZxhdBDNosNNgK36Vx2piUaqKvhqBF7wSRSqNhb8pIopGShDsREreG2dn8407Rc19MhLG2Xyk3a4rY0/GQ==" saltValue="eIv0TaGKaUBp6ZKaNXzu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C723A-5DCF-4D7C-B679-3727FDE17E0A}">
  <sheetPr>
    <pageSetUpPr fitToPage="1"/>
  </sheetPr>
  <dimension ref="A1:DE85"/>
  <sheetViews>
    <sheetView showGridLines="0" tabSelected="1" topLeftCell="A31" zoomScale="70" zoomScaleNormal="70" zoomScaleSheetLayoutView="55" workbookViewId="0">
      <selection activeCell="AN65" sqref="AN65:DC69"/>
    </sheetView>
  </sheetViews>
  <sheetFormatPr defaultColWidth="0" defaultRowHeight="13.5" customHeight="1" zeroHeight="1"/>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c r="A1" s="348"/>
      <c r="B1" s="349"/>
      <c r="DD1" s="246"/>
      <c r="DE1" s="246"/>
    </row>
    <row r="2" spans="1:109" ht="25.5" customHeight="1">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c r="DD19" s="246"/>
      <c r="DE19" s="246"/>
    </row>
    <row r="20" spans="1:109">
      <c r="DD20" s="246"/>
      <c r="DE20" s="246"/>
    </row>
    <row r="21" spans="1:109" ht="17.25" customHeight="1">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c r="B22" s="250"/>
    </row>
    <row r="23" spans="1:109">
      <c r="B23" s="250"/>
    </row>
    <row r="24" spans="1:109">
      <c r="B24" s="250"/>
    </row>
    <row r="25" spans="1:109">
      <c r="B25" s="250"/>
    </row>
    <row r="26" spans="1:109">
      <c r="B26" s="250"/>
    </row>
    <row r="27" spans="1:109">
      <c r="B27" s="250"/>
    </row>
    <row r="28" spans="1:109">
      <c r="B28" s="250"/>
    </row>
    <row r="29" spans="1:109">
      <c r="B29" s="250"/>
    </row>
    <row r="30" spans="1:109">
      <c r="B30" s="250"/>
    </row>
    <row r="31" spans="1:109">
      <c r="B31" s="250"/>
    </row>
    <row r="32" spans="1:109">
      <c r="B32" s="250"/>
    </row>
    <row r="33" spans="2:109">
      <c r="B33" s="250"/>
    </row>
    <row r="34" spans="2:109">
      <c r="B34" s="250"/>
    </row>
    <row r="35" spans="2:109">
      <c r="B35" s="250"/>
    </row>
    <row r="36" spans="2:109">
      <c r="B36" s="250"/>
    </row>
    <row r="37" spans="2:109">
      <c r="B37" s="250"/>
    </row>
    <row r="38" spans="2:109">
      <c r="B38" s="250"/>
    </row>
    <row r="39" spans="2:109">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c r="B40" s="353"/>
      <c r="DD40" s="353"/>
      <c r="DE40" s="246"/>
    </row>
    <row r="41" spans="2:109" ht="17.25">
      <c r="B41" s="247" t="s">
        <v>602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c r="B42" s="250"/>
      <c r="G42" s="354"/>
      <c r="I42" s="355"/>
      <c r="J42" s="355"/>
      <c r="K42" s="355"/>
      <c r="AM42" s="354"/>
      <c r="AN42" s="354" t="s">
        <v>603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c r="B43" s="250"/>
      <c r="AN43" s="1226" t="s">
        <v>611</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c r="B44" s="250"/>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c r="B45" s="250"/>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c r="B46" s="250"/>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c r="B47" s="250"/>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c r="B49" s="250"/>
      <c r="AN49" s="246" t="s">
        <v>604</v>
      </c>
    </row>
    <row r="50" spans="1:109">
      <c r="B50" s="250"/>
      <c r="G50" s="1219"/>
      <c r="H50" s="1219"/>
      <c r="I50" s="1219"/>
      <c r="J50" s="1219"/>
      <c r="K50" s="357"/>
      <c r="L50" s="357"/>
      <c r="M50" s="358"/>
      <c r="N50" s="358"/>
      <c r="AN50" s="1220"/>
      <c r="AO50" s="1221"/>
      <c r="AP50" s="1221"/>
      <c r="AQ50" s="1221"/>
      <c r="AR50" s="1221"/>
      <c r="AS50" s="1221"/>
      <c r="AT50" s="1221"/>
      <c r="AU50" s="1221"/>
      <c r="AV50" s="1221"/>
      <c r="AW50" s="1221"/>
      <c r="AX50" s="1221"/>
      <c r="AY50" s="1221"/>
      <c r="AZ50" s="1221"/>
      <c r="BA50" s="1221"/>
      <c r="BB50" s="1221"/>
      <c r="BC50" s="1221"/>
      <c r="BD50" s="1221"/>
      <c r="BE50" s="1221"/>
      <c r="BF50" s="1221"/>
      <c r="BG50" s="1221"/>
      <c r="BH50" s="1221"/>
      <c r="BI50" s="1221"/>
      <c r="BJ50" s="1221"/>
      <c r="BK50" s="1221"/>
      <c r="BL50" s="1221"/>
      <c r="BM50" s="1221"/>
      <c r="BN50" s="1221"/>
      <c r="BO50" s="1222"/>
      <c r="BP50" s="1223" t="s">
        <v>561</v>
      </c>
      <c r="BQ50" s="1223"/>
      <c r="BR50" s="1223"/>
      <c r="BS50" s="1223"/>
      <c r="BT50" s="1223"/>
      <c r="BU50" s="1223"/>
      <c r="BV50" s="1223"/>
      <c r="BW50" s="1223"/>
      <c r="BX50" s="1223" t="s">
        <v>562</v>
      </c>
      <c r="BY50" s="1223"/>
      <c r="BZ50" s="1223"/>
      <c r="CA50" s="1223"/>
      <c r="CB50" s="1223"/>
      <c r="CC50" s="1223"/>
      <c r="CD50" s="1223"/>
      <c r="CE50" s="1223"/>
      <c r="CF50" s="1223" t="s">
        <v>563</v>
      </c>
      <c r="CG50" s="1223"/>
      <c r="CH50" s="1223"/>
      <c r="CI50" s="1223"/>
      <c r="CJ50" s="1223"/>
      <c r="CK50" s="1223"/>
      <c r="CL50" s="1223"/>
      <c r="CM50" s="1223"/>
      <c r="CN50" s="1223" t="s">
        <v>564</v>
      </c>
      <c r="CO50" s="1223"/>
      <c r="CP50" s="1223"/>
      <c r="CQ50" s="1223"/>
      <c r="CR50" s="1223"/>
      <c r="CS50" s="1223"/>
      <c r="CT50" s="1223"/>
      <c r="CU50" s="1223"/>
      <c r="CV50" s="1223" t="s">
        <v>565</v>
      </c>
      <c r="CW50" s="1223"/>
      <c r="CX50" s="1223"/>
      <c r="CY50" s="1223"/>
      <c r="CZ50" s="1223"/>
      <c r="DA50" s="1223"/>
      <c r="DB50" s="1223"/>
      <c r="DC50" s="1223"/>
    </row>
    <row r="51" spans="1:109" ht="13.5" customHeight="1">
      <c r="B51" s="250"/>
      <c r="G51" s="1236"/>
      <c r="H51" s="1236"/>
      <c r="I51" s="1237"/>
      <c r="J51" s="1237"/>
      <c r="K51" s="1235"/>
      <c r="L51" s="1235"/>
      <c r="M51" s="1235"/>
      <c r="N51" s="1235"/>
      <c r="AM51" s="356"/>
      <c r="AN51" s="1225" t="s">
        <v>605</v>
      </c>
      <c r="AO51" s="1225"/>
      <c r="AP51" s="1225"/>
      <c r="AQ51" s="1225"/>
      <c r="AR51" s="1225"/>
      <c r="AS51" s="1225"/>
      <c r="AT51" s="1225"/>
      <c r="AU51" s="1225"/>
      <c r="AV51" s="1225"/>
      <c r="AW51" s="1225"/>
      <c r="AX51" s="1225"/>
      <c r="AY51" s="1225"/>
      <c r="AZ51" s="1225"/>
      <c r="BA51" s="1225"/>
      <c r="BB51" s="1225" t="s">
        <v>606</v>
      </c>
      <c r="BC51" s="1225"/>
      <c r="BD51" s="1225"/>
      <c r="BE51" s="1225"/>
      <c r="BF51" s="1225"/>
      <c r="BG51" s="1225"/>
      <c r="BH51" s="1225"/>
      <c r="BI51" s="1225"/>
      <c r="BJ51" s="1225"/>
      <c r="BK51" s="1225"/>
      <c r="BL51" s="1225"/>
      <c r="BM51" s="1225"/>
      <c r="BN51" s="1225"/>
      <c r="BO51" s="1225"/>
      <c r="BP51" s="1224">
        <v>30.2</v>
      </c>
      <c r="BQ51" s="1224"/>
      <c r="BR51" s="1224"/>
      <c r="BS51" s="1224"/>
      <c r="BT51" s="1224"/>
      <c r="BU51" s="1224"/>
      <c r="BV51" s="1224"/>
      <c r="BW51" s="1224"/>
      <c r="BX51" s="1224">
        <v>19</v>
      </c>
      <c r="BY51" s="1224"/>
      <c r="BZ51" s="1224"/>
      <c r="CA51" s="1224"/>
      <c r="CB51" s="1224"/>
      <c r="CC51" s="1224"/>
      <c r="CD51" s="1224"/>
      <c r="CE51" s="1224"/>
      <c r="CF51" s="1224">
        <v>17.2</v>
      </c>
      <c r="CG51" s="1224"/>
      <c r="CH51" s="1224"/>
      <c r="CI51" s="1224"/>
      <c r="CJ51" s="1224"/>
      <c r="CK51" s="1224"/>
      <c r="CL51" s="1224"/>
      <c r="CM51" s="1224"/>
      <c r="CN51" s="1224"/>
      <c r="CO51" s="1224"/>
      <c r="CP51" s="1224"/>
      <c r="CQ51" s="1224"/>
      <c r="CR51" s="1224"/>
      <c r="CS51" s="1224"/>
      <c r="CT51" s="1224"/>
      <c r="CU51" s="1224"/>
      <c r="CV51" s="1224"/>
      <c r="CW51" s="1224"/>
      <c r="CX51" s="1224"/>
      <c r="CY51" s="1224"/>
      <c r="CZ51" s="1224"/>
      <c r="DA51" s="1224"/>
      <c r="DB51" s="1224"/>
      <c r="DC51" s="1224"/>
    </row>
    <row r="52" spans="1:109">
      <c r="B52" s="250"/>
      <c r="G52" s="1236"/>
      <c r="H52" s="1236"/>
      <c r="I52" s="1237"/>
      <c r="J52" s="1237"/>
      <c r="K52" s="1235"/>
      <c r="L52" s="1235"/>
      <c r="M52" s="1235"/>
      <c r="N52" s="1235"/>
      <c r="AM52" s="35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c r="A53" s="355"/>
      <c r="B53" s="250"/>
      <c r="G53" s="1236"/>
      <c r="H53" s="1236"/>
      <c r="I53" s="1219"/>
      <c r="J53" s="1219"/>
      <c r="K53" s="1235"/>
      <c r="L53" s="1235"/>
      <c r="M53" s="1235"/>
      <c r="N53" s="1235"/>
      <c r="AM53" s="356"/>
      <c r="AN53" s="1225"/>
      <c r="AO53" s="1225"/>
      <c r="AP53" s="1225"/>
      <c r="AQ53" s="1225"/>
      <c r="AR53" s="1225"/>
      <c r="AS53" s="1225"/>
      <c r="AT53" s="1225"/>
      <c r="AU53" s="1225"/>
      <c r="AV53" s="1225"/>
      <c r="AW53" s="1225"/>
      <c r="AX53" s="1225"/>
      <c r="AY53" s="1225"/>
      <c r="AZ53" s="1225"/>
      <c r="BA53" s="1225"/>
      <c r="BB53" s="1225" t="s">
        <v>607</v>
      </c>
      <c r="BC53" s="1225"/>
      <c r="BD53" s="1225"/>
      <c r="BE53" s="1225"/>
      <c r="BF53" s="1225"/>
      <c r="BG53" s="1225"/>
      <c r="BH53" s="1225"/>
      <c r="BI53" s="1225"/>
      <c r="BJ53" s="1225"/>
      <c r="BK53" s="1225"/>
      <c r="BL53" s="1225"/>
      <c r="BM53" s="1225"/>
      <c r="BN53" s="1225"/>
      <c r="BO53" s="1225"/>
      <c r="BP53" s="1224">
        <v>71.099999999999994</v>
      </c>
      <c r="BQ53" s="1224"/>
      <c r="BR53" s="1224"/>
      <c r="BS53" s="1224"/>
      <c r="BT53" s="1224"/>
      <c r="BU53" s="1224"/>
      <c r="BV53" s="1224"/>
      <c r="BW53" s="1224"/>
      <c r="BX53" s="1224">
        <v>72.2</v>
      </c>
      <c r="BY53" s="1224"/>
      <c r="BZ53" s="1224"/>
      <c r="CA53" s="1224"/>
      <c r="CB53" s="1224"/>
      <c r="CC53" s="1224"/>
      <c r="CD53" s="1224"/>
      <c r="CE53" s="1224"/>
      <c r="CF53" s="1224">
        <v>73.2</v>
      </c>
      <c r="CG53" s="1224"/>
      <c r="CH53" s="1224"/>
      <c r="CI53" s="1224"/>
      <c r="CJ53" s="1224"/>
      <c r="CK53" s="1224"/>
      <c r="CL53" s="1224"/>
      <c r="CM53" s="1224"/>
      <c r="CN53" s="1224">
        <v>74</v>
      </c>
      <c r="CO53" s="1224"/>
      <c r="CP53" s="1224"/>
      <c r="CQ53" s="1224"/>
      <c r="CR53" s="1224"/>
      <c r="CS53" s="1224"/>
      <c r="CT53" s="1224"/>
      <c r="CU53" s="1224"/>
      <c r="CV53" s="1224">
        <v>75.2</v>
      </c>
      <c r="CW53" s="1224"/>
      <c r="CX53" s="1224"/>
      <c r="CY53" s="1224"/>
      <c r="CZ53" s="1224"/>
      <c r="DA53" s="1224"/>
      <c r="DB53" s="1224"/>
      <c r="DC53" s="1224"/>
    </row>
    <row r="54" spans="1:109">
      <c r="A54" s="355"/>
      <c r="B54" s="250"/>
      <c r="G54" s="1236"/>
      <c r="H54" s="1236"/>
      <c r="I54" s="1219"/>
      <c r="J54" s="1219"/>
      <c r="K54" s="1235"/>
      <c r="L54" s="1235"/>
      <c r="M54" s="1235"/>
      <c r="N54" s="1235"/>
      <c r="AM54" s="35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c r="A55" s="355"/>
      <c r="B55" s="250"/>
      <c r="G55" s="1219"/>
      <c r="H55" s="1219"/>
      <c r="I55" s="1219"/>
      <c r="J55" s="1219"/>
      <c r="K55" s="1235"/>
      <c r="L55" s="1235"/>
      <c r="M55" s="1235"/>
      <c r="N55" s="1235"/>
      <c r="AN55" s="1223" t="s">
        <v>608</v>
      </c>
      <c r="AO55" s="1223"/>
      <c r="AP55" s="1223"/>
      <c r="AQ55" s="1223"/>
      <c r="AR55" s="1223"/>
      <c r="AS55" s="1223"/>
      <c r="AT55" s="1223"/>
      <c r="AU55" s="1223"/>
      <c r="AV55" s="1223"/>
      <c r="AW55" s="1223"/>
      <c r="AX55" s="1223"/>
      <c r="AY55" s="1223"/>
      <c r="AZ55" s="1223"/>
      <c r="BA55" s="1223"/>
      <c r="BB55" s="1225" t="s">
        <v>606</v>
      </c>
      <c r="BC55" s="1225"/>
      <c r="BD55" s="1225"/>
      <c r="BE55" s="1225"/>
      <c r="BF55" s="1225"/>
      <c r="BG55" s="1225"/>
      <c r="BH55" s="1225"/>
      <c r="BI55" s="1225"/>
      <c r="BJ55" s="1225"/>
      <c r="BK55" s="1225"/>
      <c r="BL55" s="1225"/>
      <c r="BM55" s="1225"/>
      <c r="BN55" s="1225"/>
      <c r="BO55" s="1225"/>
      <c r="BP55" s="1224">
        <v>53.4</v>
      </c>
      <c r="BQ55" s="1224"/>
      <c r="BR55" s="1224"/>
      <c r="BS55" s="1224"/>
      <c r="BT55" s="1224"/>
      <c r="BU55" s="1224"/>
      <c r="BV55" s="1224"/>
      <c r="BW55" s="1224"/>
      <c r="BX55" s="1224">
        <v>48</v>
      </c>
      <c r="BY55" s="1224"/>
      <c r="BZ55" s="1224"/>
      <c r="CA55" s="1224"/>
      <c r="CB55" s="1224"/>
      <c r="CC55" s="1224"/>
      <c r="CD55" s="1224"/>
      <c r="CE55" s="1224"/>
      <c r="CF55" s="1224">
        <v>49.1</v>
      </c>
      <c r="CG55" s="1224"/>
      <c r="CH55" s="1224"/>
      <c r="CI55" s="1224"/>
      <c r="CJ55" s="1224"/>
      <c r="CK55" s="1224"/>
      <c r="CL55" s="1224"/>
      <c r="CM55" s="1224"/>
      <c r="CN55" s="1224">
        <v>41.5</v>
      </c>
      <c r="CO55" s="1224"/>
      <c r="CP55" s="1224"/>
      <c r="CQ55" s="1224"/>
      <c r="CR55" s="1224"/>
      <c r="CS55" s="1224"/>
      <c r="CT55" s="1224"/>
      <c r="CU55" s="1224"/>
      <c r="CV55" s="1224">
        <v>25.2</v>
      </c>
      <c r="CW55" s="1224"/>
      <c r="CX55" s="1224"/>
      <c r="CY55" s="1224"/>
      <c r="CZ55" s="1224"/>
      <c r="DA55" s="1224"/>
      <c r="DB55" s="1224"/>
      <c r="DC55" s="1224"/>
    </row>
    <row r="56" spans="1:109">
      <c r="A56" s="355"/>
      <c r="B56" s="250"/>
      <c r="G56" s="1219"/>
      <c r="H56" s="1219"/>
      <c r="I56" s="1219"/>
      <c r="J56" s="1219"/>
      <c r="K56" s="1235"/>
      <c r="L56" s="1235"/>
      <c r="M56" s="1235"/>
      <c r="N56" s="1235"/>
      <c r="AN56" s="1223"/>
      <c r="AO56" s="1223"/>
      <c r="AP56" s="1223"/>
      <c r="AQ56" s="1223"/>
      <c r="AR56" s="1223"/>
      <c r="AS56" s="1223"/>
      <c r="AT56" s="1223"/>
      <c r="AU56" s="1223"/>
      <c r="AV56" s="1223"/>
      <c r="AW56" s="1223"/>
      <c r="AX56" s="1223"/>
      <c r="AY56" s="1223"/>
      <c r="AZ56" s="1223"/>
      <c r="BA56" s="1223"/>
      <c r="BB56" s="1225"/>
      <c r="BC56" s="1225"/>
      <c r="BD56" s="1225"/>
      <c r="BE56" s="1225"/>
      <c r="BF56" s="1225"/>
      <c r="BG56" s="1225"/>
      <c r="BH56" s="1225"/>
      <c r="BI56" s="1225"/>
      <c r="BJ56" s="1225"/>
      <c r="BK56" s="1225"/>
      <c r="BL56" s="1225"/>
      <c r="BM56" s="1225"/>
      <c r="BN56" s="1225"/>
      <c r="BO56" s="1225"/>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355" customFormat="1">
      <c r="B57" s="359"/>
      <c r="G57" s="1219"/>
      <c r="H57" s="1219"/>
      <c r="I57" s="1238"/>
      <c r="J57" s="1238"/>
      <c r="K57" s="1235"/>
      <c r="L57" s="1235"/>
      <c r="M57" s="1235"/>
      <c r="N57" s="1235"/>
      <c r="AM57" s="246"/>
      <c r="AN57" s="1223"/>
      <c r="AO57" s="1223"/>
      <c r="AP57" s="1223"/>
      <c r="AQ57" s="1223"/>
      <c r="AR57" s="1223"/>
      <c r="AS57" s="1223"/>
      <c r="AT57" s="1223"/>
      <c r="AU57" s="1223"/>
      <c r="AV57" s="1223"/>
      <c r="AW57" s="1223"/>
      <c r="AX57" s="1223"/>
      <c r="AY57" s="1223"/>
      <c r="AZ57" s="1223"/>
      <c r="BA57" s="1223"/>
      <c r="BB57" s="1225" t="s">
        <v>607</v>
      </c>
      <c r="BC57" s="1225"/>
      <c r="BD57" s="1225"/>
      <c r="BE57" s="1225"/>
      <c r="BF57" s="1225"/>
      <c r="BG57" s="1225"/>
      <c r="BH57" s="1225"/>
      <c r="BI57" s="1225"/>
      <c r="BJ57" s="1225"/>
      <c r="BK57" s="1225"/>
      <c r="BL57" s="1225"/>
      <c r="BM57" s="1225"/>
      <c r="BN57" s="1225"/>
      <c r="BO57" s="1225"/>
      <c r="BP57" s="1224">
        <v>59.6</v>
      </c>
      <c r="BQ57" s="1224"/>
      <c r="BR57" s="1224"/>
      <c r="BS57" s="1224"/>
      <c r="BT57" s="1224"/>
      <c r="BU57" s="1224"/>
      <c r="BV57" s="1224"/>
      <c r="BW57" s="1224"/>
      <c r="BX57" s="1224">
        <v>60.8</v>
      </c>
      <c r="BY57" s="1224"/>
      <c r="BZ57" s="1224"/>
      <c r="CA57" s="1224"/>
      <c r="CB57" s="1224"/>
      <c r="CC57" s="1224"/>
      <c r="CD57" s="1224"/>
      <c r="CE57" s="1224"/>
      <c r="CF57" s="1224">
        <v>61</v>
      </c>
      <c r="CG57" s="1224"/>
      <c r="CH57" s="1224"/>
      <c r="CI57" s="1224"/>
      <c r="CJ57" s="1224"/>
      <c r="CK57" s="1224"/>
      <c r="CL57" s="1224"/>
      <c r="CM57" s="1224"/>
      <c r="CN57" s="1224">
        <v>61.7</v>
      </c>
      <c r="CO57" s="1224"/>
      <c r="CP57" s="1224"/>
      <c r="CQ57" s="1224"/>
      <c r="CR57" s="1224"/>
      <c r="CS57" s="1224"/>
      <c r="CT57" s="1224"/>
      <c r="CU57" s="1224"/>
      <c r="CV57" s="1224">
        <v>62.4</v>
      </c>
      <c r="CW57" s="1224"/>
      <c r="CX57" s="1224"/>
      <c r="CY57" s="1224"/>
      <c r="CZ57" s="1224"/>
      <c r="DA57" s="1224"/>
      <c r="DB57" s="1224"/>
      <c r="DC57" s="1224"/>
      <c r="DD57" s="360"/>
      <c r="DE57" s="359"/>
    </row>
    <row r="58" spans="1:109" s="355" customFormat="1">
      <c r="A58" s="246"/>
      <c r="B58" s="359"/>
      <c r="G58" s="1219"/>
      <c r="H58" s="1219"/>
      <c r="I58" s="1238"/>
      <c r="J58" s="1238"/>
      <c r="K58" s="1235"/>
      <c r="L58" s="1235"/>
      <c r="M58" s="1235"/>
      <c r="N58" s="1235"/>
      <c r="AM58" s="246"/>
      <c r="AN58" s="1223"/>
      <c r="AO58" s="1223"/>
      <c r="AP58" s="1223"/>
      <c r="AQ58" s="1223"/>
      <c r="AR58" s="1223"/>
      <c r="AS58" s="1223"/>
      <c r="AT58" s="1223"/>
      <c r="AU58" s="1223"/>
      <c r="AV58" s="1223"/>
      <c r="AW58" s="1223"/>
      <c r="AX58" s="1223"/>
      <c r="AY58" s="1223"/>
      <c r="AZ58" s="1223"/>
      <c r="BA58" s="1223"/>
      <c r="BB58" s="1225"/>
      <c r="BC58" s="1225"/>
      <c r="BD58" s="1225"/>
      <c r="BE58" s="1225"/>
      <c r="BF58" s="1225"/>
      <c r="BG58" s="1225"/>
      <c r="BH58" s="1225"/>
      <c r="BI58" s="1225"/>
      <c r="BJ58" s="1225"/>
      <c r="BK58" s="1225"/>
      <c r="BL58" s="1225"/>
      <c r="BM58" s="1225"/>
      <c r="BN58" s="1225"/>
      <c r="BO58" s="1225"/>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360"/>
      <c r="DE58" s="359"/>
    </row>
    <row r="59" spans="1:109" s="355" customFormat="1">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c r="B63" s="303" t="s">
        <v>609</v>
      </c>
    </row>
    <row r="64" spans="1:109">
      <c r="B64" s="250"/>
      <c r="G64" s="354"/>
      <c r="I64" s="366"/>
      <c r="J64" s="366"/>
      <c r="K64" s="366"/>
      <c r="L64" s="366"/>
      <c r="M64" s="366"/>
      <c r="N64" s="367"/>
      <c r="AM64" s="354"/>
      <c r="AN64" s="354" t="s">
        <v>603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c r="B65" s="250"/>
      <c r="AN65" s="1226" t="s">
        <v>612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c r="B66" s="250"/>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c r="B67" s="250"/>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c r="B68" s="250"/>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c r="B69" s="250"/>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c r="B71" s="250"/>
      <c r="G71" s="371"/>
      <c r="I71" s="372"/>
      <c r="J71" s="369"/>
      <c r="K71" s="369"/>
      <c r="L71" s="370"/>
      <c r="M71" s="369"/>
      <c r="N71" s="370"/>
      <c r="AM71" s="371"/>
      <c r="AN71" s="246" t="s">
        <v>604</v>
      </c>
    </row>
    <row r="72" spans="2:107">
      <c r="B72" s="250"/>
      <c r="G72" s="1219"/>
      <c r="H72" s="1219"/>
      <c r="I72" s="1219"/>
      <c r="J72" s="1219"/>
      <c r="K72" s="357"/>
      <c r="L72" s="357"/>
      <c r="M72" s="358"/>
      <c r="N72" s="358"/>
      <c r="AN72" s="1220"/>
      <c r="AO72" s="1221"/>
      <c r="AP72" s="1221"/>
      <c r="AQ72" s="1221"/>
      <c r="AR72" s="1221"/>
      <c r="AS72" s="1221"/>
      <c r="AT72" s="1221"/>
      <c r="AU72" s="1221"/>
      <c r="AV72" s="1221"/>
      <c r="AW72" s="1221"/>
      <c r="AX72" s="1221"/>
      <c r="AY72" s="1221"/>
      <c r="AZ72" s="1221"/>
      <c r="BA72" s="1221"/>
      <c r="BB72" s="1221"/>
      <c r="BC72" s="1221"/>
      <c r="BD72" s="1221"/>
      <c r="BE72" s="1221"/>
      <c r="BF72" s="1221"/>
      <c r="BG72" s="1221"/>
      <c r="BH72" s="1221"/>
      <c r="BI72" s="1221"/>
      <c r="BJ72" s="1221"/>
      <c r="BK72" s="1221"/>
      <c r="BL72" s="1221"/>
      <c r="BM72" s="1221"/>
      <c r="BN72" s="1221"/>
      <c r="BO72" s="1222"/>
      <c r="BP72" s="1223" t="s">
        <v>561</v>
      </c>
      <c r="BQ72" s="1223"/>
      <c r="BR72" s="1223"/>
      <c r="BS72" s="1223"/>
      <c r="BT72" s="1223"/>
      <c r="BU72" s="1223"/>
      <c r="BV72" s="1223"/>
      <c r="BW72" s="1223"/>
      <c r="BX72" s="1223" t="s">
        <v>562</v>
      </c>
      <c r="BY72" s="1223"/>
      <c r="BZ72" s="1223"/>
      <c r="CA72" s="1223"/>
      <c r="CB72" s="1223"/>
      <c r="CC72" s="1223"/>
      <c r="CD72" s="1223"/>
      <c r="CE72" s="1223"/>
      <c r="CF72" s="1223" t="s">
        <v>563</v>
      </c>
      <c r="CG72" s="1223"/>
      <c r="CH72" s="1223"/>
      <c r="CI72" s="1223"/>
      <c r="CJ72" s="1223"/>
      <c r="CK72" s="1223"/>
      <c r="CL72" s="1223"/>
      <c r="CM72" s="1223"/>
      <c r="CN72" s="1223" t="s">
        <v>564</v>
      </c>
      <c r="CO72" s="1223"/>
      <c r="CP72" s="1223"/>
      <c r="CQ72" s="1223"/>
      <c r="CR72" s="1223"/>
      <c r="CS72" s="1223"/>
      <c r="CT72" s="1223"/>
      <c r="CU72" s="1223"/>
      <c r="CV72" s="1223" t="s">
        <v>565</v>
      </c>
      <c r="CW72" s="1223"/>
      <c r="CX72" s="1223"/>
      <c r="CY72" s="1223"/>
      <c r="CZ72" s="1223"/>
      <c r="DA72" s="1223"/>
      <c r="DB72" s="1223"/>
      <c r="DC72" s="1223"/>
    </row>
    <row r="73" spans="2:107">
      <c r="B73" s="250"/>
      <c r="G73" s="1236"/>
      <c r="H73" s="1236"/>
      <c r="I73" s="1236"/>
      <c r="J73" s="1236"/>
      <c r="K73" s="1239"/>
      <c r="L73" s="1239"/>
      <c r="M73" s="1239"/>
      <c r="N73" s="1239"/>
      <c r="AM73" s="356"/>
      <c r="AN73" s="1225" t="s">
        <v>605</v>
      </c>
      <c r="AO73" s="1225"/>
      <c r="AP73" s="1225"/>
      <c r="AQ73" s="1225"/>
      <c r="AR73" s="1225"/>
      <c r="AS73" s="1225"/>
      <c r="AT73" s="1225"/>
      <c r="AU73" s="1225"/>
      <c r="AV73" s="1225"/>
      <c r="AW73" s="1225"/>
      <c r="AX73" s="1225"/>
      <c r="AY73" s="1225"/>
      <c r="AZ73" s="1225"/>
      <c r="BA73" s="1225"/>
      <c r="BB73" s="1225" t="s">
        <v>606</v>
      </c>
      <c r="BC73" s="1225"/>
      <c r="BD73" s="1225"/>
      <c r="BE73" s="1225"/>
      <c r="BF73" s="1225"/>
      <c r="BG73" s="1225"/>
      <c r="BH73" s="1225"/>
      <c r="BI73" s="1225"/>
      <c r="BJ73" s="1225"/>
      <c r="BK73" s="1225"/>
      <c r="BL73" s="1225"/>
      <c r="BM73" s="1225"/>
      <c r="BN73" s="1225"/>
      <c r="BO73" s="1225"/>
      <c r="BP73" s="1224">
        <v>30.2</v>
      </c>
      <c r="BQ73" s="1224"/>
      <c r="BR73" s="1224"/>
      <c r="BS73" s="1224"/>
      <c r="BT73" s="1224"/>
      <c r="BU73" s="1224"/>
      <c r="BV73" s="1224"/>
      <c r="BW73" s="1224"/>
      <c r="BX73" s="1224">
        <v>19</v>
      </c>
      <c r="BY73" s="1224"/>
      <c r="BZ73" s="1224"/>
      <c r="CA73" s="1224"/>
      <c r="CB73" s="1224"/>
      <c r="CC73" s="1224"/>
      <c r="CD73" s="1224"/>
      <c r="CE73" s="1224"/>
      <c r="CF73" s="1224">
        <v>17.2</v>
      </c>
      <c r="CG73" s="1224"/>
      <c r="CH73" s="1224"/>
      <c r="CI73" s="1224"/>
      <c r="CJ73" s="1224"/>
      <c r="CK73" s="1224"/>
      <c r="CL73" s="1224"/>
      <c r="CM73" s="1224"/>
      <c r="CN73" s="1224"/>
      <c r="CO73" s="1224"/>
      <c r="CP73" s="1224"/>
      <c r="CQ73" s="1224"/>
      <c r="CR73" s="1224"/>
      <c r="CS73" s="1224"/>
      <c r="CT73" s="1224"/>
      <c r="CU73" s="1224"/>
      <c r="CV73" s="1224"/>
      <c r="CW73" s="1224"/>
      <c r="CX73" s="1224"/>
      <c r="CY73" s="1224"/>
      <c r="CZ73" s="1224"/>
      <c r="DA73" s="1224"/>
      <c r="DB73" s="1224"/>
      <c r="DC73" s="1224"/>
    </row>
    <row r="74" spans="2:107">
      <c r="B74" s="250"/>
      <c r="G74" s="1236"/>
      <c r="H74" s="1236"/>
      <c r="I74" s="1236"/>
      <c r="J74" s="1236"/>
      <c r="K74" s="1239"/>
      <c r="L74" s="1239"/>
      <c r="M74" s="1239"/>
      <c r="N74" s="1239"/>
      <c r="AM74" s="35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c r="B75" s="250"/>
      <c r="G75" s="1236"/>
      <c r="H75" s="1236"/>
      <c r="I75" s="1219"/>
      <c r="J75" s="1219"/>
      <c r="K75" s="1235"/>
      <c r="L75" s="1235"/>
      <c r="M75" s="1235"/>
      <c r="N75" s="1235"/>
      <c r="AM75" s="356"/>
      <c r="AN75" s="1225"/>
      <c r="AO75" s="1225"/>
      <c r="AP75" s="1225"/>
      <c r="AQ75" s="1225"/>
      <c r="AR75" s="1225"/>
      <c r="AS75" s="1225"/>
      <c r="AT75" s="1225"/>
      <c r="AU75" s="1225"/>
      <c r="AV75" s="1225"/>
      <c r="AW75" s="1225"/>
      <c r="AX75" s="1225"/>
      <c r="AY75" s="1225"/>
      <c r="AZ75" s="1225"/>
      <c r="BA75" s="1225"/>
      <c r="BB75" s="1225" t="s">
        <v>610</v>
      </c>
      <c r="BC75" s="1225"/>
      <c r="BD75" s="1225"/>
      <c r="BE75" s="1225"/>
      <c r="BF75" s="1225"/>
      <c r="BG75" s="1225"/>
      <c r="BH75" s="1225"/>
      <c r="BI75" s="1225"/>
      <c r="BJ75" s="1225"/>
      <c r="BK75" s="1225"/>
      <c r="BL75" s="1225"/>
      <c r="BM75" s="1225"/>
      <c r="BN75" s="1225"/>
      <c r="BO75" s="1225"/>
      <c r="BP75" s="1224">
        <v>11.2</v>
      </c>
      <c r="BQ75" s="1224"/>
      <c r="BR75" s="1224"/>
      <c r="BS75" s="1224"/>
      <c r="BT75" s="1224"/>
      <c r="BU75" s="1224"/>
      <c r="BV75" s="1224"/>
      <c r="BW75" s="1224"/>
      <c r="BX75" s="1224">
        <v>11.7</v>
      </c>
      <c r="BY75" s="1224"/>
      <c r="BZ75" s="1224"/>
      <c r="CA75" s="1224"/>
      <c r="CB75" s="1224"/>
      <c r="CC75" s="1224"/>
      <c r="CD75" s="1224"/>
      <c r="CE75" s="1224"/>
      <c r="CF75" s="1224">
        <v>12.2</v>
      </c>
      <c r="CG75" s="1224"/>
      <c r="CH75" s="1224"/>
      <c r="CI75" s="1224"/>
      <c r="CJ75" s="1224"/>
      <c r="CK75" s="1224"/>
      <c r="CL75" s="1224"/>
      <c r="CM75" s="1224"/>
      <c r="CN75" s="1224">
        <v>12</v>
      </c>
      <c r="CO75" s="1224"/>
      <c r="CP75" s="1224"/>
      <c r="CQ75" s="1224"/>
      <c r="CR75" s="1224"/>
      <c r="CS75" s="1224"/>
      <c r="CT75" s="1224"/>
      <c r="CU75" s="1224"/>
      <c r="CV75" s="1224">
        <v>11.8</v>
      </c>
      <c r="CW75" s="1224"/>
      <c r="CX75" s="1224"/>
      <c r="CY75" s="1224"/>
      <c r="CZ75" s="1224"/>
      <c r="DA75" s="1224"/>
      <c r="DB75" s="1224"/>
      <c r="DC75" s="1224"/>
    </row>
    <row r="76" spans="2:107">
      <c r="B76" s="250"/>
      <c r="G76" s="1236"/>
      <c r="H76" s="1236"/>
      <c r="I76" s="1219"/>
      <c r="J76" s="1219"/>
      <c r="K76" s="1235"/>
      <c r="L76" s="1235"/>
      <c r="M76" s="1235"/>
      <c r="N76" s="1235"/>
      <c r="AM76" s="35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c r="B77" s="250"/>
      <c r="G77" s="1219"/>
      <c r="H77" s="1219"/>
      <c r="I77" s="1219"/>
      <c r="J77" s="1219"/>
      <c r="K77" s="1239"/>
      <c r="L77" s="1239"/>
      <c r="M77" s="1239"/>
      <c r="N77" s="1239"/>
      <c r="AN77" s="1223" t="s">
        <v>608</v>
      </c>
      <c r="AO77" s="1223"/>
      <c r="AP77" s="1223"/>
      <c r="AQ77" s="1223"/>
      <c r="AR77" s="1223"/>
      <c r="AS77" s="1223"/>
      <c r="AT77" s="1223"/>
      <c r="AU77" s="1223"/>
      <c r="AV77" s="1223"/>
      <c r="AW77" s="1223"/>
      <c r="AX77" s="1223"/>
      <c r="AY77" s="1223"/>
      <c r="AZ77" s="1223"/>
      <c r="BA77" s="1223"/>
      <c r="BB77" s="1225" t="s">
        <v>606</v>
      </c>
      <c r="BC77" s="1225"/>
      <c r="BD77" s="1225"/>
      <c r="BE77" s="1225"/>
      <c r="BF77" s="1225"/>
      <c r="BG77" s="1225"/>
      <c r="BH77" s="1225"/>
      <c r="BI77" s="1225"/>
      <c r="BJ77" s="1225"/>
      <c r="BK77" s="1225"/>
      <c r="BL77" s="1225"/>
      <c r="BM77" s="1225"/>
      <c r="BN77" s="1225"/>
      <c r="BO77" s="1225"/>
      <c r="BP77" s="1224">
        <v>53.4</v>
      </c>
      <c r="BQ77" s="1224"/>
      <c r="BR77" s="1224"/>
      <c r="BS77" s="1224"/>
      <c r="BT77" s="1224"/>
      <c r="BU77" s="1224"/>
      <c r="BV77" s="1224"/>
      <c r="BW77" s="1224"/>
      <c r="BX77" s="1224">
        <v>48</v>
      </c>
      <c r="BY77" s="1224"/>
      <c r="BZ77" s="1224"/>
      <c r="CA77" s="1224"/>
      <c r="CB77" s="1224"/>
      <c r="CC77" s="1224"/>
      <c r="CD77" s="1224"/>
      <c r="CE77" s="1224"/>
      <c r="CF77" s="1224">
        <v>49.1</v>
      </c>
      <c r="CG77" s="1224"/>
      <c r="CH77" s="1224"/>
      <c r="CI77" s="1224"/>
      <c r="CJ77" s="1224"/>
      <c r="CK77" s="1224"/>
      <c r="CL77" s="1224"/>
      <c r="CM77" s="1224"/>
      <c r="CN77" s="1224">
        <v>41.5</v>
      </c>
      <c r="CO77" s="1224"/>
      <c r="CP77" s="1224"/>
      <c r="CQ77" s="1224"/>
      <c r="CR77" s="1224"/>
      <c r="CS77" s="1224"/>
      <c r="CT77" s="1224"/>
      <c r="CU77" s="1224"/>
      <c r="CV77" s="1224">
        <v>25.2</v>
      </c>
      <c r="CW77" s="1224"/>
      <c r="CX77" s="1224"/>
      <c r="CY77" s="1224"/>
      <c r="CZ77" s="1224"/>
      <c r="DA77" s="1224"/>
      <c r="DB77" s="1224"/>
      <c r="DC77" s="1224"/>
    </row>
    <row r="78" spans="2:107">
      <c r="B78" s="250"/>
      <c r="G78" s="1219"/>
      <c r="H78" s="1219"/>
      <c r="I78" s="1219"/>
      <c r="J78" s="1219"/>
      <c r="K78" s="1239"/>
      <c r="L78" s="1239"/>
      <c r="M78" s="1239"/>
      <c r="N78" s="1239"/>
      <c r="AN78" s="1223"/>
      <c r="AO78" s="1223"/>
      <c r="AP78" s="1223"/>
      <c r="AQ78" s="1223"/>
      <c r="AR78" s="1223"/>
      <c r="AS78" s="1223"/>
      <c r="AT78" s="1223"/>
      <c r="AU78" s="1223"/>
      <c r="AV78" s="1223"/>
      <c r="AW78" s="1223"/>
      <c r="AX78" s="1223"/>
      <c r="AY78" s="1223"/>
      <c r="AZ78" s="1223"/>
      <c r="BA78" s="1223"/>
      <c r="BB78" s="1225"/>
      <c r="BC78" s="1225"/>
      <c r="BD78" s="1225"/>
      <c r="BE78" s="1225"/>
      <c r="BF78" s="1225"/>
      <c r="BG78" s="1225"/>
      <c r="BH78" s="1225"/>
      <c r="BI78" s="1225"/>
      <c r="BJ78" s="1225"/>
      <c r="BK78" s="1225"/>
      <c r="BL78" s="1225"/>
      <c r="BM78" s="1225"/>
      <c r="BN78" s="1225"/>
      <c r="BO78" s="1225"/>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c r="B79" s="250"/>
      <c r="G79" s="1219"/>
      <c r="H79" s="1219"/>
      <c r="I79" s="1238"/>
      <c r="J79" s="1238"/>
      <c r="K79" s="1240"/>
      <c r="L79" s="1240"/>
      <c r="M79" s="1240"/>
      <c r="N79" s="1240"/>
      <c r="AN79" s="1223"/>
      <c r="AO79" s="1223"/>
      <c r="AP79" s="1223"/>
      <c r="AQ79" s="1223"/>
      <c r="AR79" s="1223"/>
      <c r="AS79" s="1223"/>
      <c r="AT79" s="1223"/>
      <c r="AU79" s="1223"/>
      <c r="AV79" s="1223"/>
      <c r="AW79" s="1223"/>
      <c r="AX79" s="1223"/>
      <c r="AY79" s="1223"/>
      <c r="AZ79" s="1223"/>
      <c r="BA79" s="1223"/>
      <c r="BB79" s="1225" t="s">
        <v>610</v>
      </c>
      <c r="BC79" s="1225"/>
      <c r="BD79" s="1225"/>
      <c r="BE79" s="1225"/>
      <c r="BF79" s="1225"/>
      <c r="BG79" s="1225"/>
      <c r="BH79" s="1225"/>
      <c r="BI79" s="1225"/>
      <c r="BJ79" s="1225"/>
      <c r="BK79" s="1225"/>
      <c r="BL79" s="1225"/>
      <c r="BM79" s="1225"/>
      <c r="BN79" s="1225"/>
      <c r="BO79" s="1225"/>
      <c r="BP79" s="1224">
        <v>9.8000000000000007</v>
      </c>
      <c r="BQ79" s="1224"/>
      <c r="BR79" s="1224"/>
      <c r="BS79" s="1224"/>
      <c r="BT79" s="1224"/>
      <c r="BU79" s="1224"/>
      <c r="BV79" s="1224"/>
      <c r="BW79" s="1224"/>
      <c r="BX79" s="1224">
        <v>9.6</v>
      </c>
      <c r="BY79" s="1224"/>
      <c r="BZ79" s="1224"/>
      <c r="CA79" s="1224"/>
      <c r="CB79" s="1224"/>
      <c r="CC79" s="1224"/>
      <c r="CD79" s="1224"/>
      <c r="CE79" s="1224"/>
      <c r="CF79" s="1224">
        <v>9.5</v>
      </c>
      <c r="CG79" s="1224"/>
      <c r="CH79" s="1224"/>
      <c r="CI79" s="1224"/>
      <c r="CJ79" s="1224"/>
      <c r="CK79" s="1224"/>
      <c r="CL79" s="1224"/>
      <c r="CM79" s="1224"/>
      <c r="CN79" s="1224">
        <v>9.1999999999999993</v>
      </c>
      <c r="CO79" s="1224"/>
      <c r="CP79" s="1224"/>
      <c r="CQ79" s="1224"/>
      <c r="CR79" s="1224"/>
      <c r="CS79" s="1224"/>
      <c r="CT79" s="1224"/>
      <c r="CU79" s="1224"/>
      <c r="CV79" s="1224">
        <v>8.9</v>
      </c>
      <c r="CW79" s="1224"/>
      <c r="CX79" s="1224"/>
      <c r="CY79" s="1224"/>
      <c r="CZ79" s="1224"/>
      <c r="DA79" s="1224"/>
      <c r="DB79" s="1224"/>
      <c r="DC79" s="1224"/>
    </row>
    <row r="80" spans="2:107">
      <c r="B80" s="250"/>
      <c r="G80" s="1219"/>
      <c r="H80" s="1219"/>
      <c r="I80" s="1238"/>
      <c r="J80" s="1238"/>
      <c r="K80" s="1240"/>
      <c r="L80" s="1240"/>
      <c r="M80" s="1240"/>
      <c r="N80" s="1240"/>
      <c r="AN80" s="1223"/>
      <c r="AO80" s="1223"/>
      <c r="AP80" s="1223"/>
      <c r="AQ80" s="1223"/>
      <c r="AR80" s="1223"/>
      <c r="AS80" s="1223"/>
      <c r="AT80" s="1223"/>
      <c r="AU80" s="1223"/>
      <c r="AV80" s="1223"/>
      <c r="AW80" s="1223"/>
      <c r="AX80" s="1223"/>
      <c r="AY80" s="1223"/>
      <c r="AZ80" s="1223"/>
      <c r="BA80" s="1223"/>
      <c r="BB80" s="1225"/>
      <c r="BC80" s="1225"/>
      <c r="BD80" s="1225"/>
      <c r="BE80" s="1225"/>
      <c r="BF80" s="1225"/>
      <c r="BG80" s="1225"/>
      <c r="BH80" s="1225"/>
      <c r="BI80" s="1225"/>
      <c r="BJ80" s="1225"/>
      <c r="BK80" s="1225"/>
      <c r="BL80" s="1225"/>
      <c r="BM80" s="1225"/>
      <c r="BN80" s="1225"/>
      <c r="BO80" s="1225"/>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c r="B81" s="250"/>
    </row>
    <row r="82" spans="2:109" ht="17.2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c r="DD84" s="246"/>
      <c r="DE84" s="246"/>
    </row>
    <row r="85" spans="2:109">
      <c r="DD85" s="246"/>
      <c r="DE85" s="246"/>
    </row>
  </sheetData>
  <sheetProtection algorithmName="SHA-512" hashValue="6BKxEOCatJ5GfbnURNqWf5pUDnEecE4/hWCQNqlIPDraViO2nfzNH1NBYCcbFwq4DYMZAhBVwUKvb0uB/0XjXw==" saltValue="ZipJwEk/cj8SZyVLoRDZ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C0DB-27BA-4B43-B9FE-53D34FCA2FC3}">
  <sheetPr>
    <pageSetUpPr fitToPage="1"/>
  </sheetPr>
  <dimension ref="A1:DR125"/>
  <sheetViews>
    <sheetView showGridLines="0" topLeftCell="V90" zoomScaleNormal="100" zoomScaleSheetLayoutView="70" workbookViewId="0">
      <selection activeCell="DC18" sqref="DC18"/>
    </sheetView>
  </sheetViews>
  <sheetFormatPr defaultColWidth="0" defaultRowHeight="13.5" customHeight="1" zeroHeight="1"/>
  <cols>
    <col min="1" max="34" width="2.5" style="245" customWidth="1"/>
    <col min="35" max="122" width="2.5" style="244" customWidth="1"/>
    <col min="123" max="16384" width="2.5" style="244" hidden="1"/>
  </cols>
  <sheetData>
    <row r="1" spans="1:34" ht="13.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c r="S2" s="244"/>
      <c r="AH2" s="244"/>
    </row>
    <row r="3" spans="1:34">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row r="5" spans="1:34"/>
    <row r="6" spans="1:34"/>
    <row r="7" spans="1:34"/>
    <row r="8" spans="1:34"/>
    <row r="9" spans="1:34">
      <c r="AH9" s="244"/>
    </row>
    <row r="10" spans="1:34"/>
    <row r="11" spans="1:34"/>
    <row r="12" spans="1:34"/>
    <row r="13" spans="1:34"/>
    <row r="14" spans="1:34"/>
    <row r="15" spans="1:34"/>
    <row r="16" spans="1:34"/>
    <row r="17" spans="12:34">
      <c r="AH17" s="244"/>
    </row>
    <row r="18" spans="12:34"/>
    <row r="19" spans="12:34"/>
    <row r="20" spans="12:34">
      <c r="AH20" s="244"/>
    </row>
    <row r="21" spans="12:34">
      <c r="AH21" s="244"/>
    </row>
    <row r="22" spans="12:34"/>
    <row r="23" spans="12:34"/>
    <row r="24" spans="12:34">
      <c r="Q24" s="244"/>
    </row>
    <row r="25" spans="12:34"/>
    <row r="26" spans="12:34"/>
    <row r="27" spans="12:34"/>
    <row r="28" spans="12:34">
      <c r="O28" s="244"/>
      <c r="T28" s="244"/>
      <c r="AH28" s="244"/>
    </row>
    <row r="29" spans="12:34"/>
    <row r="30" spans="12:34"/>
    <row r="31" spans="12:34">
      <c r="Q31" s="244"/>
    </row>
    <row r="32" spans="12:34">
      <c r="L32" s="244"/>
    </row>
    <row r="33" spans="2:34">
      <c r="C33" s="244"/>
      <c r="E33" s="244"/>
      <c r="G33" s="244"/>
      <c r="I33" s="244"/>
      <c r="X33" s="244"/>
    </row>
    <row r="34" spans="2:34">
      <c r="B34" s="244"/>
      <c r="P34" s="244"/>
      <c r="R34" s="244"/>
      <c r="T34" s="244"/>
    </row>
    <row r="35" spans="2:34">
      <c r="D35" s="244"/>
      <c r="W35" s="244"/>
      <c r="AC35" s="244"/>
      <c r="AD35" s="244"/>
      <c r="AE35" s="244"/>
      <c r="AF35" s="244"/>
      <c r="AG35" s="244"/>
      <c r="AH35" s="244"/>
    </row>
    <row r="36" spans="2:34">
      <c r="H36" s="244"/>
      <c r="J36" s="244"/>
      <c r="K36" s="244"/>
      <c r="M36" s="244"/>
      <c r="Y36" s="244"/>
      <c r="Z36" s="244"/>
      <c r="AA36" s="244"/>
      <c r="AB36" s="244"/>
      <c r="AC36" s="244"/>
      <c r="AD36" s="244"/>
      <c r="AE36" s="244"/>
      <c r="AF36" s="244"/>
      <c r="AG36" s="244"/>
      <c r="AH36" s="244"/>
    </row>
    <row r="37" spans="2:34">
      <c r="AH37" s="244"/>
    </row>
    <row r="38" spans="2:34">
      <c r="AG38" s="244"/>
      <c r="AH38" s="244"/>
    </row>
    <row r="39" spans="2:34"/>
    <row r="40" spans="2:34">
      <c r="X40" s="244"/>
    </row>
    <row r="41" spans="2:34">
      <c r="R41" s="244"/>
    </row>
    <row r="42" spans="2:34">
      <c r="W42" s="244"/>
    </row>
    <row r="43" spans="2:34">
      <c r="Y43" s="244"/>
      <c r="Z43" s="244"/>
      <c r="AA43" s="244"/>
      <c r="AB43" s="244"/>
      <c r="AC43" s="244"/>
      <c r="AD43" s="244"/>
      <c r="AE43" s="244"/>
      <c r="AF43" s="244"/>
      <c r="AG43" s="244"/>
      <c r="AH43" s="244"/>
    </row>
    <row r="44" spans="2:34">
      <c r="AH44" s="244"/>
    </row>
    <row r="45" spans="2:34">
      <c r="X45" s="244"/>
    </row>
    <row r="46" spans="2:34"/>
    <row r="47" spans="2:34"/>
    <row r="48" spans="2:34">
      <c r="W48" s="244"/>
      <c r="Y48" s="244"/>
      <c r="Z48" s="244"/>
      <c r="AA48" s="244"/>
      <c r="AB48" s="244"/>
      <c r="AC48" s="244"/>
      <c r="AD48" s="244"/>
      <c r="AE48" s="244"/>
      <c r="AF48" s="244"/>
      <c r="AG48" s="244"/>
      <c r="AH48" s="244"/>
    </row>
    <row r="49" spans="28:34"/>
    <row r="50" spans="28:34">
      <c r="AE50" s="244"/>
      <c r="AF50" s="244"/>
      <c r="AG50" s="244"/>
      <c r="AH50" s="244"/>
    </row>
    <row r="51" spans="28:34">
      <c r="AC51" s="244"/>
      <c r="AD51" s="244"/>
      <c r="AE51" s="244"/>
      <c r="AF51" s="244"/>
      <c r="AG51" s="244"/>
      <c r="AH51" s="244"/>
    </row>
    <row r="52" spans="28:34"/>
    <row r="53" spans="28:34">
      <c r="AF53" s="244"/>
      <c r="AG53" s="244"/>
      <c r="AH53" s="244"/>
    </row>
    <row r="54" spans="28:34">
      <c r="AH54" s="244"/>
    </row>
    <row r="55" spans="28:34"/>
    <row r="56" spans="28:34">
      <c r="AB56" s="244"/>
      <c r="AC56" s="244"/>
      <c r="AD56" s="244"/>
      <c r="AE56" s="244"/>
      <c r="AF56" s="244"/>
      <c r="AG56" s="244"/>
      <c r="AH56" s="244"/>
    </row>
    <row r="57" spans="28:34">
      <c r="AH57" s="244"/>
    </row>
    <row r="58" spans="28:34">
      <c r="AH58" s="244"/>
    </row>
    <row r="59" spans="28:34"/>
    <row r="60" spans="28:34"/>
    <row r="61" spans="28:34"/>
    <row r="62" spans="28:34"/>
    <row r="63" spans="28:34">
      <c r="AH63" s="244"/>
    </row>
    <row r="64" spans="28:34">
      <c r="AG64" s="244"/>
      <c r="AH64" s="244"/>
    </row>
    <row r="65" spans="28:34"/>
    <row r="66" spans="28:34"/>
    <row r="67" spans="28:34"/>
    <row r="68" spans="28:34">
      <c r="AB68" s="244"/>
      <c r="AC68" s="244"/>
      <c r="AD68" s="244"/>
      <c r="AE68" s="244"/>
      <c r="AF68" s="244"/>
      <c r="AG68" s="244"/>
      <c r="AH68" s="244"/>
    </row>
    <row r="69" spans="28:34">
      <c r="AF69" s="244"/>
      <c r="AG69" s="244"/>
      <c r="AH69" s="244"/>
    </row>
    <row r="70" spans="28:34"/>
    <row r="71" spans="28:34"/>
    <row r="72" spans="28:34"/>
    <row r="73" spans="28:34"/>
    <row r="74" spans="28:34"/>
    <row r="75" spans="28:34">
      <c r="AH75" s="244"/>
    </row>
    <row r="76" spans="28:34">
      <c r="AF76" s="244"/>
      <c r="AG76" s="244"/>
      <c r="AH76" s="244"/>
    </row>
    <row r="77" spans="28:34">
      <c r="AG77" s="244"/>
      <c r="AH77" s="244"/>
    </row>
    <row r="78" spans="28:34"/>
    <row r="79" spans="28:34"/>
    <row r="80" spans="28:34"/>
    <row r="81" spans="25:34"/>
    <row r="82" spans="25:34">
      <c r="Y82" s="244"/>
    </row>
    <row r="83" spans="25:34">
      <c r="Y83" s="244"/>
      <c r="Z83" s="244"/>
      <c r="AA83" s="244"/>
      <c r="AB83" s="244"/>
      <c r="AC83" s="244"/>
      <c r="AD83" s="244"/>
      <c r="AE83" s="244"/>
      <c r="AF83" s="244"/>
      <c r="AG83" s="244"/>
      <c r="AH83" s="244"/>
    </row>
    <row r="84" spans="25:34"/>
    <row r="85" spans="25:34"/>
    <row r="86" spans="25:34"/>
    <row r="87" spans="25:34"/>
    <row r="88" spans="25:34">
      <c r="AH88" s="244"/>
    </row>
    <row r="89" spans="25:34"/>
    <row r="90" spans="25:34"/>
    <row r="91" spans="25:34"/>
    <row r="92" spans="25:34" ht="13.5" customHeight="1"/>
    <row r="93" spans="25:34" ht="13.5" customHeight="1"/>
    <row r="94" spans="25:34" ht="13.5" customHeight="1">
      <c r="AF94" s="244"/>
      <c r="AG94" s="244"/>
      <c r="AH94" s="244"/>
    </row>
    <row r="95" spans="25:34" ht="13.5" customHeight="1">
      <c r="AH95" s="244"/>
    </row>
    <row r="96" spans="25:34" ht="13.5" customHeight="1"/>
    <row r="97" spans="33:34" ht="13.5" customHeight="1"/>
    <row r="98" spans="33:34" ht="13.5" customHeight="1"/>
    <row r="99" spans="33:34" ht="13.5" customHeight="1"/>
    <row r="100" spans="33:34" ht="13.5" customHeight="1"/>
    <row r="101" spans="33:34" ht="13.5" customHeight="1">
      <c r="AH101" s="244"/>
    </row>
    <row r="102" spans="33:34" ht="13.5" customHeight="1"/>
    <row r="103" spans="33:34" ht="13.5" customHeight="1"/>
    <row r="104" spans="33:34" ht="13.5" customHeight="1">
      <c r="AG104" s="244"/>
      <c r="AH104" s="24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4"/>
    </row>
    <row r="117" spans="34:122" ht="13.5" customHeight="1"/>
    <row r="118" spans="34:122" ht="13.5" customHeight="1"/>
    <row r="119" spans="34:122" ht="13.5" customHeight="1"/>
    <row r="120" spans="34:122" ht="13.5" customHeight="1">
      <c r="AH120" s="244"/>
    </row>
    <row r="121" spans="34:122" ht="13.5" customHeight="1">
      <c r="AH121" s="244"/>
    </row>
    <row r="122" spans="34:122" ht="13.5" customHeight="1"/>
    <row r="123" spans="34:122" ht="13.5" customHeight="1"/>
    <row r="124" spans="34:122" ht="13.5" customHeight="1"/>
    <row r="125" spans="34:122" ht="13.5" customHeight="1">
      <c r="DR125" s="244" t="s">
        <v>508</v>
      </c>
    </row>
  </sheetData>
  <sheetProtection algorithmName="SHA-512" hashValue="XoHZEJXjMg+XCcP4h2yUUQmWCrP/LaICJUBfpFnMJxit2XHRGvnVJODvO7f7YZsxrr4MCq/ulyGEsb0YFAI3pQ==" saltValue="94hT4UqUBZcrziOQ1iDWUg=="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9D548-ED01-4A7E-AD38-C12FF2699E6C}">
  <sheetPr>
    <pageSetUpPr fitToPage="1"/>
  </sheetPr>
  <dimension ref="A1:DR125"/>
  <sheetViews>
    <sheetView showGridLines="0" topLeftCell="A82" zoomScale="70" zoomScaleNormal="70" zoomScaleSheetLayoutView="55" workbookViewId="0">
      <selection activeCell="DC18" sqref="DC18"/>
    </sheetView>
  </sheetViews>
  <sheetFormatPr defaultColWidth="0" defaultRowHeight="13.5" customHeight="1" zeroHeight="1"/>
  <cols>
    <col min="1" max="34" width="2.5" style="245" customWidth="1"/>
    <col min="35" max="122" width="2.5" style="244" customWidth="1"/>
    <col min="123" max="16384" width="2.5" style="244" hidden="1"/>
  </cols>
  <sheetData>
    <row r="1" spans="2:34" ht="13.5" customHeight="1">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c r="S2" s="244"/>
      <c r="AH2" s="244"/>
    </row>
    <row r="3" spans="2:34">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row r="5" spans="2:34"/>
    <row r="6" spans="2:34"/>
    <row r="7" spans="2:34"/>
    <row r="8" spans="2:34"/>
    <row r="9" spans="2:34">
      <c r="AH9" s="244"/>
    </row>
    <row r="10" spans="2:34"/>
    <row r="11" spans="2:34"/>
    <row r="12" spans="2:34"/>
    <row r="13" spans="2:34"/>
    <row r="14" spans="2:34"/>
    <row r="15" spans="2:34"/>
    <row r="16" spans="2:34"/>
    <row r="17" spans="12:34">
      <c r="AH17" s="244"/>
    </row>
    <row r="18" spans="12:34"/>
    <row r="19" spans="12:34"/>
    <row r="20" spans="12:34">
      <c r="AH20" s="244"/>
    </row>
    <row r="21" spans="12:34">
      <c r="AH21" s="244"/>
    </row>
    <row r="22" spans="12:34"/>
    <row r="23" spans="12:34"/>
    <row r="24" spans="12:34">
      <c r="Q24" s="244"/>
    </row>
    <row r="25" spans="12:34"/>
    <row r="26" spans="12:34"/>
    <row r="27" spans="12:34"/>
    <row r="28" spans="12:34">
      <c r="O28" s="244"/>
      <c r="T28" s="244"/>
      <c r="AH28" s="244"/>
    </row>
    <row r="29" spans="12:34"/>
    <row r="30" spans="12:34"/>
    <row r="31" spans="12:34">
      <c r="Q31" s="244"/>
    </row>
    <row r="32" spans="12:34">
      <c r="L32" s="244"/>
    </row>
    <row r="33" spans="2:34">
      <c r="C33" s="244"/>
      <c r="E33" s="244"/>
      <c r="G33" s="244"/>
      <c r="I33" s="244"/>
      <c r="X33" s="244"/>
    </row>
    <row r="34" spans="2:34">
      <c r="B34" s="244"/>
      <c r="P34" s="244"/>
      <c r="R34" s="244"/>
      <c r="T34" s="244"/>
    </row>
    <row r="35" spans="2:34">
      <c r="D35" s="244"/>
      <c r="W35" s="244"/>
      <c r="AC35" s="244"/>
      <c r="AD35" s="244"/>
      <c r="AE35" s="244"/>
      <c r="AF35" s="244"/>
      <c r="AG35" s="244"/>
      <c r="AH35" s="244"/>
    </row>
    <row r="36" spans="2:34">
      <c r="H36" s="244"/>
      <c r="J36" s="244"/>
      <c r="K36" s="244"/>
      <c r="M36" s="244"/>
      <c r="Y36" s="244"/>
      <c r="Z36" s="244"/>
      <c r="AA36" s="244"/>
      <c r="AB36" s="244"/>
      <c r="AC36" s="244"/>
      <c r="AD36" s="244"/>
      <c r="AE36" s="244"/>
      <c r="AF36" s="244"/>
      <c r="AG36" s="244"/>
      <c r="AH36" s="244"/>
    </row>
    <row r="37" spans="2:34">
      <c r="AH37" s="244"/>
    </row>
    <row r="38" spans="2:34">
      <c r="AG38" s="244"/>
      <c r="AH38" s="244"/>
    </row>
    <row r="39" spans="2:34"/>
    <row r="40" spans="2:34">
      <c r="X40" s="244"/>
    </row>
    <row r="41" spans="2:34">
      <c r="R41" s="244"/>
    </row>
    <row r="42" spans="2:34">
      <c r="W42" s="244"/>
    </row>
    <row r="43" spans="2:34">
      <c r="Y43" s="244"/>
      <c r="Z43" s="244"/>
      <c r="AA43" s="244"/>
      <c r="AB43" s="244"/>
      <c r="AC43" s="244"/>
      <c r="AD43" s="244"/>
      <c r="AE43" s="244"/>
      <c r="AF43" s="244"/>
      <c r="AG43" s="244"/>
      <c r="AH43" s="244"/>
    </row>
    <row r="44" spans="2:34">
      <c r="AH44" s="244"/>
    </row>
    <row r="45" spans="2:34">
      <c r="X45" s="244"/>
    </row>
    <row r="46" spans="2:34"/>
    <row r="47" spans="2:34"/>
    <row r="48" spans="2:34">
      <c r="W48" s="244"/>
      <c r="Y48" s="244"/>
      <c r="Z48" s="244"/>
      <c r="AA48" s="244"/>
      <c r="AB48" s="244"/>
      <c r="AC48" s="244"/>
      <c r="AD48" s="244"/>
      <c r="AE48" s="244"/>
      <c r="AF48" s="244"/>
      <c r="AG48" s="244"/>
      <c r="AH48" s="244"/>
    </row>
    <row r="49" spans="28:34"/>
    <row r="50" spans="28:34">
      <c r="AE50" s="244"/>
      <c r="AF50" s="244"/>
      <c r="AG50" s="244"/>
      <c r="AH50" s="244"/>
    </row>
    <row r="51" spans="28:34">
      <c r="AC51" s="244"/>
      <c r="AD51" s="244"/>
      <c r="AE51" s="244"/>
      <c r="AF51" s="244"/>
      <c r="AG51" s="244"/>
      <c r="AH51" s="244"/>
    </row>
    <row r="52" spans="28:34"/>
    <row r="53" spans="28:34">
      <c r="AF53" s="244"/>
      <c r="AG53" s="244"/>
      <c r="AH53" s="244"/>
    </row>
    <row r="54" spans="28:34">
      <c r="AH54" s="244"/>
    </row>
    <row r="55" spans="28:34"/>
    <row r="56" spans="28:34">
      <c r="AB56" s="244"/>
      <c r="AC56" s="244"/>
      <c r="AD56" s="244"/>
      <c r="AE56" s="244"/>
      <c r="AF56" s="244"/>
      <c r="AG56" s="244"/>
      <c r="AH56" s="244"/>
    </row>
    <row r="57" spans="28:34">
      <c r="AH57" s="244"/>
    </row>
    <row r="58" spans="28:34">
      <c r="AH58" s="244"/>
    </row>
    <row r="59" spans="28:34">
      <c r="AG59" s="244"/>
      <c r="AH59" s="244"/>
    </row>
    <row r="60" spans="28:34"/>
    <row r="61" spans="28:34"/>
    <row r="62" spans="28:34"/>
    <row r="63" spans="28:34">
      <c r="AH63" s="244"/>
    </row>
    <row r="64" spans="28:34">
      <c r="AG64" s="244"/>
      <c r="AH64" s="244"/>
    </row>
    <row r="65" spans="28:34"/>
    <row r="66" spans="28:34"/>
    <row r="67" spans="28:34"/>
    <row r="68" spans="28:34">
      <c r="AB68" s="244"/>
      <c r="AC68" s="244"/>
      <c r="AD68" s="244"/>
      <c r="AE68" s="244"/>
      <c r="AF68" s="244"/>
      <c r="AG68" s="244"/>
      <c r="AH68" s="244"/>
    </row>
    <row r="69" spans="28:34">
      <c r="AF69" s="244"/>
      <c r="AG69" s="244"/>
      <c r="AH69" s="244"/>
    </row>
    <row r="70" spans="28:34"/>
    <row r="71" spans="28:34"/>
    <row r="72" spans="28:34"/>
    <row r="73" spans="28:34"/>
    <row r="74" spans="28:34"/>
    <row r="75" spans="28:34">
      <c r="AH75" s="244"/>
    </row>
    <row r="76" spans="28:34">
      <c r="AF76" s="244"/>
      <c r="AG76" s="244"/>
      <c r="AH76" s="244"/>
    </row>
    <row r="77" spans="28:34">
      <c r="AG77" s="244"/>
      <c r="AH77" s="244"/>
    </row>
    <row r="78" spans="28:34"/>
    <row r="79" spans="28:34"/>
    <row r="80" spans="28:34"/>
    <row r="81" spans="25:34"/>
    <row r="82" spans="25:34">
      <c r="Y82" s="244"/>
    </row>
    <row r="83" spans="25:34">
      <c r="Y83" s="244"/>
      <c r="Z83" s="244"/>
      <c r="AA83" s="244"/>
      <c r="AB83" s="244"/>
      <c r="AC83" s="244"/>
      <c r="AD83" s="244"/>
      <c r="AE83" s="244"/>
      <c r="AF83" s="244"/>
      <c r="AG83" s="244"/>
      <c r="AH83" s="244"/>
    </row>
    <row r="84" spans="25:34"/>
    <row r="85" spans="25:34"/>
    <row r="86" spans="25:34"/>
    <row r="87" spans="25:34"/>
    <row r="88" spans="25:34">
      <c r="AH88" s="244"/>
    </row>
    <row r="89" spans="25:34"/>
    <row r="90" spans="25:34"/>
    <row r="91" spans="25:34"/>
    <row r="92" spans="25:34" ht="13.5" customHeight="1"/>
    <row r="93" spans="25:34" ht="13.5" customHeight="1"/>
    <row r="94" spans="25:34" ht="13.5" customHeight="1">
      <c r="AF94" s="244"/>
      <c r="AG94" s="244"/>
      <c r="AH94" s="244"/>
    </row>
    <row r="95" spans="25:34" ht="13.5" customHeight="1">
      <c r="AH95" s="244"/>
    </row>
    <row r="96" spans="25:34" ht="13.5" customHeight="1"/>
    <row r="97" spans="33:34" ht="13.5" customHeight="1"/>
    <row r="98" spans="33:34" ht="13.5" customHeight="1"/>
    <row r="99" spans="33:34" ht="13.5" customHeight="1"/>
    <row r="100" spans="33:34" ht="13.5" customHeight="1"/>
    <row r="101" spans="33:34" ht="13.5" customHeight="1">
      <c r="AH101" s="244"/>
    </row>
    <row r="102" spans="33:34" ht="13.5" customHeight="1"/>
    <row r="103" spans="33:34" ht="13.5" customHeight="1"/>
    <row r="104" spans="33:34" ht="13.5" customHeight="1">
      <c r="AG104" s="244"/>
      <c r="AH104" s="24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4"/>
    </row>
    <row r="117" spans="34:122" ht="13.5" customHeight="1"/>
    <row r="118" spans="34:122" ht="13.5" customHeight="1"/>
    <row r="119" spans="34:122" ht="13.5" customHeight="1"/>
    <row r="120" spans="34:122" ht="13.5" customHeight="1">
      <c r="AH120" s="244"/>
    </row>
    <row r="121" spans="34:122" ht="13.5" customHeight="1">
      <c r="AH121" s="244"/>
    </row>
    <row r="122" spans="34:122" ht="13.5" customHeight="1"/>
    <row r="123" spans="34:122" ht="13.5" customHeight="1"/>
    <row r="124" spans="34:122" ht="13.5" customHeight="1"/>
    <row r="125" spans="34:122" ht="13.5" customHeight="1">
      <c r="DR125" s="244" t="s">
        <v>508</v>
      </c>
    </row>
  </sheetData>
  <sheetProtection algorithmName="SHA-512" hashValue="+yKCtAou7IjDZ0q82araB7W2k+gYkLJn7xsOGPVIlXNRPuSGWznTjYsA9fkYYfUDoeIeogE1J52CuZAPO/ttRg==" saltValue="SctFsJ2aTOkcNMUtyVL6VQ=="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558</v>
      </c>
      <c r="G2" s="146"/>
      <c r="H2" s="147"/>
    </row>
    <row r="3" spans="1:8">
      <c r="A3" s="143" t="s">
        <v>551</v>
      </c>
      <c r="B3" s="148"/>
      <c r="C3" s="149"/>
      <c r="D3" s="150">
        <v>72274</v>
      </c>
      <c r="E3" s="151"/>
      <c r="F3" s="152">
        <v>88968</v>
      </c>
      <c r="G3" s="153"/>
      <c r="H3" s="154"/>
    </row>
    <row r="4" spans="1:8">
      <c r="A4" s="155"/>
      <c r="B4" s="156"/>
      <c r="C4" s="157"/>
      <c r="D4" s="158">
        <v>46191</v>
      </c>
      <c r="E4" s="159"/>
      <c r="F4" s="160">
        <v>45482</v>
      </c>
      <c r="G4" s="161"/>
      <c r="H4" s="162"/>
    </row>
    <row r="5" spans="1:8">
      <c r="A5" s="143" t="s">
        <v>553</v>
      </c>
      <c r="B5" s="148"/>
      <c r="C5" s="149"/>
      <c r="D5" s="150">
        <v>70747</v>
      </c>
      <c r="E5" s="151"/>
      <c r="F5" s="152">
        <v>85173</v>
      </c>
      <c r="G5" s="153"/>
      <c r="H5" s="154"/>
    </row>
    <row r="6" spans="1:8">
      <c r="A6" s="155"/>
      <c r="B6" s="156"/>
      <c r="C6" s="157"/>
      <c r="D6" s="158">
        <v>42560</v>
      </c>
      <c r="E6" s="159"/>
      <c r="F6" s="160">
        <v>43913</v>
      </c>
      <c r="G6" s="161"/>
      <c r="H6" s="162"/>
    </row>
    <row r="7" spans="1:8">
      <c r="A7" s="143" t="s">
        <v>554</v>
      </c>
      <c r="B7" s="148"/>
      <c r="C7" s="149"/>
      <c r="D7" s="150">
        <v>96076</v>
      </c>
      <c r="E7" s="151"/>
      <c r="F7" s="152">
        <v>94081</v>
      </c>
      <c r="G7" s="153"/>
      <c r="H7" s="154"/>
    </row>
    <row r="8" spans="1:8">
      <c r="A8" s="155"/>
      <c r="B8" s="156"/>
      <c r="C8" s="157"/>
      <c r="D8" s="158">
        <v>65927</v>
      </c>
      <c r="E8" s="159"/>
      <c r="F8" s="160">
        <v>48949</v>
      </c>
      <c r="G8" s="161"/>
      <c r="H8" s="162"/>
    </row>
    <row r="9" spans="1:8">
      <c r="A9" s="143" t="s">
        <v>555</v>
      </c>
      <c r="B9" s="148"/>
      <c r="C9" s="149"/>
      <c r="D9" s="150">
        <v>85604</v>
      </c>
      <c r="E9" s="151"/>
      <c r="F9" s="152">
        <v>92632</v>
      </c>
      <c r="G9" s="153"/>
      <c r="H9" s="154"/>
    </row>
    <row r="10" spans="1:8">
      <c r="A10" s="155"/>
      <c r="B10" s="156"/>
      <c r="C10" s="157"/>
      <c r="D10" s="158">
        <v>71271</v>
      </c>
      <c r="E10" s="159"/>
      <c r="F10" s="160">
        <v>47978</v>
      </c>
      <c r="G10" s="161"/>
      <c r="H10" s="162"/>
    </row>
    <row r="11" spans="1:8">
      <c r="A11" s="143" t="s">
        <v>556</v>
      </c>
      <c r="B11" s="148"/>
      <c r="C11" s="149"/>
      <c r="D11" s="150">
        <v>74623</v>
      </c>
      <c r="E11" s="151"/>
      <c r="F11" s="152">
        <v>96469</v>
      </c>
      <c r="G11" s="153"/>
      <c r="H11" s="154"/>
    </row>
    <row r="12" spans="1:8">
      <c r="A12" s="155"/>
      <c r="B12" s="156"/>
      <c r="C12" s="163"/>
      <c r="D12" s="158">
        <v>49732</v>
      </c>
      <c r="E12" s="159"/>
      <c r="F12" s="160">
        <v>49775</v>
      </c>
      <c r="G12" s="161"/>
      <c r="H12" s="162"/>
    </row>
    <row r="13" spans="1:8">
      <c r="A13" s="143"/>
      <c r="B13" s="148"/>
      <c r="C13" s="149"/>
      <c r="D13" s="150">
        <v>79865</v>
      </c>
      <c r="E13" s="151"/>
      <c r="F13" s="152">
        <v>91465</v>
      </c>
      <c r="G13" s="164"/>
      <c r="H13" s="154"/>
    </row>
    <row r="14" spans="1:8">
      <c r="A14" s="155"/>
      <c r="B14" s="156"/>
      <c r="C14" s="157"/>
      <c r="D14" s="158">
        <v>55136</v>
      </c>
      <c r="E14" s="159"/>
      <c r="F14" s="160">
        <v>47219</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10.58</v>
      </c>
      <c r="C19" s="165">
        <f>ROUND(VALUE(SUBSTITUTE(実質収支比率等に係る経年分析!G$48,"▲","-")),2)</f>
        <v>9.5299999999999994</v>
      </c>
      <c r="D19" s="165">
        <f>ROUND(VALUE(SUBSTITUTE(実質収支比率等に係る経年分析!H$48,"▲","-")),2)</f>
        <v>11.11</v>
      </c>
      <c r="E19" s="165">
        <f>ROUND(VALUE(SUBSTITUTE(実質収支比率等に係る経年分析!I$48,"▲","-")),2)</f>
        <v>9.77</v>
      </c>
      <c r="F19" s="165">
        <f>ROUND(VALUE(SUBSTITUTE(実質収支比率等に係る経年分析!J$48,"▲","-")),2)</f>
        <v>8.8000000000000007</v>
      </c>
    </row>
    <row r="20" spans="1:11">
      <c r="A20" s="165" t="s">
        <v>55</v>
      </c>
      <c r="B20" s="165">
        <f>ROUND(VALUE(SUBSTITUTE(実質収支比率等に係る経年分析!F$47,"▲","-")),2)</f>
        <v>20.100000000000001</v>
      </c>
      <c r="C20" s="165">
        <f>ROUND(VALUE(SUBSTITUTE(実質収支比率等に係る経年分析!G$47,"▲","-")),2)</f>
        <v>19.8</v>
      </c>
      <c r="D20" s="165">
        <f>ROUND(VALUE(SUBSTITUTE(実質収支比率等に係る経年分析!H$47,"▲","-")),2)</f>
        <v>18.28</v>
      </c>
      <c r="E20" s="165">
        <f>ROUND(VALUE(SUBSTITUTE(実質収支比率等に係る経年分析!I$47,"▲","-")),2)</f>
        <v>18.64</v>
      </c>
      <c r="F20" s="165">
        <f>ROUND(VALUE(SUBSTITUTE(実質収支比率等に係る経年分析!J$47,"▲","-")),2)</f>
        <v>20.27</v>
      </c>
    </row>
    <row r="21" spans="1:11">
      <c r="A21" s="165" t="s">
        <v>56</v>
      </c>
      <c r="B21" s="165">
        <f>IF(ISNUMBER(VALUE(SUBSTITUTE(実質収支比率等に係る経年分析!F$49,"▲","-"))),ROUND(VALUE(SUBSTITUTE(実質収支比率等に係る経年分析!F$49,"▲","-")),2),NA())</f>
        <v>1.43</v>
      </c>
      <c r="C21" s="165">
        <f>IF(ISNUMBER(VALUE(SUBSTITUTE(実質収支比率等に係る経年分析!G$49,"▲","-"))),ROUND(VALUE(SUBSTITUTE(実質収支比率等に係る経年分析!G$49,"▲","-")),2),NA())</f>
        <v>-0.97</v>
      </c>
      <c r="D21" s="165">
        <f>IF(ISNUMBER(VALUE(SUBSTITUTE(実質収支比率等に係る経年分析!H$49,"▲","-"))),ROUND(VALUE(SUBSTITUTE(実質収支比率等に係る経年分析!H$49,"▲","-")),2),NA())</f>
        <v>0.48</v>
      </c>
      <c r="E21" s="165">
        <f>IF(ISNUMBER(VALUE(SUBSTITUTE(実質収支比率等に係る経年分析!I$49,"▲","-"))),ROUND(VALUE(SUBSTITUTE(実質収支比率等に係る経年分析!I$49,"▲","-")),2),NA())</f>
        <v>0.39</v>
      </c>
      <c r="F21" s="165">
        <f>IF(ISNUMBER(VALUE(SUBSTITUTE(実質収支比率等に係る経年分析!J$49,"▲","-"))),ROUND(VALUE(SUBSTITUTE(実質収支比率等に係る経年分析!J$49,"▲","-")),2),NA())</f>
        <v>1.73</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0.06</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0.03</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飯山市農業集落排水事業特別会計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0.17</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0.14000000000000001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7.0000000000000007E-2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0.24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c r="A30" s="166" t="str">
        <f>IF(連結実質赤字比率に係る赤字・黒字の構成分析!C$40="",NA(),連結実質赤字比率に係る赤字・黒字の構成分析!C$40)</f>
        <v>飯山市特定環境保全公共下水道事業特別会計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c r="A31" s="166" t="str">
        <f>IF(連結実質赤字比率に係る赤字・黒字の構成分析!C$39="",NA(),連結実質赤字比率に係る赤字・黒字の構成分析!C$39)</f>
        <v>飯山市ケーブルテレビ事業特別会計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7.0000000000000007E-2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c r="A32" s="166" t="str">
        <f>IF(連結実質赤字比率に係る赤字・黒字の構成分析!C$38="",NA(),連結実質赤字比率に係る赤字・黒字の構成分析!C$38)</f>
        <v>飯山市国民健康保険特別会計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0.23</v>
      </c>
    </row>
    <row r="33" spans="1:16">
      <c r="A33" s="166" t="str">
        <f>IF(連結実質赤字比率に係る赤字・黒字の構成分析!C$37="",NA(),連結実質赤字比率に係る赤字・黒字の構成分析!C$37)</f>
        <v>飯山市公共下水道事業特別会計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0.36</v>
      </c>
    </row>
    <row r="34" spans="1:16">
      <c r="A34" s="166" t="str">
        <f>IF(連結実質赤字比率に係る赤字・黒字の構成分析!C$36="",NA(),連結実質赤字比率に係る赤字・黒字の構成分析!C$36)</f>
        <v>飯山市介護保険特別会計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0.81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1.06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10.47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9.3800000000000008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11.01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9.61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8.6999999999999993</v>
      </c>
    </row>
    <row r="36" spans="1:16">
      <c r="A36" s="166" t="str">
        <f>IF(連結実質赤字比率に係る赤字・黒字の構成分析!C$34="",NA(),連結実質赤字比率に係る赤字・黒字の構成分析!C$34)</f>
        <v>飯山市水道事業会計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10.88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12.17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13.66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14.12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14.22</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1438</v>
      </c>
      <c r="E42" s="167"/>
      <c r="F42" s="167"/>
      <c r="G42" s="167">
        <f>'実質公債費比率（分子）の構造'!L$52</f>
        <v>1504</v>
      </c>
      <c r="H42" s="167"/>
      <c r="I42" s="167"/>
      <c r="J42" s="167">
        <f>'実質公債費比率（分子）の構造'!M$52</f>
        <v>1653</v>
      </c>
      <c r="K42" s="167"/>
      <c r="L42" s="167"/>
      <c r="M42" s="167">
        <f>'実質公債費比率（分子）の構造'!N$52</f>
        <v>1749</v>
      </c>
      <c r="N42" s="167"/>
      <c r="O42" s="167"/>
      <c r="P42" s="167">
        <f>'実質公債費比率（分子）の構造'!O$52</f>
        <v>1788</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0</v>
      </c>
      <c r="C44" s="167"/>
      <c r="D44" s="167"/>
      <c r="E44" s="167">
        <f>'実質公債費比率（分子）の構造'!L$50</f>
        <v>0</v>
      </c>
      <c r="F44" s="167"/>
      <c r="G44" s="167"/>
      <c r="H44" s="167">
        <f>'実質公債費比率（分子）の構造'!M$50</f>
        <v>0</v>
      </c>
      <c r="I44" s="167"/>
      <c r="J44" s="167"/>
      <c r="K44" s="167" t="str">
        <f>'実質公債費比率（分子）の構造'!N$50</f>
        <v>-</v>
      </c>
      <c r="L44" s="167"/>
      <c r="M44" s="167"/>
      <c r="N44" s="167">
        <f>'実質公債費比率（分子）の構造'!O$50</f>
        <v>0</v>
      </c>
      <c r="O44" s="167"/>
      <c r="P44" s="167"/>
    </row>
    <row r="45" spans="1:16">
      <c r="A45" s="167" t="s">
        <v>66</v>
      </c>
      <c r="B45" s="167">
        <f>'実質公債費比率（分子）の構造'!K$49</f>
        <v>182</v>
      </c>
      <c r="C45" s="167"/>
      <c r="D45" s="167"/>
      <c r="E45" s="167">
        <f>'実質公債費比率（分子）の構造'!L$49</f>
        <v>200</v>
      </c>
      <c r="F45" s="167"/>
      <c r="G45" s="167"/>
      <c r="H45" s="167">
        <f>'実質公債費比率（分子）の構造'!M$49</f>
        <v>202</v>
      </c>
      <c r="I45" s="167"/>
      <c r="J45" s="167"/>
      <c r="K45" s="167">
        <f>'実質公債費比率（分子）の構造'!N$49</f>
        <v>187</v>
      </c>
      <c r="L45" s="167"/>
      <c r="M45" s="167"/>
      <c r="N45" s="167">
        <f>'実質公債費比率（分子）の構造'!O$49</f>
        <v>188</v>
      </c>
      <c r="O45" s="167"/>
      <c r="P45" s="167"/>
    </row>
    <row r="46" spans="1:16">
      <c r="A46" s="167" t="s">
        <v>67</v>
      </c>
      <c r="B46" s="167">
        <f>'実質公債費比率（分子）の構造'!K$48</f>
        <v>935</v>
      </c>
      <c r="C46" s="167"/>
      <c r="D46" s="167"/>
      <c r="E46" s="167">
        <f>'実質公債費比率（分子）の構造'!L$48</f>
        <v>932</v>
      </c>
      <c r="F46" s="167"/>
      <c r="G46" s="167"/>
      <c r="H46" s="167">
        <f>'実質公債費比率（分子）の構造'!M$48</f>
        <v>851</v>
      </c>
      <c r="I46" s="167"/>
      <c r="J46" s="167"/>
      <c r="K46" s="167">
        <f>'実質公債費比率（分子）の構造'!N$48</f>
        <v>811</v>
      </c>
      <c r="L46" s="167"/>
      <c r="M46" s="167"/>
      <c r="N46" s="167">
        <f>'実質公債費比率（分子）の構造'!O$48</f>
        <v>789</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1091</v>
      </c>
      <c r="C49" s="167"/>
      <c r="D49" s="167"/>
      <c r="E49" s="167">
        <f>'実質公債費比率（分子）の構造'!L$45</f>
        <v>1132</v>
      </c>
      <c r="F49" s="167"/>
      <c r="G49" s="167"/>
      <c r="H49" s="167">
        <f>'実質公債費比率（分子）の構造'!M$45</f>
        <v>1395</v>
      </c>
      <c r="I49" s="167"/>
      <c r="J49" s="167"/>
      <c r="K49" s="167">
        <f>'実質公債費比率（分子）の構造'!N$45</f>
        <v>1528</v>
      </c>
      <c r="L49" s="167"/>
      <c r="M49" s="167"/>
      <c r="N49" s="167">
        <f>'実質公債費比率（分子）の構造'!O$45</f>
        <v>1579</v>
      </c>
      <c r="O49" s="167"/>
      <c r="P49" s="167"/>
    </row>
    <row r="50" spans="1:16">
      <c r="A50" s="167" t="s">
        <v>71</v>
      </c>
      <c r="B50" s="167" t="e">
        <f>NA()</f>
        <v>#N/A</v>
      </c>
      <c r="C50" s="167">
        <f>IF(ISNUMBER('実質公債費比率（分子）の構造'!K$53),'実質公債費比率（分子）の構造'!K$53,NA())</f>
        <v>770</v>
      </c>
      <c r="D50" s="167" t="e">
        <f>NA()</f>
        <v>#N/A</v>
      </c>
      <c r="E50" s="167" t="e">
        <f>NA()</f>
        <v>#N/A</v>
      </c>
      <c r="F50" s="167">
        <f>IF(ISNUMBER('実質公債費比率（分子）の構造'!L$53),'実質公債費比率（分子）の構造'!L$53,NA())</f>
        <v>760</v>
      </c>
      <c r="G50" s="167" t="e">
        <f>NA()</f>
        <v>#N/A</v>
      </c>
      <c r="H50" s="167" t="e">
        <f>NA()</f>
        <v>#N/A</v>
      </c>
      <c r="I50" s="167">
        <f>IF(ISNUMBER('実質公債費比率（分子）の構造'!M$53),'実質公債費比率（分子）の構造'!M$53,NA())</f>
        <v>795</v>
      </c>
      <c r="J50" s="167" t="e">
        <f>NA()</f>
        <v>#N/A</v>
      </c>
      <c r="K50" s="167" t="e">
        <f>NA()</f>
        <v>#N/A</v>
      </c>
      <c r="L50" s="167">
        <f>IF(ISNUMBER('実質公債費比率（分子）の構造'!N$53),'実質公債費比率（分子）の構造'!N$53,NA())</f>
        <v>777</v>
      </c>
      <c r="M50" s="167" t="e">
        <f>NA()</f>
        <v>#N/A</v>
      </c>
      <c r="N50" s="167" t="e">
        <f>NA()</f>
        <v>#N/A</v>
      </c>
      <c r="O50" s="167">
        <f>IF(ISNUMBER('実質公債費比率（分子）の構造'!O$53),'実質公債費比率（分子）の構造'!O$53,NA())</f>
        <v>768</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17258</v>
      </c>
      <c r="E56" s="166"/>
      <c r="F56" s="166"/>
      <c r="G56" s="166">
        <f>'将来負担比率（分子）の構造'!J$52</f>
        <v>17090</v>
      </c>
      <c r="H56" s="166"/>
      <c r="I56" s="166"/>
      <c r="J56" s="166">
        <f>'将来負担比率（分子）の構造'!K$52</f>
        <v>17017</v>
      </c>
      <c r="K56" s="166"/>
      <c r="L56" s="166"/>
      <c r="M56" s="166">
        <f>'将来負担比率（分子）の構造'!L$52</f>
        <v>17029</v>
      </c>
      <c r="N56" s="166"/>
      <c r="O56" s="166"/>
      <c r="P56" s="166">
        <f>'将来負担比率（分子）の構造'!M$52</f>
        <v>16003</v>
      </c>
    </row>
    <row r="57" spans="1:16">
      <c r="A57" s="166" t="s">
        <v>42</v>
      </c>
      <c r="B57" s="166"/>
      <c r="C57" s="166"/>
      <c r="D57" s="166">
        <f>'将来負担比率（分子）の構造'!I$51</f>
        <v>891</v>
      </c>
      <c r="E57" s="166"/>
      <c r="F57" s="166"/>
      <c r="G57" s="166">
        <f>'将来負担比率（分子）の構造'!J$51</f>
        <v>970</v>
      </c>
      <c r="H57" s="166"/>
      <c r="I57" s="166"/>
      <c r="J57" s="166">
        <f>'将来負担比率（分子）の構造'!K$51</f>
        <v>938</v>
      </c>
      <c r="K57" s="166"/>
      <c r="L57" s="166"/>
      <c r="M57" s="166">
        <f>'将来負担比率（分子）の構造'!L$51</f>
        <v>878</v>
      </c>
      <c r="N57" s="166"/>
      <c r="O57" s="166"/>
      <c r="P57" s="166">
        <f>'将来負担比率（分子）の構造'!M$51</f>
        <v>801</v>
      </c>
    </row>
    <row r="58" spans="1:16">
      <c r="A58" s="166" t="s">
        <v>41</v>
      </c>
      <c r="B58" s="166"/>
      <c r="C58" s="166"/>
      <c r="D58" s="166">
        <f>'将来負担比率（分子）の構造'!I$50</f>
        <v>4847</v>
      </c>
      <c r="E58" s="166"/>
      <c r="F58" s="166"/>
      <c r="G58" s="166">
        <f>'将来負担比率（分子）の構造'!J$50</f>
        <v>4948</v>
      </c>
      <c r="H58" s="166"/>
      <c r="I58" s="166"/>
      <c r="J58" s="166">
        <f>'将来負担比率（分子）の構造'!K$50</f>
        <v>5064</v>
      </c>
      <c r="K58" s="166"/>
      <c r="L58" s="166"/>
      <c r="M58" s="166">
        <f>'将来負担比率（分子）の構造'!L$50</f>
        <v>5958</v>
      </c>
      <c r="N58" s="166"/>
      <c r="O58" s="166"/>
      <c r="P58" s="166">
        <f>'将来負担比率（分子）の構造'!M$50</f>
        <v>6759</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2024</v>
      </c>
      <c r="C62" s="166"/>
      <c r="D62" s="166"/>
      <c r="E62" s="166">
        <f>'将来負担比率（分子）の構造'!J$45</f>
        <v>1963</v>
      </c>
      <c r="F62" s="166"/>
      <c r="G62" s="166"/>
      <c r="H62" s="166">
        <f>'将来負担比率（分子）の構造'!K$45</f>
        <v>1987</v>
      </c>
      <c r="I62" s="166"/>
      <c r="J62" s="166"/>
      <c r="K62" s="166">
        <f>'将来負担比率（分子）の構造'!L$45</f>
        <v>1926</v>
      </c>
      <c r="L62" s="166"/>
      <c r="M62" s="166"/>
      <c r="N62" s="166">
        <f>'将来負担比率（分子）の構造'!M$45</f>
        <v>1806</v>
      </c>
      <c r="O62" s="166"/>
      <c r="P62" s="166"/>
    </row>
    <row r="63" spans="1:16">
      <c r="A63" s="166" t="s">
        <v>34</v>
      </c>
      <c r="B63" s="166">
        <f>'将来負担比率（分子）の構造'!I$44</f>
        <v>1400</v>
      </c>
      <c r="C63" s="166"/>
      <c r="D63" s="166"/>
      <c r="E63" s="166">
        <f>'将来負担比率（分子）の構造'!J$44</f>
        <v>1188</v>
      </c>
      <c r="F63" s="166"/>
      <c r="G63" s="166"/>
      <c r="H63" s="166">
        <f>'将来負担比率（分子）の構造'!K$44</f>
        <v>987</v>
      </c>
      <c r="I63" s="166"/>
      <c r="J63" s="166"/>
      <c r="K63" s="166">
        <f>'将来負担比率（分子）の構造'!L$44</f>
        <v>797</v>
      </c>
      <c r="L63" s="166"/>
      <c r="M63" s="166"/>
      <c r="N63" s="166">
        <f>'将来負担比率（分子）の構造'!M$44</f>
        <v>591</v>
      </c>
      <c r="O63" s="166"/>
      <c r="P63" s="166"/>
    </row>
    <row r="64" spans="1:16">
      <c r="A64" s="166" t="s">
        <v>33</v>
      </c>
      <c r="B64" s="166">
        <f>'将来負担比率（分子）の構造'!I$43</f>
        <v>8248</v>
      </c>
      <c r="C64" s="166"/>
      <c r="D64" s="166"/>
      <c r="E64" s="166">
        <f>'将来負担比率（分子）の構造'!J$43</f>
        <v>7759</v>
      </c>
      <c r="F64" s="166"/>
      <c r="G64" s="166"/>
      <c r="H64" s="166">
        <f>'将来負担比率（分子）の構造'!K$43</f>
        <v>7399</v>
      </c>
      <c r="I64" s="166"/>
      <c r="J64" s="166"/>
      <c r="K64" s="166">
        <f>'将来負担比率（分子）の構造'!L$43</f>
        <v>6996</v>
      </c>
      <c r="L64" s="166"/>
      <c r="M64" s="166"/>
      <c r="N64" s="166">
        <f>'将来負担比率（分子）の構造'!M$43</f>
        <v>6486</v>
      </c>
      <c r="O64" s="166"/>
      <c r="P64" s="166"/>
    </row>
    <row r="65" spans="1:16">
      <c r="A65" s="166" t="s">
        <v>32</v>
      </c>
      <c r="B65" s="166">
        <f>'将来負担比率（分子）の構造'!I$42</f>
        <v>803</v>
      </c>
      <c r="C65" s="166"/>
      <c r="D65" s="166"/>
      <c r="E65" s="166">
        <f>'将来負担比率（分子）の構造'!J$42</f>
        <v>748</v>
      </c>
      <c r="F65" s="166"/>
      <c r="G65" s="166"/>
      <c r="H65" s="166">
        <f>'将来負担比率（分子）の構造'!K$42</f>
        <v>658</v>
      </c>
      <c r="I65" s="166"/>
      <c r="J65" s="166"/>
      <c r="K65" s="166">
        <f>'将来負担比率（分子）の構造'!L$42</f>
        <v>574</v>
      </c>
      <c r="L65" s="166"/>
      <c r="M65" s="166"/>
      <c r="N65" s="166">
        <f>'将来負担比率（分子）の構造'!M$42</f>
        <v>455</v>
      </c>
      <c r="O65" s="166"/>
      <c r="P65" s="166"/>
    </row>
    <row r="66" spans="1:16">
      <c r="A66" s="166" t="s">
        <v>31</v>
      </c>
      <c r="B66" s="166">
        <f>'将来負担比率（分子）の構造'!I$41</f>
        <v>12437</v>
      </c>
      <c r="C66" s="166"/>
      <c r="D66" s="166"/>
      <c r="E66" s="166">
        <f>'将来負担比率（分子）の構造'!J$41</f>
        <v>12566</v>
      </c>
      <c r="F66" s="166"/>
      <c r="G66" s="166"/>
      <c r="H66" s="166">
        <f>'将来負担比率（分子）の構造'!K$41</f>
        <v>13085</v>
      </c>
      <c r="I66" s="166"/>
      <c r="J66" s="166"/>
      <c r="K66" s="166">
        <f>'将来負担比率（分子）の構造'!L$41</f>
        <v>13326</v>
      </c>
      <c r="L66" s="166"/>
      <c r="M66" s="166"/>
      <c r="N66" s="166">
        <f>'将来負担比率（分子）の構造'!M$41</f>
        <v>12905</v>
      </c>
      <c r="O66" s="166"/>
      <c r="P66" s="166"/>
    </row>
    <row r="67" spans="1:16">
      <c r="A67" s="166" t="s">
        <v>75</v>
      </c>
      <c r="B67" s="166" t="e">
        <f>NA()</f>
        <v>#N/A</v>
      </c>
      <c r="C67" s="166">
        <f>IF(ISNUMBER('将来負担比率（分子）の構造'!I$53), IF('将来負担比率（分子）の構造'!I$53 &lt; 0, 0, '将来負担比率（分子）の構造'!I$53), NA())</f>
        <v>1917</v>
      </c>
      <c r="D67" s="166" t="e">
        <f>NA()</f>
        <v>#N/A</v>
      </c>
      <c r="E67" s="166" t="e">
        <f>NA()</f>
        <v>#N/A</v>
      </c>
      <c r="F67" s="166">
        <f>IF(ISNUMBER('将来負担比率（分子）の構造'!J$53), IF('将来負担比率（分子）の構造'!J$53 &lt; 0, 0, '将来負担比率（分子）の構造'!J$53), NA())</f>
        <v>1215</v>
      </c>
      <c r="G67" s="166" t="e">
        <f>NA()</f>
        <v>#N/A</v>
      </c>
      <c r="H67" s="166" t="e">
        <f>NA()</f>
        <v>#N/A</v>
      </c>
      <c r="I67" s="166">
        <f>IF(ISNUMBER('将来負担比率（分子）の構造'!K$53), IF('将来負担比率（分子）の構造'!K$53 &lt; 0, 0, '将来負担比率（分子）の構造'!K$53), NA())</f>
        <v>1096</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1443</v>
      </c>
      <c r="C72" s="170">
        <f>基金残高に係る経年分析!G55</f>
        <v>1544</v>
      </c>
      <c r="D72" s="170">
        <f>基金残高に係る経年分析!H55</f>
        <v>1744</v>
      </c>
    </row>
    <row r="73" spans="1:16">
      <c r="A73" s="169" t="s">
        <v>78</v>
      </c>
      <c r="B73" s="170">
        <f>基金残高に係る経年分析!F56</f>
        <v>614</v>
      </c>
      <c r="C73" s="170">
        <f>基金残高に係る経年分析!G56</f>
        <v>714</v>
      </c>
      <c r="D73" s="170">
        <f>基金残高に係る経年分析!H56</f>
        <v>1114</v>
      </c>
    </row>
    <row r="74" spans="1:16">
      <c r="A74" s="169" t="s">
        <v>79</v>
      </c>
      <c r="B74" s="170">
        <f>基金残高に係る経年分析!F57</f>
        <v>2580</v>
      </c>
      <c r="C74" s="170">
        <f>基金残高に係る経年分析!G57</f>
        <v>3196</v>
      </c>
      <c r="D74" s="170">
        <f>基金残高に係る経年分析!H57</f>
        <v>3301</v>
      </c>
    </row>
  </sheetData>
  <sheetProtection algorithmName="SHA-512" hashValue="TMRD8s1meXgBdarYKeyyOo8GOjg0JNVDBkEq7/GmD07UgaLITZZC5A2k4LGYYTcYsJXx8BLPXvPDGLd0pKOu8w==" saltValue="jVpApuUmaJgY0VVqwYm2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7E3BC-68FC-4074-8CA2-78BC0A3B00F6}">
  <sheetPr codeName="Sheet2">
    <pageSetUpPr fitToPage="1"/>
  </sheetPr>
  <dimension ref="B1:EM50"/>
  <sheetViews>
    <sheetView showGridLines="0" workbookViewId="0">
      <selection activeCell="DC18" sqref="DC18"/>
    </sheetView>
  </sheetViews>
  <sheetFormatPr defaultColWidth="0" defaultRowHeight="11.25" customHeight="1" zeroHeight="1"/>
  <cols>
    <col min="1" max="1" width="1.625" style="343" customWidth="1"/>
    <col min="2" max="2" width="2.375" style="343" customWidth="1"/>
    <col min="3" max="16" width="2.625" style="343" customWidth="1"/>
    <col min="17" max="17" width="2.375" style="343" customWidth="1"/>
    <col min="18" max="95" width="1.625" style="343" customWidth="1"/>
    <col min="96" max="133" width="1.625" style="211" customWidth="1"/>
    <col min="134" max="143" width="1.625" style="343" customWidth="1"/>
    <col min="144" max="16384" width="0" style="343"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212</v>
      </c>
      <c r="DI1" s="613"/>
      <c r="DJ1" s="613"/>
      <c r="DK1" s="613"/>
      <c r="DL1" s="613"/>
      <c r="DM1" s="613"/>
      <c r="DN1" s="614"/>
      <c r="DO1" s="343"/>
      <c r="DP1" s="612" t="s">
        <v>213</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c r="B2" s="205" t="s">
        <v>214</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5" t="s">
        <v>215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217</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5" t="s">
        <v>1</v>
      </c>
      <c r="C4" s="616"/>
      <c r="D4" s="616"/>
      <c r="E4" s="616"/>
      <c r="F4" s="616"/>
      <c r="G4" s="616"/>
      <c r="H4" s="616"/>
      <c r="I4" s="616"/>
      <c r="J4" s="616"/>
      <c r="K4" s="616"/>
      <c r="L4" s="616"/>
      <c r="M4" s="616"/>
      <c r="N4" s="616"/>
      <c r="O4" s="616"/>
      <c r="P4" s="616"/>
      <c r="Q4" s="617"/>
      <c r="R4" s="615" t="s">
        <v>218</v>
      </c>
      <c r="S4" s="616"/>
      <c r="T4" s="616"/>
      <c r="U4" s="616"/>
      <c r="V4" s="616"/>
      <c r="W4" s="616"/>
      <c r="X4" s="616"/>
      <c r="Y4" s="617"/>
      <c r="Z4" s="615" t="s">
        <v>219</v>
      </c>
      <c r="AA4" s="616"/>
      <c r="AB4" s="616"/>
      <c r="AC4" s="617"/>
      <c r="AD4" s="615" t="s">
        <v>220</v>
      </c>
      <c r="AE4" s="616"/>
      <c r="AF4" s="616"/>
      <c r="AG4" s="616"/>
      <c r="AH4" s="616"/>
      <c r="AI4" s="616"/>
      <c r="AJ4" s="616"/>
      <c r="AK4" s="617"/>
      <c r="AL4" s="615" t="s">
        <v>219</v>
      </c>
      <c r="AM4" s="616"/>
      <c r="AN4" s="616"/>
      <c r="AO4" s="617"/>
      <c r="AP4" s="618" t="s">
        <v>221</v>
      </c>
      <c r="AQ4" s="618"/>
      <c r="AR4" s="618"/>
      <c r="AS4" s="618"/>
      <c r="AT4" s="618"/>
      <c r="AU4" s="618"/>
      <c r="AV4" s="618"/>
      <c r="AW4" s="618"/>
      <c r="AX4" s="618"/>
      <c r="AY4" s="618"/>
      <c r="AZ4" s="618"/>
      <c r="BA4" s="618"/>
      <c r="BB4" s="618"/>
      <c r="BC4" s="618"/>
      <c r="BD4" s="618"/>
      <c r="BE4" s="618"/>
      <c r="BF4" s="618"/>
      <c r="BG4" s="618" t="s">
        <v>222</v>
      </c>
      <c r="BH4" s="618"/>
      <c r="BI4" s="618"/>
      <c r="BJ4" s="618"/>
      <c r="BK4" s="618"/>
      <c r="BL4" s="618"/>
      <c r="BM4" s="618"/>
      <c r="BN4" s="618"/>
      <c r="BO4" s="618" t="s">
        <v>219</v>
      </c>
      <c r="BP4" s="618"/>
      <c r="BQ4" s="618"/>
      <c r="BR4" s="618"/>
      <c r="BS4" s="618" t="s">
        <v>223</v>
      </c>
      <c r="BT4" s="618"/>
      <c r="BU4" s="618"/>
      <c r="BV4" s="618"/>
      <c r="BW4" s="618"/>
      <c r="BX4" s="618"/>
      <c r="BY4" s="618"/>
      <c r="BZ4" s="618"/>
      <c r="CA4" s="618"/>
      <c r="CB4" s="618"/>
      <c r="CD4" s="615" t="s">
        <v>224</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225</v>
      </c>
      <c r="C5" s="620"/>
      <c r="D5" s="620"/>
      <c r="E5" s="620"/>
      <c r="F5" s="620"/>
      <c r="G5" s="620"/>
      <c r="H5" s="620"/>
      <c r="I5" s="620"/>
      <c r="J5" s="620"/>
      <c r="K5" s="620"/>
      <c r="L5" s="620"/>
      <c r="M5" s="620"/>
      <c r="N5" s="620"/>
      <c r="O5" s="620"/>
      <c r="P5" s="620"/>
      <c r="Q5" s="621"/>
      <c r="R5" s="622">
        <v>2517427</v>
      </c>
      <c r="S5" s="623"/>
      <c r="T5" s="623"/>
      <c r="U5" s="623"/>
      <c r="V5" s="623"/>
      <c r="W5" s="623"/>
      <c r="X5" s="623"/>
      <c r="Y5" s="624"/>
      <c r="Z5" s="625">
        <v>14.5</v>
      </c>
      <c r="AA5" s="625"/>
      <c r="AB5" s="625"/>
      <c r="AC5" s="625"/>
      <c r="AD5" s="626">
        <v>2454263</v>
      </c>
      <c r="AE5" s="626"/>
      <c r="AF5" s="626"/>
      <c r="AG5" s="626"/>
      <c r="AH5" s="626"/>
      <c r="AI5" s="626"/>
      <c r="AJ5" s="626"/>
      <c r="AK5" s="626"/>
      <c r="AL5" s="627">
        <v>29.3</v>
      </c>
      <c r="AM5" s="628"/>
      <c r="AN5" s="628"/>
      <c r="AO5" s="629"/>
      <c r="AP5" s="619" t="s">
        <v>226</v>
      </c>
      <c r="AQ5" s="620"/>
      <c r="AR5" s="620"/>
      <c r="AS5" s="620"/>
      <c r="AT5" s="620"/>
      <c r="AU5" s="620"/>
      <c r="AV5" s="620"/>
      <c r="AW5" s="620"/>
      <c r="AX5" s="620"/>
      <c r="AY5" s="620"/>
      <c r="AZ5" s="620"/>
      <c r="BA5" s="620"/>
      <c r="BB5" s="620"/>
      <c r="BC5" s="620"/>
      <c r="BD5" s="620"/>
      <c r="BE5" s="620"/>
      <c r="BF5" s="621"/>
      <c r="BG5" s="633">
        <v>2448930</v>
      </c>
      <c r="BH5" s="634"/>
      <c r="BI5" s="634"/>
      <c r="BJ5" s="634"/>
      <c r="BK5" s="634"/>
      <c r="BL5" s="634"/>
      <c r="BM5" s="634"/>
      <c r="BN5" s="635"/>
      <c r="BO5" s="636">
        <v>97.3</v>
      </c>
      <c r="BP5" s="636"/>
      <c r="BQ5" s="636"/>
      <c r="BR5" s="636"/>
      <c r="BS5" s="637" t="s">
        <v>127</v>
      </c>
      <c r="BT5" s="637"/>
      <c r="BU5" s="637"/>
      <c r="BV5" s="637"/>
      <c r="BW5" s="637"/>
      <c r="BX5" s="637"/>
      <c r="BY5" s="637"/>
      <c r="BZ5" s="637"/>
      <c r="CA5" s="637"/>
      <c r="CB5" s="641"/>
      <c r="CD5" s="615" t="s">
        <v>221</v>
      </c>
      <c r="CE5" s="616"/>
      <c r="CF5" s="616"/>
      <c r="CG5" s="616"/>
      <c r="CH5" s="616"/>
      <c r="CI5" s="616"/>
      <c r="CJ5" s="616"/>
      <c r="CK5" s="616"/>
      <c r="CL5" s="616"/>
      <c r="CM5" s="616"/>
      <c r="CN5" s="616"/>
      <c r="CO5" s="616"/>
      <c r="CP5" s="616"/>
      <c r="CQ5" s="617"/>
      <c r="CR5" s="615" t="s">
        <v>227</v>
      </c>
      <c r="CS5" s="616"/>
      <c r="CT5" s="616"/>
      <c r="CU5" s="616"/>
      <c r="CV5" s="616"/>
      <c r="CW5" s="616"/>
      <c r="CX5" s="616"/>
      <c r="CY5" s="617"/>
      <c r="CZ5" s="615" t="s">
        <v>219</v>
      </c>
      <c r="DA5" s="616"/>
      <c r="DB5" s="616"/>
      <c r="DC5" s="617"/>
      <c r="DD5" s="615" t="s">
        <v>228</v>
      </c>
      <c r="DE5" s="616"/>
      <c r="DF5" s="616"/>
      <c r="DG5" s="616"/>
      <c r="DH5" s="616"/>
      <c r="DI5" s="616"/>
      <c r="DJ5" s="616"/>
      <c r="DK5" s="616"/>
      <c r="DL5" s="616"/>
      <c r="DM5" s="616"/>
      <c r="DN5" s="616"/>
      <c r="DO5" s="616"/>
      <c r="DP5" s="617"/>
      <c r="DQ5" s="615" t="s">
        <v>229</v>
      </c>
      <c r="DR5" s="616"/>
      <c r="DS5" s="616"/>
      <c r="DT5" s="616"/>
      <c r="DU5" s="616"/>
      <c r="DV5" s="616"/>
      <c r="DW5" s="616"/>
      <c r="DX5" s="616"/>
      <c r="DY5" s="616"/>
      <c r="DZ5" s="616"/>
      <c r="EA5" s="616"/>
      <c r="EB5" s="616"/>
      <c r="EC5" s="617"/>
    </row>
    <row r="6" spans="2:143" ht="11.25" customHeight="1">
      <c r="B6" s="630" t="s">
        <v>230</v>
      </c>
      <c r="C6" s="631"/>
      <c r="D6" s="631"/>
      <c r="E6" s="631"/>
      <c r="F6" s="631"/>
      <c r="G6" s="631"/>
      <c r="H6" s="631"/>
      <c r="I6" s="631"/>
      <c r="J6" s="631"/>
      <c r="K6" s="631"/>
      <c r="L6" s="631"/>
      <c r="M6" s="631"/>
      <c r="N6" s="631"/>
      <c r="O6" s="631"/>
      <c r="P6" s="631"/>
      <c r="Q6" s="632"/>
      <c r="R6" s="633">
        <v>187584</v>
      </c>
      <c r="S6" s="634"/>
      <c r="T6" s="634"/>
      <c r="U6" s="634"/>
      <c r="V6" s="634"/>
      <c r="W6" s="634"/>
      <c r="X6" s="634"/>
      <c r="Y6" s="635"/>
      <c r="Z6" s="636">
        <v>1.1000000000000001</v>
      </c>
      <c r="AA6" s="636"/>
      <c r="AB6" s="636"/>
      <c r="AC6" s="636"/>
      <c r="AD6" s="637">
        <v>187584</v>
      </c>
      <c r="AE6" s="637"/>
      <c r="AF6" s="637"/>
      <c r="AG6" s="637"/>
      <c r="AH6" s="637"/>
      <c r="AI6" s="637"/>
      <c r="AJ6" s="637"/>
      <c r="AK6" s="637"/>
      <c r="AL6" s="638">
        <v>2.2000000000000002</v>
      </c>
      <c r="AM6" s="639"/>
      <c r="AN6" s="639"/>
      <c r="AO6" s="640"/>
      <c r="AP6" s="630" t="s">
        <v>231</v>
      </c>
      <c r="AQ6" s="631"/>
      <c r="AR6" s="631"/>
      <c r="AS6" s="631"/>
      <c r="AT6" s="631"/>
      <c r="AU6" s="631"/>
      <c r="AV6" s="631"/>
      <c r="AW6" s="631"/>
      <c r="AX6" s="631"/>
      <c r="AY6" s="631"/>
      <c r="AZ6" s="631"/>
      <c r="BA6" s="631"/>
      <c r="BB6" s="631"/>
      <c r="BC6" s="631"/>
      <c r="BD6" s="631"/>
      <c r="BE6" s="631"/>
      <c r="BF6" s="632"/>
      <c r="BG6" s="633">
        <v>2448930</v>
      </c>
      <c r="BH6" s="634"/>
      <c r="BI6" s="634"/>
      <c r="BJ6" s="634"/>
      <c r="BK6" s="634"/>
      <c r="BL6" s="634"/>
      <c r="BM6" s="634"/>
      <c r="BN6" s="635"/>
      <c r="BO6" s="636">
        <v>97.3</v>
      </c>
      <c r="BP6" s="636"/>
      <c r="BQ6" s="636"/>
      <c r="BR6" s="636"/>
      <c r="BS6" s="637" t="s">
        <v>127</v>
      </c>
      <c r="BT6" s="637"/>
      <c r="BU6" s="637"/>
      <c r="BV6" s="637"/>
      <c r="BW6" s="637"/>
      <c r="BX6" s="637"/>
      <c r="BY6" s="637"/>
      <c r="BZ6" s="637"/>
      <c r="CA6" s="637"/>
      <c r="CB6" s="641"/>
      <c r="CD6" s="619" t="s">
        <v>232</v>
      </c>
      <c r="CE6" s="620"/>
      <c r="CF6" s="620"/>
      <c r="CG6" s="620"/>
      <c r="CH6" s="620"/>
      <c r="CI6" s="620"/>
      <c r="CJ6" s="620"/>
      <c r="CK6" s="620"/>
      <c r="CL6" s="620"/>
      <c r="CM6" s="620"/>
      <c r="CN6" s="620"/>
      <c r="CO6" s="620"/>
      <c r="CP6" s="620"/>
      <c r="CQ6" s="621"/>
      <c r="CR6" s="633">
        <v>116866</v>
      </c>
      <c r="CS6" s="634"/>
      <c r="CT6" s="634"/>
      <c r="CU6" s="634"/>
      <c r="CV6" s="634"/>
      <c r="CW6" s="634"/>
      <c r="CX6" s="634"/>
      <c r="CY6" s="635"/>
      <c r="CZ6" s="627">
        <v>0.7</v>
      </c>
      <c r="DA6" s="628"/>
      <c r="DB6" s="628"/>
      <c r="DC6" s="644"/>
      <c r="DD6" s="642">
        <v>3025</v>
      </c>
      <c r="DE6" s="634"/>
      <c r="DF6" s="634"/>
      <c r="DG6" s="634"/>
      <c r="DH6" s="634"/>
      <c r="DI6" s="634"/>
      <c r="DJ6" s="634"/>
      <c r="DK6" s="634"/>
      <c r="DL6" s="634"/>
      <c r="DM6" s="634"/>
      <c r="DN6" s="634"/>
      <c r="DO6" s="634"/>
      <c r="DP6" s="635"/>
      <c r="DQ6" s="642">
        <v>116866</v>
      </c>
      <c r="DR6" s="634"/>
      <c r="DS6" s="634"/>
      <c r="DT6" s="634"/>
      <c r="DU6" s="634"/>
      <c r="DV6" s="634"/>
      <c r="DW6" s="634"/>
      <c r="DX6" s="634"/>
      <c r="DY6" s="634"/>
      <c r="DZ6" s="634"/>
      <c r="EA6" s="634"/>
      <c r="EB6" s="634"/>
      <c r="EC6" s="643"/>
    </row>
    <row r="7" spans="2:143" ht="11.25" customHeight="1">
      <c r="B7" s="630" t="s">
        <v>233</v>
      </c>
      <c r="C7" s="631"/>
      <c r="D7" s="631"/>
      <c r="E7" s="631"/>
      <c r="F7" s="631"/>
      <c r="G7" s="631"/>
      <c r="H7" s="631"/>
      <c r="I7" s="631"/>
      <c r="J7" s="631"/>
      <c r="K7" s="631"/>
      <c r="L7" s="631"/>
      <c r="M7" s="631"/>
      <c r="N7" s="631"/>
      <c r="O7" s="631"/>
      <c r="P7" s="631"/>
      <c r="Q7" s="632"/>
      <c r="R7" s="633">
        <v>1377</v>
      </c>
      <c r="S7" s="634"/>
      <c r="T7" s="634"/>
      <c r="U7" s="634"/>
      <c r="V7" s="634"/>
      <c r="W7" s="634"/>
      <c r="X7" s="634"/>
      <c r="Y7" s="635"/>
      <c r="Z7" s="636">
        <v>0</v>
      </c>
      <c r="AA7" s="636"/>
      <c r="AB7" s="636"/>
      <c r="AC7" s="636"/>
      <c r="AD7" s="637">
        <v>1377</v>
      </c>
      <c r="AE7" s="637"/>
      <c r="AF7" s="637"/>
      <c r="AG7" s="637"/>
      <c r="AH7" s="637"/>
      <c r="AI7" s="637"/>
      <c r="AJ7" s="637"/>
      <c r="AK7" s="637"/>
      <c r="AL7" s="638">
        <v>0</v>
      </c>
      <c r="AM7" s="639"/>
      <c r="AN7" s="639"/>
      <c r="AO7" s="640"/>
      <c r="AP7" s="630" t="s">
        <v>234</v>
      </c>
      <c r="AQ7" s="631"/>
      <c r="AR7" s="631"/>
      <c r="AS7" s="631"/>
      <c r="AT7" s="631"/>
      <c r="AU7" s="631"/>
      <c r="AV7" s="631"/>
      <c r="AW7" s="631"/>
      <c r="AX7" s="631"/>
      <c r="AY7" s="631"/>
      <c r="AZ7" s="631"/>
      <c r="BA7" s="631"/>
      <c r="BB7" s="631"/>
      <c r="BC7" s="631"/>
      <c r="BD7" s="631"/>
      <c r="BE7" s="631"/>
      <c r="BF7" s="632"/>
      <c r="BG7" s="633">
        <v>929368</v>
      </c>
      <c r="BH7" s="634"/>
      <c r="BI7" s="634"/>
      <c r="BJ7" s="634"/>
      <c r="BK7" s="634"/>
      <c r="BL7" s="634"/>
      <c r="BM7" s="634"/>
      <c r="BN7" s="635"/>
      <c r="BO7" s="636">
        <v>36.9</v>
      </c>
      <c r="BP7" s="636"/>
      <c r="BQ7" s="636"/>
      <c r="BR7" s="636"/>
      <c r="BS7" s="637" t="s">
        <v>127</v>
      </c>
      <c r="BT7" s="637"/>
      <c r="BU7" s="637"/>
      <c r="BV7" s="637"/>
      <c r="BW7" s="637"/>
      <c r="BX7" s="637"/>
      <c r="BY7" s="637"/>
      <c r="BZ7" s="637"/>
      <c r="CA7" s="637"/>
      <c r="CB7" s="641"/>
      <c r="CD7" s="630" t="s">
        <v>235</v>
      </c>
      <c r="CE7" s="631"/>
      <c r="CF7" s="631"/>
      <c r="CG7" s="631"/>
      <c r="CH7" s="631"/>
      <c r="CI7" s="631"/>
      <c r="CJ7" s="631"/>
      <c r="CK7" s="631"/>
      <c r="CL7" s="631"/>
      <c r="CM7" s="631"/>
      <c r="CN7" s="631"/>
      <c r="CO7" s="631"/>
      <c r="CP7" s="631"/>
      <c r="CQ7" s="632"/>
      <c r="CR7" s="633">
        <v>3834911</v>
      </c>
      <c r="CS7" s="634"/>
      <c r="CT7" s="634"/>
      <c r="CU7" s="634"/>
      <c r="CV7" s="634"/>
      <c r="CW7" s="634"/>
      <c r="CX7" s="634"/>
      <c r="CY7" s="635"/>
      <c r="CZ7" s="636">
        <v>23.1</v>
      </c>
      <c r="DA7" s="636"/>
      <c r="DB7" s="636"/>
      <c r="DC7" s="636"/>
      <c r="DD7" s="642">
        <v>78603</v>
      </c>
      <c r="DE7" s="634"/>
      <c r="DF7" s="634"/>
      <c r="DG7" s="634"/>
      <c r="DH7" s="634"/>
      <c r="DI7" s="634"/>
      <c r="DJ7" s="634"/>
      <c r="DK7" s="634"/>
      <c r="DL7" s="634"/>
      <c r="DM7" s="634"/>
      <c r="DN7" s="634"/>
      <c r="DO7" s="634"/>
      <c r="DP7" s="635"/>
      <c r="DQ7" s="642">
        <v>2049832</v>
      </c>
      <c r="DR7" s="634"/>
      <c r="DS7" s="634"/>
      <c r="DT7" s="634"/>
      <c r="DU7" s="634"/>
      <c r="DV7" s="634"/>
      <c r="DW7" s="634"/>
      <c r="DX7" s="634"/>
      <c r="DY7" s="634"/>
      <c r="DZ7" s="634"/>
      <c r="EA7" s="634"/>
      <c r="EB7" s="634"/>
      <c r="EC7" s="643"/>
    </row>
    <row r="8" spans="2:143" ht="11.25" customHeight="1">
      <c r="B8" s="630" t="s">
        <v>236</v>
      </c>
      <c r="C8" s="631"/>
      <c r="D8" s="631"/>
      <c r="E8" s="631"/>
      <c r="F8" s="631"/>
      <c r="G8" s="631"/>
      <c r="H8" s="631"/>
      <c r="I8" s="631"/>
      <c r="J8" s="631"/>
      <c r="K8" s="631"/>
      <c r="L8" s="631"/>
      <c r="M8" s="631"/>
      <c r="N8" s="631"/>
      <c r="O8" s="631"/>
      <c r="P8" s="631"/>
      <c r="Q8" s="632"/>
      <c r="R8" s="633">
        <v>10643</v>
      </c>
      <c r="S8" s="634"/>
      <c r="T8" s="634"/>
      <c r="U8" s="634"/>
      <c r="V8" s="634"/>
      <c r="W8" s="634"/>
      <c r="X8" s="634"/>
      <c r="Y8" s="635"/>
      <c r="Z8" s="636">
        <v>0.1</v>
      </c>
      <c r="AA8" s="636"/>
      <c r="AB8" s="636"/>
      <c r="AC8" s="636"/>
      <c r="AD8" s="637">
        <v>10643</v>
      </c>
      <c r="AE8" s="637"/>
      <c r="AF8" s="637"/>
      <c r="AG8" s="637"/>
      <c r="AH8" s="637"/>
      <c r="AI8" s="637"/>
      <c r="AJ8" s="637"/>
      <c r="AK8" s="637"/>
      <c r="AL8" s="638">
        <v>0.1</v>
      </c>
      <c r="AM8" s="639"/>
      <c r="AN8" s="639"/>
      <c r="AO8" s="640"/>
      <c r="AP8" s="630" t="s">
        <v>237</v>
      </c>
      <c r="AQ8" s="631"/>
      <c r="AR8" s="631"/>
      <c r="AS8" s="631"/>
      <c r="AT8" s="631"/>
      <c r="AU8" s="631"/>
      <c r="AV8" s="631"/>
      <c r="AW8" s="631"/>
      <c r="AX8" s="631"/>
      <c r="AY8" s="631"/>
      <c r="AZ8" s="631"/>
      <c r="BA8" s="631"/>
      <c r="BB8" s="631"/>
      <c r="BC8" s="631"/>
      <c r="BD8" s="631"/>
      <c r="BE8" s="631"/>
      <c r="BF8" s="632"/>
      <c r="BG8" s="633">
        <v>35255</v>
      </c>
      <c r="BH8" s="634"/>
      <c r="BI8" s="634"/>
      <c r="BJ8" s="634"/>
      <c r="BK8" s="634"/>
      <c r="BL8" s="634"/>
      <c r="BM8" s="634"/>
      <c r="BN8" s="635"/>
      <c r="BO8" s="636">
        <v>1.4</v>
      </c>
      <c r="BP8" s="636"/>
      <c r="BQ8" s="636"/>
      <c r="BR8" s="636"/>
      <c r="BS8" s="637" t="s">
        <v>127</v>
      </c>
      <c r="BT8" s="637"/>
      <c r="BU8" s="637"/>
      <c r="BV8" s="637"/>
      <c r="BW8" s="637"/>
      <c r="BX8" s="637"/>
      <c r="BY8" s="637"/>
      <c r="BZ8" s="637"/>
      <c r="CA8" s="637"/>
      <c r="CB8" s="641"/>
      <c r="CD8" s="630" t="s">
        <v>238</v>
      </c>
      <c r="CE8" s="631"/>
      <c r="CF8" s="631"/>
      <c r="CG8" s="631"/>
      <c r="CH8" s="631"/>
      <c r="CI8" s="631"/>
      <c r="CJ8" s="631"/>
      <c r="CK8" s="631"/>
      <c r="CL8" s="631"/>
      <c r="CM8" s="631"/>
      <c r="CN8" s="631"/>
      <c r="CO8" s="631"/>
      <c r="CP8" s="631"/>
      <c r="CQ8" s="632"/>
      <c r="CR8" s="633">
        <v>3605501</v>
      </c>
      <c r="CS8" s="634"/>
      <c r="CT8" s="634"/>
      <c r="CU8" s="634"/>
      <c r="CV8" s="634"/>
      <c r="CW8" s="634"/>
      <c r="CX8" s="634"/>
      <c r="CY8" s="635"/>
      <c r="CZ8" s="636">
        <v>21.8</v>
      </c>
      <c r="DA8" s="636"/>
      <c r="DB8" s="636"/>
      <c r="DC8" s="636"/>
      <c r="DD8" s="642">
        <v>4758</v>
      </c>
      <c r="DE8" s="634"/>
      <c r="DF8" s="634"/>
      <c r="DG8" s="634"/>
      <c r="DH8" s="634"/>
      <c r="DI8" s="634"/>
      <c r="DJ8" s="634"/>
      <c r="DK8" s="634"/>
      <c r="DL8" s="634"/>
      <c r="DM8" s="634"/>
      <c r="DN8" s="634"/>
      <c r="DO8" s="634"/>
      <c r="DP8" s="635"/>
      <c r="DQ8" s="642">
        <v>1945258</v>
      </c>
      <c r="DR8" s="634"/>
      <c r="DS8" s="634"/>
      <c r="DT8" s="634"/>
      <c r="DU8" s="634"/>
      <c r="DV8" s="634"/>
      <c r="DW8" s="634"/>
      <c r="DX8" s="634"/>
      <c r="DY8" s="634"/>
      <c r="DZ8" s="634"/>
      <c r="EA8" s="634"/>
      <c r="EB8" s="634"/>
      <c r="EC8" s="643"/>
    </row>
    <row r="9" spans="2:143" ht="11.25" customHeight="1">
      <c r="B9" s="630" t="s">
        <v>239</v>
      </c>
      <c r="C9" s="631"/>
      <c r="D9" s="631"/>
      <c r="E9" s="631"/>
      <c r="F9" s="631"/>
      <c r="G9" s="631"/>
      <c r="H9" s="631"/>
      <c r="I9" s="631"/>
      <c r="J9" s="631"/>
      <c r="K9" s="631"/>
      <c r="L9" s="631"/>
      <c r="M9" s="631"/>
      <c r="N9" s="631"/>
      <c r="O9" s="631"/>
      <c r="P9" s="631"/>
      <c r="Q9" s="632"/>
      <c r="R9" s="633">
        <v>11407</v>
      </c>
      <c r="S9" s="634"/>
      <c r="T9" s="634"/>
      <c r="U9" s="634"/>
      <c r="V9" s="634"/>
      <c r="W9" s="634"/>
      <c r="X9" s="634"/>
      <c r="Y9" s="635"/>
      <c r="Z9" s="636">
        <v>0.1</v>
      </c>
      <c r="AA9" s="636"/>
      <c r="AB9" s="636"/>
      <c r="AC9" s="636"/>
      <c r="AD9" s="637">
        <v>11407</v>
      </c>
      <c r="AE9" s="637"/>
      <c r="AF9" s="637"/>
      <c r="AG9" s="637"/>
      <c r="AH9" s="637"/>
      <c r="AI9" s="637"/>
      <c r="AJ9" s="637"/>
      <c r="AK9" s="637"/>
      <c r="AL9" s="638">
        <v>0.1</v>
      </c>
      <c r="AM9" s="639"/>
      <c r="AN9" s="639"/>
      <c r="AO9" s="640"/>
      <c r="AP9" s="630" t="s">
        <v>240</v>
      </c>
      <c r="AQ9" s="631"/>
      <c r="AR9" s="631"/>
      <c r="AS9" s="631"/>
      <c r="AT9" s="631"/>
      <c r="AU9" s="631"/>
      <c r="AV9" s="631"/>
      <c r="AW9" s="631"/>
      <c r="AX9" s="631"/>
      <c r="AY9" s="631"/>
      <c r="AZ9" s="631"/>
      <c r="BA9" s="631"/>
      <c r="BB9" s="631"/>
      <c r="BC9" s="631"/>
      <c r="BD9" s="631"/>
      <c r="BE9" s="631"/>
      <c r="BF9" s="632"/>
      <c r="BG9" s="633">
        <v>722286</v>
      </c>
      <c r="BH9" s="634"/>
      <c r="BI9" s="634"/>
      <c r="BJ9" s="634"/>
      <c r="BK9" s="634"/>
      <c r="BL9" s="634"/>
      <c r="BM9" s="634"/>
      <c r="BN9" s="635"/>
      <c r="BO9" s="636">
        <v>28.7</v>
      </c>
      <c r="BP9" s="636"/>
      <c r="BQ9" s="636"/>
      <c r="BR9" s="636"/>
      <c r="BS9" s="637" t="s">
        <v>127</v>
      </c>
      <c r="BT9" s="637"/>
      <c r="BU9" s="637"/>
      <c r="BV9" s="637"/>
      <c r="BW9" s="637"/>
      <c r="BX9" s="637"/>
      <c r="BY9" s="637"/>
      <c r="BZ9" s="637"/>
      <c r="CA9" s="637"/>
      <c r="CB9" s="641"/>
      <c r="CD9" s="630" t="s">
        <v>241</v>
      </c>
      <c r="CE9" s="631"/>
      <c r="CF9" s="631"/>
      <c r="CG9" s="631"/>
      <c r="CH9" s="631"/>
      <c r="CI9" s="631"/>
      <c r="CJ9" s="631"/>
      <c r="CK9" s="631"/>
      <c r="CL9" s="631"/>
      <c r="CM9" s="631"/>
      <c r="CN9" s="631"/>
      <c r="CO9" s="631"/>
      <c r="CP9" s="631"/>
      <c r="CQ9" s="632"/>
      <c r="CR9" s="633">
        <v>1125738</v>
      </c>
      <c r="CS9" s="634"/>
      <c r="CT9" s="634"/>
      <c r="CU9" s="634"/>
      <c r="CV9" s="634"/>
      <c r="CW9" s="634"/>
      <c r="CX9" s="634"/>
      <c r="CY9" s="635"/>
      <c r="CZ9" s="636">
        <v>6.8</v>
      </c>
      <c r="DA9" s="636"/>
      <c r="DB9" s="636"/>
      <c r="DC9" s="636"/>
      <c r="DD9" s="642">
        <v>101221</v>
      </c>
      <c r="DE9" s="634"/>
      <c r="DF9" s="634"/>
      <c r="DG9" s="634"/>
      <c r="DH9" s="634"/>
      <c r="DI9" s="634"/>
      <c r="DJ9" s="634"/>
      <c r="DK9" s="634"/>
      <c r="DL9" s="634"/>
      <c r="DM9" s="634"/>
      <c r="DN9" s="634"/>
      <c r="DO9" s="634"/>
      <c r="DP9" s="635"/>
      <c r="DQ9" s="642">
        <v>689441</v>
      </c>
      <c r="DR9" s="634"/>
      <c r="DS9" s="634"/>
      <c r="DT9" s="634"/>
      <c r="DU9" s="634"/>
      <c r="DV9" s="634"/>
      <c r="DW9" s="634"/>
      <c r="DX9" s="634"/>
      <c r="DY9" s="634"/>
      <c r="DZ9" s="634"/>
      <c r="EA9" s="634"/>
      <c r="EB9" s="634"/>
      <c r="EC9" s="643"/>
    </row>
    <row r="10" spans="2:143" ht="11.25" customHeight="1">
      <c r="B10" s="630" t="s">
        <v>242</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243</v>
      </c>
      <c r="AQ10" s="631"/>
      <c r="AR10" s="631"/>
      <c r="AS10" s="631"/>
      <c r="AT10" s="631"/>
      <c r="AU10" s="631"/>
      <c r="AV10" s="631"/>
      <c r="AW10" s="631"/>
      <c r="AX10" s="631"/>
      <c r="AY10" s="631"/>
      <c r="AZ10" s="631"/>
      <c r="BA10" s="631"/>
      <c r="BB10" s="631"/>
      <c r="BC10" s="631"/>
      <c r="BD10" s="631"/>
      <c r="BE10" s="631"/>
      <c r="BF10" s="632"/>
      <c r="BG10" s="633">
        <v>61346</v>
      </c>
      <c r="BH10" s="634"/>
      <c r="BI10" s="634"/>
      <c r="BJ10" s="634"/>
      <c r="BK10" s="634"/>
      <c r="BL10" s="634"/>
      <c r="BM10" s="634"/>
      <c r="BN10" s="635"/>
      <c r="BO10" s="636">
        <v>2.4</v>
      </c>
      <c r="BP10" s="636"/>
      <c r="BQ10" s="636"/>
      <c r="BR10" s="636"/>
      <c r="BS10" s="637" t="s">
        <v>127</v>
      </c>
      <c r="BT10" s="637"/>
      <c r="BU10" s="637"/>
      <c r="BV10" s="637"/>
      <c r="BW10" s="637"/>
      <c r="BX10" s="637"/>
      <c r="BY10" s="637"/>
      <c r="BZ10" s="637"/>
      <c r="CA10" s="637"/>
      <c r="CB10" s="641"/>
      <c r="CD10" s="630" t="s">
        <v>244</v>
      </c>
      <c r="CE10" s="631"/>
      <c r="CF10" s="631"/>
      <c r="CG10" s="631"/>
      <c r="CH10" s="631"/>
      <c r="CI10" s="631"/>
      <c r="CJ10" s="631"/>
      <c r="CK10" s="631"/>
      <c r="CL10" s="631"/>
      <c r="CM10" s="631"/>
      <c r="CN10" s="631"/>
      <c r="CO10" s="631"/>
      <c r="CP10" s="631"/>
      <c r="CQ10" s="632"/>
      <c r="CR10" s="633">
        <v>19267</v>
      </c>
      <c r="CS10" s="634"/>
      <c r="CT10" s="634"/>
      <c r="CU10" s="634"/>
      <c r="CV10" s="634"/>
      <c r="CW10" s="634"/>
      <c r="CX10" s="634"/>
      <c r="CY10" s="635"/>
      <c r="CZ10" s="636">
        <v>0.1</v>
      </c>
      <c r="DA10" s="636"/>
      <c r="DB10" s="636"/>
      <c r="DC10" s="636"/>
      <c r="DD10" s="642" t="s">
        <v>127</v>
      </c>
      <c r="DE10" s="634"/>
      <c r="DF10" s="634"/>
      <c r="DG10" s="634"/>
      <c r="DH10" s="634"/>
      <c r="DI10" s="634"/>
      <c r="DJ10" s="634"/>
      <c r="DK10" s="634"/>
      <c r="DL10" s="634"/>
      <c r="DM10" s="634"/>
      <c r="DN10" s="634"/>
      <c r="DO10" s="634"/>
      <c r="DP10" s="635"/>
      <c r="DQ10" s="642">
        <v>14180</v>
      </c>
      <c r="DR10" s="634"/>
      <c r="DS10" s="634"/>
      <c r="DT10" s="634"/>
      <c r="DU10" s="634"/>
      <c r="DV10" s="634"/>
      <c r="DW10" s="634"/>
      <c r="DX10" s="634"/>
      <c r="DY10" s="634"/>
      <c r="DZ10" s="634"/>
      <c r="EA10" s="634"/>
      <c r="EB10" s="634"/>
      <c r="EC10" s="643"/>
    </row>
    <row r="11" spans="2:143" ht="11.25" customHeight="1">
      <c r="B11" s="630" t="s">
        <v>245</v>
      </c>
      <c r="C11" s="631"/>
      <c r="D11" s="631"/>
      <c r="E11" s="631"/>
      <c r="F11" s="631"/>
      <c r="G11" s="631"/>
      <c r="H11" s="631"/>
      <c r="I11" s="631"/>
      <c r="J11" s="631"/>
      <c r="K11" s="631"/>
      <c r="L11" s="631"/>
      <c r="M11" s="631"/>
      <c r="N11" s="631"/>
      <c r="O11" s="631"/>
      <c r="P11" s="631"/>
      <c r="Q11" s="632"/>
      <c r="R11" s="633">
        <v>522875</v>
      </c>
      <c r="S11" s="634"/>
      <c r="T11" s="634"/>
      <c r="U11" s="634"/>
      <c r="V11" s="634"/>
      <c r="W11" s="634"/>
      <c r="X11" s="634"/>
      <c r="Y11" s="635"/>
      <c r="Z11" s="638">
        <v>3</v>
      </c>
      <c r="AA11" s="639"/>
      <c r="AB11" s="639"/>
      <c r="AC11" s="645"/>
      <c r="AD11" s="642">
        <v>522875</v>
      </c>
      <c r="AE11" s="634"/>
      <c r="AF11" s="634"/>
      <c r="AG11" s="634"/>
      <c r="AH11" s="634"/>
      <c r="AI11" s="634"/>
      <c r="AJ11" s="634"/>
      <c r="AK11" s="635"/>
      <c r="AL11" s="638">
        <v>6.2</v>
      </c>
      <c r="AM11" s="639"/>
      <c r="AN11" s="639"/>
      <c r="AO11" s="640"/>
      <c r="AP11" s="630" t="s">
        <v>246</v>
      </c>
      <c r="AQ11" s="631"/>
      <c r="AR11" s="631"/>
      <c r="AS11" s="631"/>
      <c r="AT11" s="631"/>
      <c r="AU11" s="631"/>
      <c r="AV11" s="631"/>
      <c r="AW11" s="631"/>
      <c r="AX11" s="631"/>
      <c r="AY11" s="631"/>
      <c r="AZ11" s="631"/>
      <c r="BA11" s="631"/>
      <c r="BB11" s="631"/>
      <c r="BC11" s="631"/>
      <c r="BD11" s="631"/>
      <c r="BE11" s="631"/>
      <c r="BF11" s="632"/>
      <c r="BG11" s="633">
        <v>110481</v>
      </c>
      <c r="BH11" s="634"/>
      <c r="BI11" s="634"/>
      <c r="BJ11" s="634"/>
      <c r="BK11" s="634"/>
      <c r="BL11" s="634"/>
      <c r="BM11" s="634"/>
      <c r="BN11" s="635"/>
      <c r="BO11" s="636">
        <v>4.4000000000000004</v>
      </c>
      <c r="BP11" s="636"/>
      <c r="BQ11" s="636"/>
      <c r="BR11" s="636"/>
      <c r="BS11" s="637" t="s">
        <v>127</v>
      </c>
      <c r="BT11" s="637"/>
      <c r="BU11" s="637"/>
      <c r="BV11" s="637"/>
      <c r="BW11" s="637"/>
      <c r="BX11" s="637"/>
      <c r="BY11" s="637"/>
      <c r="BZ11" s="637"/>
      <c r="CA11" s="637"/>
      <c r="CB11" s="641"/>
      <c r="CD11" s="630" t="s">
        <v>247</v>
      </c>
      <c r="CE11" s="631"/>
      <c r="CF11" s="631"/>
      <c r="CG11" s="631"/>
      <c r="CH11" s="631"/>
      <c r="CI11" s="631"/>
      <c r="CJ11" s="631"/>
      <c r="CK11" s="631"/>
      <c r="CL11" s="631"/>
      <c r="CM11" s="631"/>
      <c r="CN11" s="631"/>
      <c r="CO11" s="631"/>
      <c r="CP11" s="631"/>
      <c r="CQ11" s="632"/>
      <c r="CR11" s="633">
        <v>600095</v>
      </c>
      <c r="CS11" s="634"/>
      <c r="CT11" s="634"/>
      <c r="CU11" s="634"/>
      <c r="CV11" s="634"/>
      <c r="CW11" s="634"/>
      <c r="CX11" s="634"/>
      <c r="CY11" s="635"/>
      <c r="CZ11" s="636">
        <v>3.6</v>
      </c>
      <c r="DA11" s="636"/>
      <c r="DB11" s="636"/>
      <c r="DC11" s="636"/>
      <c r="DD11" s="642">
        <v>75748</v>
      </c>
      <c r="DE11" s="634"/>
      <c r="DF11" s="634"/>
      <c r="DG11" s="634"/>
      <c r="DH11" s="634"/>
      <c r="DI11" s="634"/>
      <c r="DJ11" s="634"/>
      <c r="DK11" s="634"/>
      <c r="DL11" s="634"/>
      <c r="DM11" s="634"/>
      <c r="DN11" s="634"/>
      <c r="DO11" s="634"/>
      <c r="DP11" s="635"/>
      <c r="DQ11" s="642">
        <v>359720</v>
      </c>
      <c r="DR11" s="634"/>
      <c r="DS11" s="634"/>
      <c r="DT11" s="634"/>
      <c r="DU11" s="634"/>
      <c r="DV11" s="634"/>
      <c r="DW11" s="634"/>
      <c r="DX11" s="634"/>
      <c r="DY11" s="634"/>
      <c r="DZ11" s="634"/>
      <c r="EA11" s="634"/>
      <c r="EB11" s="634"/>
      <c r="EC11" s="643"/>
    </row>
    <row r="12" spans="2:143" ht="11.25" customHeight="1">
      <c r="B12" s="630" t="s">
        <v>248</v>
      </c>
      <c r="C12" s="631"/>
      <c r="D12" s="631"/>
      <c r="E12" s="631"/>
      <c r="F12" s="631"/>
      <c r="G12" s="631"/>
      <c r="H12" s="631"/>
      <c r="I12" s="631"/>
      <c r="J12" s="631"/>
      <c r="K12" s="631"/>
      <c r="L12" s="631"/>
      <c r="M12" s="631"/>
      <c r="N12" s="631"/>
      <c r="O12" s="631"/>
      <c r="P12" s="631"/>
      <c r="Q12" s="632"/>
      <c r="R12" s="633" t="s">
        <v>127</v>
      </c>
      <c r="S12" s="634"/>
      <c r="T12" s="634"/>
      <c r="U12" s="634"/>
      <c r="V12" s="634"/>
      <c r="W12" s="634"/>
      <c r="X12" s="634"/>
      <c r="Y12" s="635"/>
      <c r="Z12" s="636" t="s">
        <v>127</v>
      </c>
      <c r="AA12" s="636"/>
      <c r="AB12" s="636"/>
      <c r="AC12" s="636"/>
      <c r="AD12" s="637" t="s">
        <v>127</v>
      </c>
      <c r="AE12" s="637"/>
      <c r="AF12" s="637"/>
      <c r="AG12" s="637"/>
      <c r="AH12" s="637"/>
      <c r="AI12" s="637"/>
      <c r="AJ12" s="637"/>
      <c r="AK12" s="637"/>
      <c r="AL12" s="638" t="s">
        <v>127</v>
      </c>
      <c r="AM12" s="639"/>
      <c r="AN12" s="639"/>
      <c r="AO12" s="640"/>
      <c r="AP12" s="630" t="s">
        <v>249</v>
      </c>
      <c r="AQ12" s="631"/>
      <c r="AR12" s="631"/>
      <c r="AS12" s="631"/>
      <c r="AT12" s="631"/>
      <c r="AU12" s="631"/>
      <c r="AV12" s="631"/>
      <c r="AW12" s="631"/>
      <c r="AX12" s="631"/>
      <c r="AY12" s="631"/>
      <c r="AZ12" s="631"/>
      <c r="BA12" s="631"/>
      <c r="BB12" s="631"/>
      <c r="BC12" s="631"/>
      <c r="BD12" s="631"/>
      <c r="BE12" s="631"/>
      <c r="BF12" s="632"/>
      <c r="BG12" s="633">
        <v>1263617</v>
      </c>
      <c r="BH12" s="634"/>
      <c r="BI12" s="634"/>
      <c r="BJ12" s="634"/>
      <c r="BK12" s="634"/>
      <c r="BL12" s="634"/>
      <c r="BM12" s="634"/>
      <c r="BN12" s="635"/>
      <c r="BO12" s="636">
        <v>50.2</v>
      </c>
      <c r="BP12" s="636"/>
      <c r="BQ12" s="636"/>
      <c r="BR12" s="636"/>
      <c r="BS12" s="637" t="s">
        <v>127</v>
      </c>
      <c r="BT12" s="637"/>
      <c r="BU12" s="637"/>
      <c r="BV12" s="637"/>
      <c r="BW12" s="637"/>
      <c r="BX12" s="637"/>
      <c r="BY12" s="637"/>
      <c r="BZ12" s="637"/>
      <c r="CA12" s="637"/>
      <c r="CB12" s="641"/>
      <c r="CD12" s="630" t="s">
        <v>250</v>
      </c>
      <c r="CE12" s="631"/>
      <c r="CF12" s="631"/>
      <c r="CG12" s="631"/>
      <c r="CH12" s="631"/>
      <c r="CI12" s="631"/>
      <c r="CJ12" s="631"/>
      <c r="CK12" s="631"/>
      <c r="CL12" s="631"/>
      <c r="CM12" s="631"/>
      <c r="CN12" s="631"/>
      <c r="CO12" s="631"/>
      <c r="CP12" s="631"/>
      <c r="CQ12" s="632"/>
      <c r="CR12" s="633">
        <v>1377330</v>
      </c>
      <c r="CS12" s="634"/>
      <c r="CT12" s="634"/>
      <c r="CU12" s="634"/>
      <c r="CV12" s="634"/>
      <c r="CW12" s="634"/>
      <c r="CX12" s="634"/>
      <c r="CY12" s="635"/>
      <c r="CZ12" s="636">
        <v>8.3000000000000007</v>
      </c>
      <c r="DA12" s="636"/>
      <c r="DB12" s="636"/>
      <c r="DC12" s="636"/>
      <c r="DD12" s="642">
        <v>246935</v>
      </c>
      <c r="DE12" s="634"/>
      <c r="DF12" s="634"/>
      <c r="DG12" s="634"/>
      <c r="DH12" s="634"/>
      <c r="DI12" s="634"/>
      <c r="DJ12" s="634"/>
      <c r="DK12" s="634"/>
      <c r="DL12" s="634"/>
      <c r="DM12" s="634"/>
      <c r="DN12" s="634"/>
      <c r="DO12" s="634"/>
      <c r="DP12" s="635"/>
      <c r="DQ12" s="642">
        <v>416123</v>
      </c>
      <c r="DR12" s="634"/>
      <c r="DS12" s="634"/>
      <c r="DT12" s="634"/>
      <c r="DU12" s="634"/>
      <c r="DV12" s="634"/>
      <c r="DW12" s="634"/>
      <c r="DX12" s="634"/>
      <c r="DY12" s="634"/>
      <c r="DZ12" s="634"/>
      <c r="EA12" s="634"/>
      <c r="EB12" s="634"/>
      <c r="EC12" s="643"/>
    </row>
    <row r="13" spans="2:143" ht="11.25" customHeight="1">
      <c r="B13" s="630" t="s">
        <v>251</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252</v>
      </c>
      <c r="AQ13" s="631"/>
      <c r="AR13" s="631"/>
      <c r="AS13" s="631"/>
      <c r="AT13" s="631"/>
      <c r="AU13" s="631"/>
      <c r="AV13" s="631"/>
      <c r="AW13" s="631"/>
      <c r="AX13" s="631"/>
      <c r="AY13" s="631"/>
      <c r="AZ13" s="631"/>
      <c r="BA13" s="631"/>
      <c r="BB13" s="631"/>
      <c r="BC13" s="631"/>
      <c r="BD13" s="631"/>
      <c r="BE13" s="631"/>
      <c r="BF13" s="632"/>
      <c r="BG13" s="633">
        <v>1246942</v>
      </c>
      <c r="BH13" s="634"/>
      <c r="BI13" s="634"/>
      <c r="BJ13" s="634"/>
      <c r="BK13" s="634"/>
      <c r="BL13" s="634"/>
      <c r="BM13" s="634"/>
      <c r="BN13" s="635"/>
      <c r="BO13" s="636">
        <v>49.5</v>
      </c>
      <c r="BP13" s="636"/>
      <c r="BQ13" s="636"/>
      <c r="BR13" s="636"/>
      <c r="BS13" s="637" t="s">
        <v>127</v>
      </c>
      <c r="BT13" s="637"/>
      <c r="BU13" s="637"/>
      <c r="BV13" s="637"/>
      <c r="BW13" s="637"/>
      <c r="BX13" s="637"/>
      <c r="BY13" s="637"/>
      <c r="BZ13" s="637"/>
      <c r="CA13" s="637"/>
      <c r="CB13" s="641"/>
      <c r="CD13" s="630" t="s">
        <v>253</v>
      </c>
      <c r="CE13" s="631"/>
      <c r="CF13" s="631"/>
      <c r="CG13" s="631"/>
      <c r="CH13" s="631"/>
      <c r="CI13" s="631"/>
      <c r="CJ13" s="631"/>
      <c r="CK13" s="631"/>
      <c r="CL13" s="631"/>
      <c r="CM13" s="631"/>
      <c r="CN13" s="631"/>
      <c r="CO13" s="631"/>
      <c r="CP13" s="631"/>
      <c r="CQ13" s="632"/>
      <c r="CR13" s="633">
        <v>2570550</v>
      </c>
      <c r="CS13" s="634"/>
      <c r="CT13" s="634"/>
      <c r="CU13" s="634"/>
      <c r="CV13" s="634"/>
      <c r="CW13" s="634"/>
      <c r="CX13" s="634"/>
      <c r="CY13" s="635"/>
      <c r="CZ13" s="636">
        <v>15.5</v>
      </c>
      <c r="DA13" s="636"/>
      <c r="DB13" s="636"/>
      <c r="DC13" s="636"/>
      <c r="DD13" s="642">
        <v>799654</v>
      </c>
      <c r="DE13" s="634"/>
      <c r="DF13" s="634"/>
      <c r="DG13" s="634"/>
      <c r="DH13" s="634"/>
      <c r="DI13" s="634"/>
      <c r="DJ13" s="634"/>
      <c r="DK13" s="634"/>
      <c r="DL13" s="634"/>
      <c r="DM13" s="634"/>
      <c r="DN13" s="634"/>
      <c r="DO13" s="634"/>
      <c r="DP13" s="635"/>
      <c r="DQ13" s="642">
        <v>1862123</v>
      </c>
      <c r="DR13" s="634"/>
      <c r="DS13" s="634"/>
      <c r="DT13" s="634"/>
      <c r="DU13" s="634"/>
      <c r="DV13" s="634"/>
      <c r="DW13" s="634"/>
      <c r="DX13" s="634"/>
      <c r="DY13" s="634"/>
      <c r="DZ13" s="634"/>
      <c r="EA13" s="634"/>
      <c r="EB13" s="634"/>
      <c r="EC13" s="643"/>
    </row>
    <row r="14" spans="2:143" ht="11.25" customHeight="1">
      <c r="B14" s="630" t="s">
        <v>254</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255</v>
      </c>
      <c r="AQ14" s="631"/>
      <c r="AR14" s="631"/>
      <c r="AS14" s="631"/>
      <c r="AT14" s="631"/>
      <c r="AU14" s="631"/>
      <c r="AV14" s="631"/>
      <c r="AW14" s="631"/>
      <c r="AX14" s="631"/>
      <c r="AY14" s="631"/>
      <c r="AZ14" s="631"/>
      <c r="BA14" s="631"/>
      <c r="BB14" s="631"/>
      <c r="BC14" s="631"/>
      <c r="BD14" s="631"/>
      <c r="BE14" s="631"/>
      <c r="BF14" s="632"/>
      <c r="BG14" s="633">
        <v>102144</v>
      </c>
      <c r="BH14" s="634"/>
      <c r="BI14" s="634"/>
      <c r="BJ14" s="634"/>
      <c r="BK14" s="634"/>
      <c r="BL14" s="634"/>
      <c r="BM14" s="634"/>
      <c r="BN14" s="635"/>
      <c r="BO14" s="636">
        <v>4.0999999999999996</v>
      </c>
      <c r="BP14" s="636"/>
      <c r="BQ14" s="636"/>
      <c r="BR14" s="636"/>
      <c r="BS14" s="637" t="s">
        <v>127</v>
      </c>
      <c r="BT14" s="637"/>
      <c r="BU14" s="637"/>
      <c r="BV14" s="637"/>
      <c r="BW14" s="637"/>
      <c r="BX14" s="637"/>
      <c r="BY14" s="637"/>
      <c r="BZ14" s="637"/>
      <c r="CA14" s="637"/>
      <c r="CB14" s="641"/>
      <c r="CD14" s="630" t="s">
        <v>256</v>
      </c>
      <c r="CE14" s="631"/>
      <c r="CF14" s="631"/>
      <c r="CG14" s="631"/>
      <c r="CH14" s="631"/>
      <c r="CI14" s="631"/>
      <c r="CJ14" s="631"/>
      <c r="CK14" s="631"/>
      <c r="CL14" s="631"/>
      <c r="CM14" s="631"/>
      <c r="CN14" s="631"/>
      <c r="CO14" s="631"/>
      <c r="CP14" s="631"/>
      <c r="CQ14" s="632"/>
      <c r="CR14" s="633">
        <v>535655</v>
      </c>
      <c r="CS14" s="634"/>
      <c r="CT14" s="634"/>
      <c r="CU14" s="634"/>
      <c r="CV14" s="634"/>
      <c r="CW14" s="634"/>
      <c r="CX14" s="634"/>
      <c r="CY14" s="635"/>
      <c r="CZ14" s="636">
        <v>3.2</v>
      </c>
      <c r="DA14" s="636"/>
      <c r="DB14" s="636"/>
      <c r="DC14" s="636"/>
      <c r="DD14" s="642">
        <v>33353</v>
      </c>
      <c r="DE14" s="634"/>
      <c r="DF14" s="634"/>
      <c r="DG14" s="634"/>
      <c r="DH14" s="634"/>
      <c r="DI14" s="634"/>
      <c r="DJ14" s="634"/>
      <c r="DK14" s="634"/>
      <c r="DL14" s="634"/>
      <c r="DM14" s="634"/>
      <c r="DN14" s="634"/>
      <c r="DO14" s="634"/>
      <c r="DP14" s="635"/>
      <c r="DQ14" s="642">
        <v>448027</v>
      </c>
      <c r="DR14" s="634"/>
      <c r="DS14" s="634"/>
      <c r="DT14" s="634"/>
      <c r="DU14" s="634"/>
      <c r="DV14" s="634"/>
      <c r="DW14" s="634"/>
      <c r="DX14" s="634"/>
      <c r="DY14" s="634"/>
      <c r="DZ14" s="634"/>
      <c r="EA14" s="634"/>
      <c r="EB14" s="634"/>
      <c r="EC14" s="643"/>
    </row>
    <row r="15" spans="2:143" ht="11.25" customHeight="1">
      <c r="B15" s="630" t="s">
        <v>257</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258</v>
      </c>
      <c r="AQ15" s="631"/>
      <c r="AR15" s="631"/>
      <c r="AS15" s="631"/>
      <c r="AT15" s="631"/>
      <c r="AU15" s="631"/>
      <c r="AV15" s="631"/>
      <c r="AW15" s="631"/>
      <c r="AX15" s="631"/>
      <c r="AY15" s="631"/>
      <c r="AZ15" s="631"/>
      <c r="BA15" s="631"/>
      <c r="BB15" s="631"/>
      <c r="BC15" s="631"/>
      <c r="BD15" s="631"/>
      <c r="BE15" s="631"/>
      <c r="BF15" s="632"/>
      <c r="BG15" s="633">
        <v>153801</v>
      </c>
      <c r="BH15" s="634"/>
      <c r="BI15" s="634"/>
      <c r="BJ15" s="634"/>
      <c r="BK15" s="634"/>
      <c r="BL15" s="634"/>
      <c r="BM15" s="634"/>
      <c r="BN15" s="635"/>
      <c r="BO15" s="636">
        <v>6.1</v>
      </c>
      <c r="BP15" s="636"/>
      <c r="BQ15" s="636"/>
      <c r="BR15" s="636"/>
      <c r="BS15" s="637" t="s">
        <v>127</v>
      </c>
      <c r="BT15" s="637"/>
      <c r="BU15" s="637"/>
      <c r="BV15" s="637"/>
      <c r="BW15" s="637"/>
      <c r="BX15" s="637"/>
      <c r="BY15" s="637"/>
      <c r="BZ15" s="637"/>
      <c r="CA15" s="637"/>
      <c r="CB15" s="641"/>
      <c r="CD15" s="630" t="s">
        <v>259</v>
      </c>
      <c r="CE15" s="631"/>
      <c r="CF15" s="631"/>
      <c r="CG15" s="631"/>
      <c r="CH15" s="631"/>
      <c r="CI15" s="631"/>
      <c r="CJ15" s="631"/>
      <c r="CK15" s="631"/>
      <c r="CL15" s="631"/>
      <c r="CM15" s="631"/>
      <c r="CN15" s="631"/>
      <c r="CO15" s="631"/>
      <c r="CP15" s="631"/>
      <c r="CQ15" s="632"/>
      <c r="CR15" s="633">
        <v>1137322</v>
      </c>
      <c r="CS15" s="634"/>
      <c r="CT15" s="634"/>
      <c r="CU15" s="634"/>
      <c r="CV15" s="634"/>
      <c r="CW15" s="634"/>
      <c r="CX15" s="634"/>
      <c r="CY15" s="635"/>
      <c r="CZ15" s="636">
        <v>6.9</v>
      </c>
      <c r="DA15" s="636"/>
      <c r="DB15" s="636"/>
      <c r="DC15" s="636"/>
      <c r="DD15" s="642">
        <v>153568</v>
      </c>
      <c r="DE15" s="634"/>
      <c r="DF15" s="634"/>
      <c r="DG15" s="634"/>
      <c r="DH15" s="634"/>
      <c r="DI15" s="634"/>
      <c r="DJ15" s="634"/>
      <c r="DK15" s="634"/>
      <c r="DL15" s="634"/>
      <c r="DM15" s="634"/>
      <c r="DN15" s="634"/>
      <c r="DO15" s="634"/>
      <c r="DP15" s="635"/>
      <c r="DQ15" s="642">
        <v>774467</v>
      </c>
      <c r="DR15" s="634"/>
      <c r="DS15" s="634"/>
      <c r="DT15" s="634"/>
      <c r="DU15" s="634"/>
      <c r="DV15" s="634"/>
      <c r="DW15" s="634"/>
      <c r="DX15" s="634"/>
      <c r="DY15" s="634"/>
      <c r="DZ15" s="634"/>
      <c r="EA15" s="634"/>
      <c r="EB15" s="634"/>
      <c r="EC15" s="643"/>
    </row>
    <row r="16" spans="2:143" ht="11.25" customHeight="1">
      <c r="B16" s="630" t="s">
        <v>260</v>
      </c>
      <c r="C16" s="631"/>
      <c r="D16" s="631"/>
      <c r="E16" s="631"/>
      <c r="F16" s="631"/>
      <c r="G16" s="631"/>
      <c r="H16" s="631"/>
      <c r="I16" s="631"/>
      <c r="J16" s="631"/>
      <c r="K16" s="631"/>
      <c r="L16" s="631"/>
      <c r="M16" s="631"/>
      <c r="N16" s="631"/>
      <c r="O16" s="631"/>
      <c r="P16" s="631"/>
      <c r="Q16" s="632"/>
      <c r="R16" s="633">
        <v>13026</v>
      </c>
      <c r="S16" s="634"/>
      <c r="T16" s="634"/>
      <c r="U16" s="634"/>
      <c r="V16" s="634"/>
      <c r="W16" s="634"/>
      <c r="X16" s="634"/>
      <c r="Y16" s="635"/>
      <c r="Z16" s="636">
        <v>0.1</v>
      </c>
      <c r="AA16" s="636"/>
      <c r="AB16" s="636"/>
      <c r="AC16" s="636"/>
      <c r="AD16" s="637">
        <v>13026</v>
      </c>
      <c r="AE16" s="637"/>
      <c r="AF16" s="637"/>
      <c r="AG16" s="637"/>
      <c r="AH16" s="637"/>
      <c r="AI16" s="637"/>
      <c r="AJ16" s="637"/>
      <c r="AK16" s="637"/>
      <c r="AL16" s="638">
        <v>0.2</v>
      </c>
      <c r="AM16" s="639"/>
      <c r="AN16" s="639"/>
      <c r="AO16" s="640"/>
      <c r="AP16" s="630" t="s">
        <v>261</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262</v>
      </c>
      <c r="CE16" s="631"/>
      <c r="CF16" s="631"/>
      <c r="CG16" s="631"/>
      <c r="CH16" s="631"/>
      <c r="CI16" s="631"/>
      <c r="CJ16" s="631"/>
      <c r="CK16" s="631"/>
      <c r="CL16" s="631"/>
      <c r="CM16" s="631"/>
      <c r="CN16" s="631"/>
      <c r="CO16" s="631"/>
      <c r="CP16" s="631"/>
      <c r="CQ16" s="632"/>
      <c r="CR16" s="633">
        <v>70036</v>
      </c>
      <c r="CS16" s="634"/>
      <c r="CT16" s="634"/>
      <c r="CU16" s="634"/>
      <c r="CV16" s="634"/>
      <c r="CW16" s="634"/>
      <c r="CX16" s="634"/>
      <c r="CY16" s="635"/>
      <c r="CZ16" s="636">
        <v>0.4</v>
      </c>
      <c r="DA16" s="636"/>
      <c r="DB16" s="636"/>
      <c r="DC16" s="636"/>
      <c r="DD16" s="642" t="s">
        <v>127</v>
      </c>
      <c r="DE16" s="634"/>
      <c r="DF16" s="634"/>
      <c r="DG16" s="634"/>
      <c r="DH16" s="634"/>
      <c r="DI16" s="634"/>
      <c r="DJ16" s="634"/>
      <c r="DK16" s="634"/>
      <c r="DL16" s="634"/>
      <c r="DM16" s="634"/>
      <c r="DN16" s="634"/>
      <c r="DO16" s="634"/>
      <c r="DP16" s="635"/>
      <c r="DQ16" s="642">
        <v>25875</v>
      </c>
      <c r="DR16" s="634"/>
      <c r="DS16" s="634"/>
      <c r="DT16" s="634"/>
      <c r="DU16" s="634"/>
      <c r="DV16" s="634"/>
      <c r="DW16" s="634"/>
      <c r="DX16" s="634"/>
      <c r="DY16" s="634"/>
      <c r="DZ16" s="634"/>
      <c r="EA16" s="634"/>
      <c r="EB16" s="634"/>
      <c r="EC16" s="643"/>
    </row>
    <row r="17" spans="2:133" ht="11.25" customHeight="1">
      <c r="B17" s="630" t="s">
        <v>263</v>
      </c>
      <c r="C17" s="631"/>
      <c r="D17" s="631"/>
      <c r="E17" s="631"/>
      <c r="F17" s="631"/>
      <c r="G17" s="631"/>
      <c r="H17" s="631"/>
      <c r="I17" s="631"/>
      <c r="J17" s="631"/>
      <c r="K17" s="631"/>
      <c r="L17" s="631"/>
      <c r="M17" s="631"/>
      <c r="N17" s="631"/>
      <c r="O17" s="631"/>
      <c r="P17" s="631"/>
      <c r="Q17" s="632"/>
      <c r="R17" s="633">
        <v>32441</v>
      </c>
      <c r="S17" s="634"/>
      <c r="T17" s="634"/>
      <c r="U17" s="634"/>
      <c r="V17" s="634"/>
      <c r="W17" s="634"/>
      <c r="X17" s="634"/>
      <c r="Y17" s="635"/>
      <c r="Z17" s="636">
        <v>0.2</v>
      </c>
      <c r="AA17" s="636"/>
      <c r="AB17" s="636"/>
      <c r="AC17" s="636"/>
      <c r="AD17" s="637">
        <v>32441</v>
      </c>
      <c r="AE17" s="637"/>
      <c r="AF17" s="637"/>
      <c r="AG17" s="637"/>
      <c r="AH17" s="637"/>
      <c r="AI17" s="637"/>
      <c r="AJ17" s="637"/>
      <c r="AK17" s="637"/>
      <c r="AL17" s="638">
        <v>0.4</v>
      </c>
      <c r="AM17" s="639"/>
      <c r="AN17" s="639"/>
      <c r="AO17" s="640"/>
      <c r="AP17" s="630" t="s">
        <v>264</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265</v>
      </c>
      <c r="CE17" s="631"/>
      <c r="CF17" s="631"/>
      <c r="CG17" s="631"/>
      <c r="CH17" s="631"/>
      <c r="CI17" s="631"/>
      <c r="CJ17" s="631"/>
      <c r="CK17" s="631"/>
      <c r="CL17" s="631"/>
      <c r="CM17" s="631"/>
      <c r="CN17" s="631"/>
      <c r="CO17" s="631"/>
      <c r="CP17" s="631"/>
      <c r="CQ17" s="632"/>
      <c r="CR17" s="633">
        <v>1578541</v>
      </c>
      <c r="CS17" s="634"/>
      <c r="CT17" s="634"/>
      <c r="CU17" s="634"/>
      <c r="CV17" s="634"/>
      <c r="CW17" s="634"/>
      <c r="CX17" s="634"/>
      <c r="CY17" s="635"/>
      <c r="CZ17" s="636">
        <v>9.5</v>
      </c>
      <c r="DA17" s="636"/>
      <c r="DB17" s="636"/>
      <c r="DC17" s="636"/>
      <c r="DD17" s="642" t="s">
        <v>127</v>
      </c>
      <c r="DE17" s="634"/>
      <c r="DF17" s="634"/>
      <c r="DG17" s="634"/>
      <c r="DH17" s="634"/>
      <c r="DI17" s="634"/>
      <c r="DJ17" s="634"/>
      <c r="DK17" s="634"/>
      <c r="DL17" s="634"/>
      <c r="DM17" s="634"/>
      <c r="DN17" s="634"/>
      <c r="DO17" s="634"/>
      <c r="DP17" s="635"/>
      <c r="DQ17" s="642">
        <v>1536378</v>
      </c>
      <c r="DR17" s="634"/>
      <c r="DS17" s="634"/>
      <c r="DT17" s="634"/>
      <c r="DU17" s="634"/>
      <c r="DV17" s="634"/>
      <c r="DW17" s="634"/>
      <c r="DX17" s="634"/>
      <c r="DY17" s="634"/>
      <c r="DZ17" s="634"/>
      <c r="EA17" s="634"/>
      <c r="EB17" s="634"/>
      <c r="EC17" s="643"/>
    </row>
    <row r="18" spans="2:133" ht="11.25" customHeight="1">
      <c r="B18" s="630" t="s">
        <v>266</v>
      </c>
      <c r="C18" s="631"/>
      <c r="D18" s="631"/>
      <c r="E18" s="631"/>
      <c r="F18" s="631"/>
      <c r="G18" s="631"/>
      <c r="H18" s="631"/>
      <c r="I18" s="631"/>
      <c r="J18" s="631"/>
      <c r="K18" s="631"/>
      <c r="L18" s="631"/>
      <c r="M18" s="631"/>
      <c r="N18" s="631"/>
      <c r="O18" s="631"/>
      <c r="P18" s="631"/>
      <c r="Q18" s="632"/>
      <c r="R18" s="633">
        <v>65724</v>
      </c>
      <c r="S18" s="634"/>
      <c r="T18" s="634"/>
      <c r="U18" s="634"/>
      <c r="V18" s="634"/>
      <c r="W18" s="634"/>
      <c r="X18" s="634"/>
      <c r="Y18" s="635"/>
      <c r="Z18" s="636">
        <v>0.4</v>
      </c>
      <c r="AA18" s="636"/>
      <c r="AB18" s="636"/>
      <c r="AC18" s="636"/>
      <c r="AD18" s="637">
        <v>63701</v>
      </c>
      <c r="AE18" s="637"/>
      <c r="AF18" s="637"/>
      <c r="AG18" s="637"/>
      <c r="AH18" s="637"/>
      <c r="AI18" s="637"/>
      <c r="AJ18" s="637"/>
      <c r="AK18" s="637"/>
      <c r="AL18" s="638">
        <v>0.80000001192092896</v>
      </c>
      <c r="AM18" s="639"/>
      <c r="AN18" s="639"/>
      <c r="AO18" s="640"/>
      <c r="AP18" s="630" t="s">
        <v>267</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268</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c r="B19" s="630" t="s">
        <v>269</v>
      </c>
      <c r="C19" s="631"/>
      <c r="D19" s="631"/>
      <c r="E19" s="631"/>
      <c r="F19" s="631"/>
      <c r="G19" s="631"/>
      <c r="H19" s="631"/>
      <c r="I19" s="631"/>
      <c r="J19" s="631"/>
      <c r="K19" s="631"/>
      <c r="L19" s="631"/>
      <c r="M19" s="631"/>
      <c r="N19" s="631"/>
      <c r="O19" s="631"/>
      <c r="P19" s="631"/>
      <c r="Q19" s="632"/>
      <c r="R19" s="633">
        <v>7377</v>
      </c>
      <c r="S19" s="634"/>
      <c r="T19" s="634"/>
      <c r="U19" s="634"/>
      <c r="V19" s="634"/>
      <c r="W19" s="634"/>
      <c r="X19" s="634"/>
      <c r="Y19" s="635"/>
      <c r="Z19" s="636">
        <v>0</v>
      </c>
      <c r="AA19" s="636"/>
      <c r="AB19" s="636"/>
      <c r="AC19" s="636"/>
      <c r="AD19" s="637">
        <v>7377</v>
      </c>
      <c r="AE19" s="637"/>
      <c r="AF19" s="637"/>
      <c r="AG19" s="637"/>
      <c r="AH19" s="637"/>
      <c r="AI19" s="637"/>
      <c r="AJ19" s="637"/>
      <c r="AK19" s="637"/>
      <c r="AL19" s="638">
        <v>0.1</v>
      </c>
      <c r="AM19" s="639"/>
      <c r="AN19" s="639"/>
      <c r="AO19" s="640"/>
      <c r="AP19" s="630" t="s">
        <v>270</v>
      </c>
      <c r="AQ19" s="631"/>
      <c r="AR19" s="631"/>
      <c r="AS19" s="631"/>
      <c r="AT19" s="631"/>
      <c r="AU19" s="631"/>
      <c r="AV19" s="631"/>
      <c r="AW19" s="631"/>
      <c r="AX19" s="631"/>
      <c r="AY19" s="631"/>
      <c r="AZ19" s="631"/>
      <c r="BA19" s="631"/>
      <c r="BB19" s="631"/>
      <c r="BC19" s="631"/>
      <c r="BD19" s="631"/>
      <c r="BE19" s="631"/>
      <c r="BF19" s="632"/>
      <c r="BG19" s="633">
        <v>68497</v>
      </c>
      <c r="BH19" s="634"/>
      <c r="BI19" s="634"/>
      <c r="BJ19" s="634"/>
      <c r="BK19" s="634"/>
      <c r="BL19" s="634"/>
      <c r="BM19" s="634"/>
      <c r="BN19" s="635"/>
      <c r="BO19" s="636">
        <v>2.7</v>
      </c>
      <c r="BP19" s="636"/>
      <c r="BQ19" s="636"/>
      <c r="BR19" s="636"/>
      <c r="BS19" s="637" t="s">
        <v>127</v>
      </c>
      <c r="BT19" s="637"/>
      <c r="BU19" s="637"/>
      <c r="BV19" s="637"/>
      <c r="BW19" s="637"/>
      <c r="BX19" s="637"/>
      <c r="BY19" s="637"/>
      <c r="BZ19" s="637"/>
      <c r="CA19" s="637"/>
      <c r="CB19" s="641"/>
      <c r="CD19" s="630" t="s">
        <v>271</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c r="B20" s="630" t="s">
        <v>272</v>
      </c>
      <c r="C20" s="631"/>
      <c r="D20" s="631"/>
      <c r="E20" s="631"/>
      <c r="F20" s="631"/>
      <c r="G20" s="631"/>
      <c r="H20" s="631"/>
      <c r="I20" s="631"/>
      <c r="J20" s="631"/>
      <c r="K20" s="631"/>
      <c r="L20" s="631"/>
      <c r="M20" s="631"/>
      <c r="N20" s="631"/>
      <c r="O20" s="631"/>
      <c r="P20" s="631"/>
      <c r="Q20" s="632"/>
      <c r="R20" s="633">
        <v>3799</v>
      </c>
      <c r="S20" s="634"/>
      <c r="T20" s="634"/>
      <c r="U20" s="634"/>
      <c r="V20" s="634"/>
      <c r="W20" s="634"/>
      <c r="X20" s="634"/>
      <c r="Y20" s="635"/>
      <c r="Z20" s="636">
        <v>0</v>
      </c>
      <c r="AA20" s="636"/>
      <c r="AB20" s="636"/>
      <c r="AC20" s="636"/>
      <c r="AD20" s="637">
        <v>3799</v>
      </c>
      <c r="AE20" s="637"/>
      <c r="AF20" s="637"/>
      <c r="AG20" s="637"/>
      <c r="AH20" s="637"/>
      <c r="AI20" s="637"/>
      <c r="AJ20" s="637"/>
      <c r="AK20" s="637"/>
      <c r="AL20" s="638">
        <v>0</v>
      </c>
      <c r="AM20" s="639"/>
      <c r="AN20" s="639"/>
      <c r="AO20" s="640"/>
      <c r="AP20" s="630" t="s">
        <v>273</v>
      </c>
      <c r="AQ20" s="631"/>
      <c r="AR20" s="631"/>
      <c r="AS20" s="631"/>
      <c r="AT20" s="631"/>
      <c r="AU20" s="631"/>
      <c r="AV20" s="631"/>
      <c r="AW20" s="631"/>
      <c r="AX20" s="631"/>
      <c r="AY20" s="631"/>
      <c r="AZ20" s="631"/>
      <c r="BA20" s="631"/>
      <c r="BB20" s="631"/>
      <c r="BC20" s="631"/>
      <c r="BD20" s="631"/>
      <c r="BE20" s="631"/>
      <c r="BF20" s="632"/>
      <c r="BG20" s="633">
        <v>68497</v>
      </c>
      <c r="BH20" s="634"/>
      <c r="BI20" s="634"/>
      <c r="BJ20" s="634"/>
      <c r="BK20" s="634"/>
      <c r="BL20" s="634"/>
      <c r="BM20" s="634"/>
      <c r="BN20" s="635"/>
      <c r="BO20" s="636">
        <v>2.7</v>
      </c>
      <c r="BP20" s="636"/>
      <c r="BQ20" s="636"/>
      <c r="BR20" s="636"/>
      <c r="BS20" s="637" t="s">
        <v>127</v>
      </c>
      <c r="BT20" s="637"/>
      <c r="BU20" s="637"/>
      <c r="BV20" s="637"/>
      <c r="BW20" s="637"/>
      <c r="BX20" s="637"/>
      <c r="BY20" s="637"/>
      <c r="BZ20" s="637"/>
      <c r="CA20" s="637"/>
      <c r="CB20" s="641"/>
      <c r="CD20" s="630" t="s">
        <v>274</v>
      </c>
      <c r="CE20" s="631"/>
      <c r="CF20" s="631"/>
      <c r="CG20" s="631"/>
      <c r="CH20" s="631"/>
      <c r="CI20" s="631"/>
      <c r="CJ20" s="631"/>
      <c r="CK20" s="631"/>
      <c r="CL20" s="631"/>
      <c r="CM20" s="631"/>
      <c r="CN20" s="631"/>
      <c r="CO20" s="631"/>
      <c r="CP20" s="631"/>
      <c r="CQ20" s="632"/>
      <c r="CR20" s="633">
        <v>16571812</v>
      </c>
      <c r="CS20" s="634"/>
      <c r="CT20" s="634"/>
      <c r="CU20" s="634"/>
      <c r="CV20" s="634"/>
      <c r="CW20" s="634"/>
      <c r="CX20" s="634"/>
      <c r="CY20" s="635"/>
      <c r="CZ20" s="636">
        <v>100</v>
      </c>
      <c r="DA20" s="636"/>
      <c r="DB20" s="636"/>
      <c r="DC20" s="636"/>
      <c r="DD20" s="642">
        <v>1496865</v>
      </c>
      <c r="DE20" s="634"/>
      <c r="DF20" s="634"/>
      <c r="DG20" s="634"/>
      <c r="DH20" s="634"/>
      <c r="DI20" s="634"/>
      <c r="DJ20" s="634"/>
      <c r="DK20" s="634"/>
      <c r="DL20" s="634"/>
      <c r="DM20" s="634"/>
      <c r="DN20" s="634"/>
      <c r="DO20" s="634"/>
      <c r="DP20" s="635"/>
      <c r="DQ20" s="642">
        <v>10238290</v>
      </c>
      <c r="DR20" s="634"/>
      <c r="DS20" s="634"/>
      <c r="DT20" s="634"/>
      <c r="DU20" s="634"/>
      <c r="DV20" s="634"/>
      <c r="DW20" s="634"/>
      <c r="DX20" s="634"/>
      <c r="DY20" s="634"/>
      <c r="DZ20" s="634"/>
      <c r="EA20" s="634"/>
      <c r="EB20" s="634"/>
      <c r="EC20" s="643"/>
    </row>
    <row r="21" spans="2:133" ht="11.25" customHeight="1">
      <c r="B21" s="630" t="s">
        <v>275</v>
      </c>
      <c r="C21" s="631"/>
      <c r="D21" s="631"/>
      <c r="E21" s="631"/>
      <c r="F21" s="631"/>
      <c r="G21" s="631"/>
      <c r="H21" s="631"/>
      <c r="I21" s="631"/>
      <c r="J21" s="631"/>
      <c r="K21" s="631"/>
      <c r="L21" s="631"/>
      <c r="M21" s="631"/>
      <c r="N21" s="631"/>
      <c r="O21" s="631"/>
      <c r="P21" s="631"/>
      <c r="Q21" s="632"/>
      <c r="R21" s="633">
        <v>1959</v>
      </c>
      <c r="S21" s="634"/>
      <c r="T21" s="634"/>
      <c r="U21" s="634"/>
      <c r="V21" s="634"/>
      <c r="W21" s="634"/>
      <c r="X21" s="634"/>
      <c r="Y21" s="635"/>
      <c r="Z21" s="636">
        <v>0</v>
      </c>
      <c r="AA21" s="636"/>
      <c r="AB21" s="636"/>
      <c r="AC21" s="636"/>
      <c r="AD21" s="637">
        <v>1959</v>
      </c>
      <c r="AE21" s="637"/>
      <c r="AF21" s="637"/>
      <c r="AG21" s="637"/>
      <c r="AH21" s="637"/>
      <c r="AI21" s="637"/>
      <c r="AJ21" s="637"/>
      <c r="AK21" s="637"/>
      <c r="AL21" s="638">
        <v>0</v>
      </c>
      <c r="AM21" s="639"/>
      <c r="AN21" s="639"/>
      <c r="AO21" s="640"/>
      <c r="AP21" s="630" t="s">
        <v>276</v>
      </c>
      <c r="AQ21" s="646"/>
      <c r="AR21" s="646"/>
      <c r="AS21" s="646"/>
      <c r="AT21" s="646"/>
      <c r="AU21" s="646"/>
      <c r="AV21" s="646"/>
      <c r="AW21" s="646"/>
      <c r="AX21" s="646"/>
      <c r="AY21" s="646"/>
      <c r="AZ21" s="646"/>
      <c r="BA21" s="646"/>
      <c r="BB21" s="646"/>
      <c r="BC21" s="646"/>
      <c r="BD21" s="646"/>
      <c r="BE21" s="646"/>
      <c r="BF21" s="647"/>
      <c r="BG21" s="633">
        <v>5333</v>
      </c>
      <c r="BH21" s="634"/>
      <c r="BI21" s="634"/>
      <c r="BJ21" s="634"/>
      <c r="BK21" s="634"/>
      <c r="BL21" s="634"/>
      <c r="BM21" s="634"/>
      <c r="BN21" s="635"/>
      <c r="BO21" s="636">
        <v>0.2</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2" t="s">
        <v>277</v>
      </c>
      <c r="C22" s="663"/>
      <c r="D22" s="663"/>
      <c r="E22" s="663"/>
      <c r="F22" s="663"/>
      <c r="G22" s="663"/>
      <c r="H22" s="663"/>
      <c r="I22" s="663"/>
      <c r="J22" s="663"/>
      <c r="K22" s="663"/>
      <c r="L22" s="663"/>
      <c r="M22" s="663"/>
      <c r="N22" s="663"/>
      <c r="O22" s="663"/>
      <c r="P22" s="663"/>
      <c r="Q22" s="664"/>
      <c r="R22" s="633">
        <v>52589</v>
      </c>
      <c r="S22" s="634"/>
      <c r="T22" s="634"/>
      <c r="U22" s="634"/>
      <c r="V22" s="634"/>
      <c r="W22" s="634"/>
      <c r="X22" s="634"/>
      <c r="Y22" s="635"/>
      <c r="Z22" s="636">
        <v>0.3</v>
      </c>
      <c r="AA22" s="636"/>
      <c r="AB22" s="636"/>
      <c r="AC22" s="636"/>
      <c r="AD22" s="637">
        <v>50566</v>
      </c>
      <c r="AE22" s="637"/>
      <c r="AF22" s="637"/>
      <c r="AG22" s="637"/>
      <c r="AH22" s="637"/>
      <c r="AI22" s="637"/>
      <c r="AJ22" s="637"/>
      <c r="AK22" s="637"/>
      <c r="AL22" s="638">
        <v>0.60000002384185791</v>
      </c>
      <c r="AM22" s="639"/>
      <c r="AN22" s="639"/>
      <c r="AO22" s="640"/>
      <c r="AP22" s="630" t="s">
        <v>278</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0" t="s">
        <v>280</v>
      </c>
      <c r="C23" s="631"/>
      <c r="D23" s="631"/>
      <c r="E23" s="631"/>
      <c r="F23" s="631"/>
      <c r="G23" s="631"/>
      <c r="H23" s="631"/>
      <c r="I23" s="631"/>
      <c r="J23" s="631"/>
      <c r="K23" s="631"/>
      <c r="L23" s="631"/>
      <c r="M23" s="631"/>
      <c r="N23" s="631"/>
      <c r="O23" s="631"/>
      <c r="P23" s="631"/>
      <c r="Q23" s="632"/>
      <c r="R23" s="633">
        <v>6045997</v>
      </c>
      <c r="S23" s="634"/>
      <c r="T23" s="634"/>
      <c r="U23" s="634"/>
      <c r="V23" s="634"/>
      <c r="W23" s="634"/>
      <c r="X23" s="634"/>
      <c r="Y23" s="635"/>
      <c r="Z23" s="636">
        <v>34.799999999999997</v>
      </c>
      <c r="AA23" s="636"/>
      <c r="AB23" s="636"/>
      <c r="AC23" s="636"/>
      <c r="AD23" s="637">
        <v>5048489</v>
      </c>
      <c r="AE23" s="637"/>
      <c r="AF23" s="637"/>
      <c r="AG23" s="637"/>
      <c r="AH23" s="637"/>
      <c r="AI23" s="637"/>
      <c r="AJ23" s="637"/>
      <c r="AK23" s="637"/>
      <c r="AL23" s="638">
        <v>60.3</v>
      </c>
      <c r="AM23" s="639"/>
      <c r="AN23" s="639"/>
      <c r="AO23" s="640"/>
      <c r="AP23" s="630" t="s">
        <v>281</v>
      </c>
      <c r="AQ23" s="646"/>
      <c r="AR23" s="646"/>
      <c r="AS23" s="646"/>
      <c r="AT23" s="646"/>
      <c r="AU23" s="646"/>
      <c r="AV23" s="646"/>
      <c r="AW23" s="646"/>
      <c r="AX23" s="646"/>
      <c r="AY23" s="646"/>
      <c r="AZ23" s="646"/>
      <c r="BA23" s="646"/>
      <c r="BB23" s="646"/>
      <c r="BC23" s="646"/>
      <c r="BD23" s="646"/>
      <c r="BE23" s="646"/>
      <c r="BF23" s="647"/>
      <c r="BG23" s="633">
        <v>63164</v>
      </c>
      <c r="BH23" s="634"/>
      <c r="BI23" s="634"/>
      <c r="BJ23" s="634"/>
      <c r="BK23" s="634"/>
      <c r="BL23" s="634"/>
      <c r="BM23" s="634"/>
      <c r="BN23" s="635"/>
      <c r="BO23" s="636">
        <v>2.5</v>
      </c>
      <c r="BP23" s="636"/>
      <c r="BQ23" s="636"/>
      <c r="BR23" s="636"/>
      <c r="BS23" s="637" t="s">
        <v>127</v>
      </c>
      <c r="BT23" s="637"/>
      <c r="BU23" s="637"/>
      <c r="BV23" s="637"/>
      <c r="BW23" s="637"/>
      <c r="BX23" s="637"/>
      <c r="BY23" s="637"/>
      <c r="BZ23" s="637"/>
      <c r="CA23" s="637"/>
      <c r="CB23" s="641"/>
      <c r="CD23" s="615" t="s">
        <v>221</v>
      </c>
      <c r="CE23" s="616"/>
      <c r="CF23" s="616"/>
      <c r="CG23" s="616"/>
      <c r="CH23" s="616"/>
      <c r="CI23" s="616"/>
      <c r="CJ23" s="616"/>
      <c r="CK23" s="616"/>
      <c r="CL23" s="616"/>
      <c r="CM23" s="616"/>
      <c r="CN23" s="616"/>
      <c r="CO23" s="616"/>
      <c r="CP23" s="616"/>
      <c r="CQ23" s="617"/>
      <c r="CR23" s="615" t="s">
        <v>282</v>
      </c>
      <c r="CS23" s="616"/>
      <c r="CT23" s="616"/>
      <c r="CU23" s="616"/>
      <c r="CV23" s="616"/>
      <c r="CW23" s="616"/>
      <c r="CX23" s="616"/>
      <c r="CY23" s="617"/>
      <c r="CZ23" s="615" t="s">
        <v>283</v>
      </c>
      <c r="DA23" s="616"/>
      <c r="DB23" s="616"/>
      <c r="DC23" s="617"/>
      <c r="DD23" s="615" t="s">
        <v>284</v>
      </c>
      <c r="DE23" s="616"/>
      <c r="DF23" s="616"/>
      <c r="DG23" s="616"/>
      <c r="DH23" s="616"/>
      <c r="DI23" s="616"/>
      <c r="DJ23" s="616"/>
      <c r="DK23" s="617"/>
      <c r="DL23" s="657" t="s">
        <v>285</v>
      </c>
      <c r="DM23" s="658"/>
      <c r="DN23" s="658"/>
      <c r="DO23" s="658"/>
      <c r="DP23" s="658"/>
      <c r="DQ23" s="658"/>
      <c r="DR23" s="658"/>
      <c r="DS23" s="658"/>
      <c r="DT23" s="658"/>
      <c r="DU23" s="658"/>
      <c r="DV23" s="659"/>
      <c r="DW23" s="615" t="s">
        <v>286</v>
      </c>
      <c r="DX23" s="616"/>
      <c r="DY23" s="616"/>
      <c r="DZ23" s="616"/>
      <c r="EA23" s="616"/>
      <c r="EB23" s="616"/>
      <c r="EC23" s="617"/>
    </row>
    <row r="24" spans="2:133" ht="11.25" customHeight="1">
      <c r="B24" s="630" t="s">
        <v>287</v>
      </c>
      <c r="C24" s="631"/>
      <c r="D24" s="631"/>
      <c r="E24" s="631"/>
      <c r="F24" s="631"/>
      <c r="G24" s="631"/>
      <c r="H24" s="631"/>
      <c r="I24" s="631"/>
      <c r="J24" s="631"/>
      <c r="K24" s="631"/>
      <c r="L24" s="631"/>
      <c r="M24" s="631"/>
      <c r="N24" s="631"/>
      <c r="O24" s="631"/>
      <c r="P24" s="631"/>
      <c r="Q24" s="632"/>
      <c r="R24" s="633">
        <v>5048489</v>
      </c>
      <c r="S24" s="634"/>
      <c r="T24" s="634"/>
      <c r="U24" s="634"/>
      <c r="V24" s="634"/>
      <c r="W24" s="634"/>
      <c r="X24" s="634"/>
      <c r="Y24" s="635"/>
      <c r="Z24" s="636">
        <v>29.1</v>
      </c>
      <c r="AA24" s="636"/>
      <c r="AB24" s="636"/>
      <c r="AC24" s="636"/>
      <c r="AD24" s="637">
        <v>5048489</v>
      </c>
      <c r="AE24" s="637"/>
      <c r="AF24" s="637"/>
      <c r="AG24" s="637"/>
      <c r="AH24" s="637"/>
      <c r="AI24" s="637"/>
      <c r="AJ24" s="637"/>
      <c r="AK24" s="637"/>
      <c r="AL24" s="638">
        <v>60.3</v>
      </c>
      <c r="AM24" s="639"/>
      <c r="AN24" s="639"/>
      <c r="AO24" s="640"/>
      <c r="AP24" s="630" t="s">
        <v>288</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289</v>
      </c>
      <c r="CE24" s="620"/>
      <c r="CF24" s="620"/>
      <c r="CG24" s="620"/>
      <c r="CH24" s="620"/>
      <c r="CI24" s="620"/>
      <c r="CJ24" s="620"/>
      <c r="CK24" s="620"/>
      <c r="CL24" s="620"/>
      <c r="CM24" s="620"/>
      <c r="CN24" s="620"/>
      <c r="CO24" s="620"/>
      <c r="CP24" s="620"/>
      <c r="CQ24" s="621"/>
      <c r="CR24" s="622">
        <v>5836542</v>
      </c>
      <c r="CS24" s="623"/>
      <c r="CT24" s="623"/>
      <c r="CU24" s="623"/>
      <c r="CV24" s="623"/>
      <c r="CW24" s="623"/>
      <c r="CX24" s="623"/>
      <c r="CY24" s="624"/>
      <c r="CZ24" s="627">
        <v>35.200000000000003</v>
      </c>
      <c r="DA24" s="628"/>
      <c r="DB24" s="628"/>
      <c r="DC24" s="644"/>
      <c r="DD24" s="665">
        <v>4145033</v>
      </c>
      <c r="DE24" s="623"/>
      <c r="DF24" s="623"/>
      <c r="DG24" s="623"/>
      <c r="DH24" s="623"/>
      <c r="DI24" s="623"/>
      <c r="DJ24" s="623"/>
      <c r="DK24" s="624"/>
      <c r="DL24" s="665">
        <v>3984371</v>
      </c>
      <c r="DM24" s="623"/>
      <c r="DN24" s="623"/>
      <c r="DO24" s="623"/>
      <c r="DP24" s="623"/>
      <c r="DQ24" s="623"/>
      <c r="DR24" s="623"/>
      <c r="DS24" s="623"/>
      <c r="DT24" s="623"/>
      <c r="DU24" s="623"/>
      <c r="DV24" s="624"/>
      <c r="DW24" s="627">
        <v>45.5</v>
      </c>
      <c r="DX24" s="628"/>
      <c r="DY24" s="628"/>
      <c r="DZ24" s="628"/>
      <c r="EA24" s="628"/>
      <c r="EB24" s="628"/>
      <c r="EC24" s="629"/>
    </row>
    <row r="25" spans="2:133" ht="11.25" customHeight="1">
      <c r="B25" s="630" t="s">
        <v>290</v>
      </c>
      <c r="C25" s="631"/>
      <c r="D25" s="631"/>
      <c r="E25" s="631"/>
      <c r="F25" s="631"/>
      <c r="G25" s="631"/>
      <c r="H25" s="631"/>
      <c r="I25" s="631"/>
      <c r="J25" s="631"/>
      <c r="K25" s="631"/>
      <c r="L25" s="631"/>
      <c r="M25" s="631"/>
      <c r="N25" s="631"/>
      <c r="O25" s="631"/>
      <c r="P25" s="631"/>
      <c r="Q25" s="632"/>
      <c r="R25" s="633">
        <v>997465</v>
      </c>
      <c r="S25" s="634"/>
      <c r="T25" s="634"/>
      <c r="U25" s="634"/>
      <c r="V25" s="634"/>
      <c r="W25" s="634"/>
      <c r="X25" s="634"/>
      <c r="Y25" s="635"/>
      <c r="Z25" s="636">
        <v>5.7</v>
      </c>
      <c r="AA25" s="636"/>
      <c r="AB25" s="636"/>
      <c r="AC25" s="636"/>
      <c r="AD25" s="637" t="s">
        <v>127</v>
      </c>
      <c r="AE25" s="637"/>
      <c r="AF25" s="637"/>
      <c r="AG25" s="637"/>
      <c r="AH25" s="637"/>
      <c r="AI25" s="637"/>
      <c r="AJ25" s="637"/>
      <c r="AK25" s="637"/>
      <c r="AL25" s="638" t="s">
        <v>127</v>
      </c>
      <c r="AM25" s="639"/>
      <c r="AN25" s="639"/>
      <c r="AO25" s="640"/>
      <c r="AP25" s="630" t="s">
        <v>291</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292</v>
      </c>
      <c r="CE25" s="631"/>
      <c r="CF25" s="631"/>
      <c r="CG25" s="631"/>
      <c r="CH25" s="631"/>
      <c r="CI25" s="631"/>
      <c r="CJ25" s="631"/>
      <c r="CK25" s="631"/>
      <c r="CL25" s="631"/>
      <c r="CM25" s="631"/>
      <c r="CN25" s="631"/>
      <c r="CO25" s="631"/>
      <c r="CP25" s="631"/>
      <c r="CQ25" s="632"/>
      <c r="CR25" s="633">
        <v>2500493</v>
      </c>
      <c r="CS25" s="666"/>
      <c r="CT25" s="666"/>
      <c r="CU25" s="666"/>
      <c r="CV25" s="666"/>
      <c r="CW25" s="666"/>
      <c r="CX25" s="666"/>
      <c r="CY25" s="667"/>
      <c r="CZ25" s="638">
        <v>15.1</v>
      </c>
      <c r="DA25" s="660"/>
      <c r="DB25" s="660"/>
      <c r="DC25" s="668"/>
      <c r="DD25" s="642">
        <v>2146822</v>
      </c>
      <c r="DE25" s="666"/>
      <c r="DF25" s="666"/>
      <c r="DG25" s="666"/>
      <c r="DH25" s="666"/>
      <c r="DI25" s="666"/>
      <c r="DJ25" s="666"/>
      <c r="DK25" s="667"/>
      <c r="DL25" s="642">
        <v>2020087</v>
      </c>
      <c r="DM25" s="666"/>
      <c r="DN25" s="666"/>
      <c r="DO25" s="666"/>
      <c r="DP25" s="666"/>
      <c r="DQ25" s="666"/>
      <c r="DR25" s="666"/>
      <c r="DS25" s="666"/>
      <c r="DT25" s="666"/>
      <c r="DU25" s="666"/>
      <c r="DV25" s="667"/>
      <c r="DW25" s="638">
        <v>23.1</v>
      </c>
      <c r="DX25" s="660"/>
      <c r="DY25" s="660"/>
      <c r="DZ25" s="660"/>
      <c r="EA25" s="660"/>
      <c r="EB25" s="660"/>
      <c r="EC25" s="661"/>
    </row>
    <row r="26" spans="2:133" ht="11.25" customHeight="1">
      <c r="B26" s="630" t="s">
        <v>293</v>
      </c>
      <c r="C26" s="631"/>
      <c r="D26" s="631"/>
      <c r="E26" s="631"/>
      <c r="F26" s="631"/>
      <c r="G26" s="631"/>
      <c r="H26" s="631"/>
      <c r="I26" s="631"/>
      <c r="J26" s="631"/>
      <c r="K26" s="631"/>
      <c r="L26" s="631"/>
      <c r="M26" s="631"/>
      <c r="N26" s="631"/>
      <c r="O26" s="631"/>
      <c r="P26" s="631"/>
      <c r="Q26" s="632"/>
      <c r="R26" s="633">
        <v>43</v>
      </c>
      <c r="S26" s="634"/>
      <c r="T26" s="634"/>
      <c r="U26" s="634"/>
      <c r="V26" s="634"/>
      <c r="W26" s="634"/>
      <c r="X26" s="634"/>
      <c r="Y26" s="635"/>
      <c r="Z26" s="636">
        <v>0</v>
      </c>
      <c r="AA26" s="636"/>
      <c r="AB26" s="636"/>
      <c r="AC26" s="636"/>
      <c r="AD26" s="637" t="s">
        <v>127</v>
      </c>
      <c r="AE26" s="637"/>
      <c r="AF26" s="637"/>
      <c r="AG26" s="637"/>
      <c r="AH26" s="637"/>
      <c r="AI26" s="637"/>
      <c r="AJ26" s="637"/>
      <c r="AK26" s="637"/>
      <c r="AL26" s="638" t="s">
        <v>127</v>
      </c>
      <c r="AM26" s="639"/>
      <c r="AN26" s="639"/>
      <c r="AO26" s="640"/>
      <c r="AP26" s="630" t="s">
        <v>294</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295</v>
      </c>
      <c r="CE26" s="631"/>
      <c r="CF26" s="631"/>
      <c r="CG26" s="631"/>
      <c r="CH26" s="631"/>
      <c r="CI26" s="631"/>
      <c r="CJ26" s="631"/>
      <c r="CK26" s="631"/>
      <c r="CL26" s="631"/>
      <c r="CM26" s="631"/>
      <c r="CN26" s="631"/>
      <c r="CO26" s="631"/>
      <c r="CP26" s="631"/>
      <c r="CQ26" s="632"/>
      <c r="CR26" s="633">
        <v>1341561</v>
      </c>
      <c r="CS26" s="634"/>
      <c r="CT26" s="634"/>
      <c r="CU26" s="634"/>
      <c r="CV26" s="634"/>
      <c r="CW26" s="634"/>
      <c r="CX26" s="634"/>
      <c r="CY26" s="635"/>
      <c r="CZ26" s="638">
        <v>8.1</v>
      </c>
      <c r="DA26" s="660"/>
      <c r="DB26" s="660"/>
      <c r="DC26" s="668"/>
      <c r="DD26" s="642">
        <v>1213167</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0"/>
      <c r="DY26" s="660"/>
      <c r="DZ26" s="660"/>
      <c r="EA26" s="660"/>
      <c r="EB26" s="660"/>
      <c r="EC26" s="661"/>
    </row>
    <row r="27" spans="2:133" ht="11.25" customHeight="1">
      <c r="B27" s="630" t="s">
        <v>296</v>
      </c>
      <c r="C27" s="631"/>
      <c r="D27" s="631"/>
      <c r="E27" s="631"/>
      <c r="F27" s="631"/>
      <c r="G27" s="631"/>
      <c r="H27" s="631"/>
      <c r="I27" s="631"/>
      <c r="J27" s="631"/>
      <c r="K27" s="631"/>
      <c r="L27" s="631"/>
      <c r="M27" s="631"/>
      <c r="N27" s="631"/>
      <c r="O27" s="631"/>
      <c r="P27" s="631"/>
      <c r="Q27" s="632"/>
      <c r="R27" s="633">
        <v>9408501</v>
      </c>
      <c r="S27" s="634"/>
      <c r="T27" s="634"/>
      <c r="U27" s="634"/>
      <c r="V27" s="634"/>
      <c r="W27" s="634"/>
      <c r="X27" s="634"/>
      <c r="Y27" s="635"/>
      <c r="Z27" s="636">
        <v>54.2</v>
      </c>
      <c r="AA27" s="636"/>
      <c r="AB27" s="636"/>
      <c r="AC27" s="636"/>
      <c r="AD27" s="637">
        <v>8345806</v>
      </c>
      <c r="AE27" s="637"/>
      <c r="AF27" s="637"/>
      <c r="AG27" s="637"/>
      <c r="AH27" s="637"/>
      <c r="AI27" s="637"/>
      <c r="AJ27" s="637"/>
      <c r="AK27" s="637"/>
      <c r="AL27" s="638">
        <v>99.699996948242188</v>
      </c>
      <c r="AM27" s="639"/>
      <c r="AN27" s="639"/>
      <c r="AO27" s="640"/>
      <c r="AP27" s="630" t="s">
        <v>297</v>
      </c>
      <c r="AQ27" s="631"/>
      <c r="AR27" s="631"/>
      <c r="AS27" s="631"/>
      <c r="AT27" s="631"/>
      <c r="AU27" s="631"/>
      <c r="AV27" s="631"/>
      <c r="AW27" s="631"/>
      <c r="AX27" s="631"/>
      <c r="AY27" s="631"/>
      <c r="AZ27" s="631"/>
      <c r="BA27" s="631"/>
      <c r="BB27" s="631"/>
      <c r="BC27" s="631"/>
      <c r="BD27" s="631"/>
      <c r="BE27" s="631"/>
      <c r="BF27" s="632"/>
      <c r="BG27" s="633">
        <v>2517427</v>
      </c>
      <c r="BH27" s="634"/>
      <c r="BI27" s="634"/>
      <c r="BJ27" s="634"/>
      <c r="BK27" s="634"/>
      <c r="BL27" s="634"/>
      <c r="BM27" s="634"/>
      <c r="BN27" s="635"/>
      <c r="BO27" s="636">
        <v>100</v>
      </c>
      <c r="BP27" s="636"/>
      <c r="BQ27" s="636"/>
      <c r="BR27" s="636"/>
      <c r="BS27" s="637" t="s">
        <v>127</v>
      </c>
      <c r="BT27" s="637"/>
      <c r="BU27" s="637"/>
      <c r="BV27" s="637"/>
      <c r="BW27" s="637"/>
      <c r="BX27" s="637"/>
      <c r="BY27" s="637"/>
      <c r="BZ27" s="637"/>
      <c r="CA27" s="637"/>
      <c r="CB27" s="641"/>
      <c r="CD27" s="630" t="s">
        <v>298</v>
      </c>
      <c r="CE27" s="631"/>
      <c r="CF27" s="631"/>
      <c r="CG27" s="631"/>
      <c r="CH27" s="631"/>
      <c r="CI27" s="631"/>
      <c r="CJ27" s="631"/>
      <c r="CK27" s="631"/>
      <c r="CL27" s="631"/>
      <c r="CM27" s="631"/>
      <c r="CN27" s="631"/>
      <c r="CO27" s="631"/>
      <c r="CP27" s="631"/>
      <c r="CQ27" s="632"/>
      <c r="CR27" s="633">
        <v>1757508</v>
      </c>
      <c r="CS27" s="666"/>
      <c r="CT27" s="666"/>
      <c r="CU27" s="666"/>
      <c r="CV27" s="666"/>
      <c r="CW27" s="666"/>
      <c r="CX27" s="666"/>
      <c r="CY27" s="667"/>
      <c r="CZ27" s="638">
        <v>10.6</v>
      </c>
      <c r="DA27" s="660"/>
      <c r="DB27" s="660"/>
      <c r="DC27" s="668"/>
      <c r="DD27" s="642">
        <v>461833</v>
      </c>
      <c r="DE27" s="666"/>
      <c r="DF27" s="666"/>
      <c r="DG27" s="666"/>
      <c r="DH27" s="666"/>
      <c r="DI27" s="666"/>
      <c r="DJ27" s="666"/>
      <c r="DK27" s="667"/>
      <c r="DL27" s="642">
        <v>427907</v>
      </c>
      <c r="DM27" s="666"/>
      <c r="DN27" s="666"/>
      <c r="DO27" s="666"/>
      <c r="DP27" s="666"/>
      <c r="DQ27" s="666"/>
      <c r="DR27" s="666"/>
      <c r="DS27" s="666"/>
      <c r="DT27" s="666"/>
      <c r="DU27" s="666"/>
      <c r="DV27" s="667"/>
      <c r="DW27" s="638">
        <v>4.9000000000000004</v>
      </c>
      <c r="DX27" s="660"/>
      <c r="DY27" s="660"/>
      <c r="DZ27" s="660"/>
      <c r="EA27" s="660"/>
      <c r="EB27" s="660"/>
      <c r="EC27" s="661"/>
    </row>
    <row r="28" spans="2:133" ht="11.25" customHeight="1">
      <c r="B28" s="630" t="s">
        <v>299</v>
      </c>
      <c r="C28" s="631"/>
      <c r="D28" s="631"/>
      <c r="E28" s="631"/>
      <c r="F28" s="631"/>
      <c r="G28" s="631"/>
      <c r="H28" s="631"/>
      <c r="I28" s="631"/>
      <c r="J28" s="631"/>
      <c r="K28" s="631"/>
      <c r="L28" s="631"/>
      <c r="M28" s="631"/>
      <c r="N28" s="631"/>
      <c r="O28" s="631"/>
      <c r="P28" s="631"/>
      <c r="Q28" s="632"/>
      <c r="R28" s="633">
        <v>2910</v>
      </c>
      <c r="S28" s="634"/>
      <c r="T28" s="634"/>
      <c r="U28" s="634"/>
      <c r="V28" s="634"/>
      <c r="W28" s="634"/>
      <c r="X28" s="634"/>
      <c r="Y28" s="635"/>
      <c r="Z28" s="636">
        <v>0</v>
      </c>
      <c r="AA28" s="636"/>
      <c r="AB28" s="636"/>
      <c r="AC28" s="636"/>
      <c r="AD28" s="637">
        <v>2910</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300</v>
      </c>
      <c r="CE28" s="631"/>
      <c r="CF28" s="631"/>
      <c r="CG28" s="631"/>
      <c r="CH28" s="631"/>
      <c r="CI28" s="631"/>
      <c r="CJ28" s="631"/>
      <c r="CK28" s="631"/>
      <c r="CL28" s="631"/>
      <c r="CM28" s="631"/>
      <c r="CN28" s="631"/>
      <c r="CO28" s="631"/>
      <c r="CP28" s="631"/>
      <c r="CQ28" s="632"/>
      <c r="CR28" s="633">
        <v>1578541</v>
      </c>
      <c r="CS28" s="634"/>
      <c r="CT28" s="634"/>
      <c r="CU28" s="634"/>
      <c r="CV28" s="634"/>
      <c r="CW28" s="634"/>
      <c r="CX28" s="634"/>
      <c r="CY28" s="635"/>
      <c r="CZ28" s="638">
        <v>9.5</v>
      </c>
      <c r="DA28" s="660"/>
      <c r="DB28" s="660"/>
      <c r="DC28" s="668"/>
      <c r="DD28" s="642">
        <v>1536378</v>
      </c>
      <c r="DE28" s="634"/>
      <c r="DF28" s="634"/>
      <c r="DG28" s="634"/>
      <c r="DH28" s="634"/>
      <c r="DI28" s="634"/>
      <c r="DJ28" s="634"/>
      <c r="DK28" s="635"/>
      <c r="DL28" s="642">
        <v>1536377</v>
      </c>
      <c r="DM28" s="634"/>
      <c r="DN28" s="634"/>
      <c r="DO28" s="634"/>
      <c r="DP28" s="634"/>
      <c r="DQ28" s="634"/>
      <c r="DR28" s="634"/>
      <c r="DS28" s="634"/>
      <c r="DT28" s="634"/>
      <c r="DU28" s="634"/>
      <c r="DV28" s="635"/>
      <c r="DW28" s="638">
        <v>17.600000000000001</v>
      </c>
      <c r="DX28" s="660"/>
      <c r="DY28" s="660"/>
      <c r="DZ28" s="660"/>
      <c r="EA28" s="660"/>
      <c r="EB28" s="660"/>
      <c r="EC28" s="661"/>
    </row>
    <row r="29" spans="2:133" ht="11.25" customHeight="1">
      <c r="B29" s="630" t="s">
        <v>301</v>
      </c>
      <c r="C29" s="631"/>
      <c r="D29" s="631"/>
      <c r="E29" s="631"/>
      <c r="F29" s="631"/>
      <c r="G29" s="631"/>
      <c r="H29" s="631"/>
      <c r="I29" s="631"/>
      <c r="J29" s="631"/>
      <c r="K29" s="631"/>
      <c r="L29" s="631"/>
      <c r="M29" s="631"/>
      <c r="N29" s="631"/>
      <c r="O29" s="631"/>
      <c r="P29" s="631"/>
      <c r="Q29" s="632"/>
      <c r="R29" s="633">
        <v>43050</v>
      </c>
      <c r="S29" s="634"/>
      <c r="T29" s="634"/>
      <c r="U29" s="634"/>
      <c r="V29" s="634"/>
      <c r="W29" s="634"/>
      <c r="X29" s="634"/>
      <c r="Y29" s="635"/>
      <c r="Z29" s="636">
        <v>0.2</v>
      </c>
      <c r="AA29" s="636"/>
      <c r="AB29" s="636"/>
      <c r="AC29" s="636"/>
      <c r="AD29" s="637">
        <v>26</v>
      </c>
      <c r="AE29" s="637"/>
      <c r="AF29" s="637"/>
      <c r="AG29" s="637"/>
      <c r="AH29" s="637"/>
      <c r="AI29" s="637"/>
      <c r="AJ29" s="637"/>
      <c r="AK29" s="637"/>
      <c r="AL29" s="638">
        <v>0</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302</v>
      </c>
      <c r="CE29" s="672"/>
      <c r="CF29" s="630" t="s">
        <v>70</v>
      </c>
      <c r="CG29" s="631"/>
      <c r="CH29" s="631"/>
      <c r="CI29" s="631"/>
      <c r="CJ29" s="631"/>
      <c r="CK29" s="631"/>
      <c r="CL29" s="631"/>
      <c r="CM29" s="631"/>
      <c r="CN29" s="631"/>
      <c r="CO29" s="631"/>
      <c r="CP29" s="631"/>
      <c r="CQ29" s="632"/>
      <c r="CR29" s="633">
        <v>1578541</v>
      </c>
      <c r="CS29" s="666"/>
      <c r="CT29" s="666"/>
      <c r="CU29" s="666"/>
      <c r="CV29" s="666"/>
      <c r="CW29" s="666"/>
      <c r="CX29" s="666"/>
      <c r="CY29" s="667"/>
      <c r="CZ29" s="638">
        <v>9.5</v>
      </c>
      <c r="DA29" s="660"/>
      <c r="DB29" s="660"/>
      <c r="DC29" s="668"/>
      <c r="DD29" s="642">
        <v>1536378</v>
      </c>
      <c r="DE29" s="666"/>
      <c r="DF29" s="666"/>
      <c r="DG29" s="666"/>
      <c r="DH29" s="666"/>
      <c r="DI29" s="666"/>
      <c r="DJ29" s="666"/>
      <c r="DK29" s="667"/>
      <c r="DL29" s="642">
        <v>1536377</v>
      </c>
      <c r="DM29" s="666"/>
      <c r="DN29" s="666"/>
      <c r="DO29" s="666"/>
      <c r="DP29" s="666"/>
      <c r="DQ29" s="666"/>
      <c r="DR29" s="666"/>
      <c r="DS29" s="666"/>
      <c r="DT29" s="666"/>
      <c r="DU29" s="666"/>
      <c r="DV29" s="667"/>
      <c r="DW29" s="638">
        <v>17.600000000000001</v>
      </c>
      <c r="DX29" s="660"/>
      <c r="DY29" s="660"/>
      <c r="DZ29" s="660"/>
      <c r="EA29" s="660"/>
      <c r="EB29" s="660"/>
      <c r="EC29" s="661"/>
    </row>
    <row r="30" spans="2:133" ht="11.25" customHeight="1">
      <c r="B30" s="630" t="s">
        <v>303</v>
      </c>
      <c r="C30" s="631"/>
      <c r="D30" s="631"/>
      <c r="E30" s="631"/>
      <c r="F30" s="631"/>
      <c r="G30" s="631"/>
      <c r="H30" s="631"/>
      <c r="I30" s="631"/>
      <c r="J30" s="631"/>
      <c r="K30" s="631"/>
      <c r="L30" s="631"/>
      <c r="M30" s="631"/>
      <c r="N30" s="631"/>
      <c r="O30" s="631"/>
      <c r="P30" s="631"/>
      <c r="Q30" s="632"/>
      <c r="R30" s="633">
        <v>359033</v>
      </c>
      <c r="S30" s="634"/>
      <c r="T30" s="634"/>
      <c r="U30" s="634"/>
      <c r="V30" s="634"/>
      <c r="W30" s="634"/>
      <c r="X30" s="634"/>
      <c r="Y30" s="635"/>
      <c r="Z30" s="636">
        <v>2.1</v>
      </c>
      <c r="AA30" s="636"/>
      <c r="AB30" s="636"/>
      <c r="AC30" s="636"/>
      <c r="AD30" s="637">
        <v>18582</v>
      </c>
      <c r="AE30" s="637"/>
      <c r="AF30" s="637"/>
      <c r="AG30" s="637"/>
      <c r="AH30" s="637"/>
      <c r="AI30" s="637"/>
      <c r="AJ30" s="637"/>
      <c r="AK30" s="637"/>
      <c r="AL30" s="638">
        <v>0.2</v>
      </c>
      <c r="AM30" s="639"/>
      <c r="AN30" s="639"/>
      <c r="AO30" s="640"/>
      <c r="AP30" s="615" t="s">
        <v>221</v>
      </c>
      <c r="AQ30" s="616"/>
      <c r="AR30" s="616"/>
      <c r="AS30" s="616"/>
      <c r="AT30" s="616"/>
      <c r="AU30" s="616"/>
      <c r="AV30" s="616"/>
      <c r="AW30" s="616"/>
      <c r="AX30" s="616"/>
      <c r="AY30" s="616"/>
      <c r="AZ30" s="616"/>
      <c r="BA30" s="616"/>
      <c r="BB30" s="616"/>
      <c r="BC30" s="616"/>
      <c r="BD30" s="616"/>
      <c r="BE30" s="616"/>
      <c r="BF30" s="617"/>
      <c r="BG30" s="615" t="s">
        <v>304</v>
      </c>
      <c r="BH30" s="669"/>
      <c r="BI30" s="669"/>
      <c r="BJ30" s="669"/>
      <c r="BK30" s="669"/>
      <c r="BL30" s="669"/>
      <c r="BM30" s="669"/>
      <c r="BN30" s="669"/>
      <c r="BO30" s="669"/>
      <c r="BP30" s="669"/>
      <c r="BQ30" s="670"/>
      <c r="BR30" s="615" t="s">
        <v>305</v>
      </c>
      <c r="BS30" s="669"/>
      <c r="BT30" s="669"/>
      <c r="BU30" s="669"/>
      <c r="BV30" s="669"/>
      <c r="BW30" s="669"/>
      <c r="BX30" s="669"/>
      <c r="BY30" s="669"/>
      <c r="BZ30" s="669"/>
      <c r="CA30" s="669"/>
      <c r="CB30" s="670"/>
      <c r="CD30" s="673"/>
      <c r="CE30" s="674"/>
      <c r="CF30" s="630" t="s">
        <v>306</v>
      </c>
      <c r="CG30" s="631"/>
      <c r="CH30" s="631"/>
      <c r="CI30" s="631"/>
      <c r="CJ30" s="631"/>
      <c r="CK30" s="631"/>
      <c r="CL30" s="631"/>
      <c r="CM30" s="631"/>
      <c r="CN30" s="631"/>
      <c r="CO30" s="631"/>
      <c r="CP30" s="631"/>
      <c r="CQ30" s="632"/>
      <c r="CR30" s="633">
        <v>1553076</v>
      </c>
      <c r="CS30" s="634"/>
      <c r="CT30" s="634"/>
      <c r="CU30" s="634"/>
      <c r="CV30" s="634"/>
      <c r="CW30" s="634"/>
      <c r="CX30" s="634"/>
      <c r="CY30" s="635"/>
      <c r="CZ30" s="638">
        <v>9.4</v>
      </c>
      <c r="DA30" s="660"/>
      <c r="DB30" s="660"/>
      <c r="DC30" s="668"/>
      <c r="DD30" s="642">
        <v>1512902</v>
      </c>
      <c r="DE30" s="634"/>
      <c r="DF30" s="634"/>
      <c r="DG30" s="634"/>
      <c r="DH30" s="634"/>
      <c r="DI30" s="634"/>
      <c r="DJ30" s="634"/>
      <c r="DK30" s="635"/>
      <c r="DL30" s="642">
        <v>1512902</v>
      </c>
      <c r="DM30" s="634"/>
      <c r="DN30" s="634"/>
      <c r="DO30" s="634"/>
      <c r="DP30" s="634"/>
      <c r="DQ30" s="634"/>
      <c r="DR30" s="634"/>
      <c r="DS30" s="634"/>
      <c r="DT30" s="634"/>
      <c r="DU30" s="634"/>
      <c r="DV30" s="635"/>
      <c r="DW30" s="638">
        <v>17.3</v>
      </c>
      <c r="DX30" s="660"/>
      <c r="DY30" s="660"/>
      <c r="DZ30" s="660"/>
      <c r="EA30" s="660"/>
      <c r="EB30" s="660"/>
      <c r="EC30" s="661"/>
    </row>
    <row r="31" spans="2:133" ht="11.25" customHeight="1">
      <c r="B31" s="630" t="s">
        <v>307</v>
      </c>
      <c r="C31" s="631"/>
      <c r="D31" s="631"/>
      <c r="E31" s="631"/>
      <c r="F31" s="631"/>
      <c r="G31" s="631"/>
      <c r="H31" s="631"/>
      <c r="I31" s="631"/>
      <c r="J31" s="631"/>
      <c r="K31" s="631"/>
      <c r="L31" s="631"/>
      <c r="M31" s="631"/>
      <c r="N31" s="631"/>
      <c r="O31" s="631"/>
      <c r="P31" s="631"/>
      <c r="Q31" s="632"/>
      <c r="R31" s="633">
        <v>13839</v>
      </c>
      <c r="S31" s="634"/>
      <c r="T31" s="634"/>
      <c r="U31" s="634"/>
      <c r="V31" s="634"/>
      <c r="W31" s="634"/>
      <c r="X31" s="634"/>
      <c r="Y31" s="635"/>
      <c r="Z31" s="636">
        <v>0.1</v>
      </c>
      <c r="AA31" s="636"/>
      <c r="AB31" s="636"/>
      <c r="AC31" s="636"/>
      <c r="AD31" s="637">
        <v>308</v>
      </c>
      <c r="AE31" s="637"/>
      <c r="AF31" s="637"/>
      <c r="AG31" s="637"/>
      <c r="AH31" s="637"/>
      <c r="AI31" s="637"/>
      <c r="AJ31" s="637"/>
      <c r="AK31" s="637"/>
      <c r="AL31" s="638">
        <v>0</v>
      </c>
      <c r="AM31" s="639"/>
      <c r="AN31" s="639"/>
      <c r="AO31" s="640"/>
      <c r="AP31" s="681" t="s">
        <v>308</v>
      </c>
      <c r="AQ31" s="682"/>
      <c r="AR31" s="682"/>
      <c r="AS31" s="682"/>
      <c r="AT31" s="687" t="s">
        <v>309</v>
      </c>
      <c r="AU31" s="342"/>
      <c r="AV31" s="342"/>
      <c r="AW31" s="342"/>
      <c r="AX31" s="619" t="s">
        <v>188</v>
      </c>
      <c r="AY31" s="620"/>
      <c r="AZ31" s="620"/>
      <c r="BA31" s="620"/>
      <c r="BB31" s="620"/>
      <c r="BC31" s="620"/>
      <c r="BD31" s="620"/>
      <c r="BE31" s="620"/>
      <c r="BF31" s="621"/>
      <c r="BG31" s="680">
        <v>99.8</v>
      </c>
      <c r="BH31" s="677"/>
      <c r="BI31" s="677"/>
      <c r="BJ31" s="677"/>
      <c r="BK31" s="677"/>
      <c r="BL31" s="677"/>
      <c r="BM31" s="628">
        <v>99.2</v>
      </c>
      <c r="BN31" s="677"/>
      <c r="BO31" s="677"/>
      <c r="BP31" s="677"/>
      <c r="BQ31" s="678"/>
      <c r="BR31" s="680">
        <v>99.6</v>
      </c>
      <c r="BS31" s="677"/>
      <c r="BT31" s="677"/>
      <c r="BU31" s="677"/>
      <c r="BV31" s="677"/>
      <c r="BW31" s="677"/>
      <c r="BX31" s="628">
        <v>98.8</v>
      </c>
      <c r="BY31" s="677"/>
      <c r="BZ31" s="677"/>
      <c r="CA31" s="677"/>
      <c r="CB31" s="678"/>
      <c r="CD31" s="673"/>
      <c r="CE31" s="674"/>
      <c r="CF31" s="630" t="s">
        <v>310</v>
      </c>
      <c r="CG31" s="631"/>
      <c r="CH31" s="631"/>
      <c r="CI31" s="631"/>
      <c r="CJ31" s="631"/>
      <c r="CK31" s="631"/>
      <c r="CL31" s="631"/>
      <c r="CM31" s="631"/>
      <c r="CN31" s="631"/>
      <c r="CO31" s="631"/>
      <c r="CP31" s="631"/>
      <c r="CQ31" s="632"/>
      <c r="CR31" s="633">
        <v>25465</v>
      </c>
      <c r="CS31" s="666"/>
      <c r="CT31" s="666"/>
      <c r="CU31" s="666"/>
      <c r="CV31" s="666"/>
      <c r="CW31" s="666"/>
      <c r="CX31" s="666"/>
      <c r="CY31" s="667"/>
      <c r="CZ31" s="638">
        <v>0.2</v>
      </c>
      <c r="DA31" s="660"/>
      <c r="DB31" s="660"/>
      <c r="DC31" s="668"/>
      <c r="DD31" s="642">
        <v>23476</v>
      </c>
      <c r="DE31" s="666"/>
      <c r="DF31" s="666"/>
      <c r="DG31" s="666"/>
      <c r="DH31" s="666"/>
      <c r="DI31" s="666"/>
      <c r="DJ31" s="666"/>
      <c r="DK31" s="667"/>
      <c r="DL31" s="642">
        <v>23475</v>
      </c>
      <c r="DM31" s="666"/>
      <c r="DN31" s="666"/>
      <c r="DO31" s="666"/>
      <c r="DP31" s="666"/>
      <c r="DQ31" s="666"/>
      <c r="DR31" s="666"/>
      <c r="DS31" s="666"/>
      <c r="DT31" s="666"/>
      <c r="DU31" s="666"/>
      <c r="DV31" s="667"/>
      <c r="DW31" s="638">
        <v>0.3</v>
      </c>
      <c r="DX31" s="660"/>
      <c r="DY31" s="660"/>
      <c r="DZ31" s="660"/>
      <c r="EA31" s="660"/>
      <c r="EB31" s="660"/>
      <c r="EC31" s="661"/>
    </row>
    <row r="32" spans="2:133" ht="11.25" customHeight="1">
      <c r="B32" s="630" t="s">
        <v>311</v>
      </c>
      <c r="C32" s="631"/>
      <c r="D32" s="631"/>
      <c r="E32" s="631"/>
      <c r="F32" s="631"/>
      <c r="G32" s="631"/>
      <c r="H32" s="631"/>
      <c r="I32" s="631"/>
      <c r="J32" s="631"/>
      <c r="K32" s="631"/>
      <c r="L32" s="631"/>
      <c r="M32" s="631"/>
      <c r="N32" s="631"/>
      <c r="O32" s="631"/>
      <c r="P32" s="631"/>
      <c r="Q32" s="632"/>
      <c r="R32" s="633">
        <v>2028719</v>
      </c>
      <c r="S32" s="634"/>
      <c r="T32" s="634"/>
      <c r="U32" s="634"/>
      <c r="V32" s="634"/>
      <c r="W32" s="634"/>
      <c r="X32" s="634"/>
      <c r="Y32" s="635"/>
      <c r="Z32" s="636">
        <v>11.7</v>
      </c>
      <c r="AA32" s="636"/>
      <c r="AB32" s="636"/>
      <c r="AC32" s="636"/>
      <c r="AD32" s="637" t="s">
        <v>127</v>
      </c>
      <c r="AE32" s="637"/>
      <c r="AF32" s="637"/>
      <c r="AG32" s="637"/>
      <c r="AH32" s="637"/>
      <c r="AI32" s="637"/>
      <c r="AJ32" s="637"/>
      <c r="AK32" s="637"/>
      <c r="AL32" s="638" t="s">
        <v>127</v>
      </c>
      <c r="AM32" s="639"/>
      <c r="AN32" s="639"/>
      <c r="AO32" s="640"/>
      <c r="AP32" s="683"/>
      <c r="AQ32" s="684"/>
      <c r="AR32" s="684"/>
      <c r="AS32" s="684"/>
      <c r="AT32" s="688"/>
      <c r="AU32" s="343" t="s">
        <v>312</v>
      </c>
      <c r="AX32" s="630" t="s">
        <v>313</v>
      </c>
      <c r="AY32" s="631"/>
      <c r="AZ32" s="631"/>
      <c r="BA32" s="631"/>
      <c r="BB32" s="631"/>
      <c r="BC32" s="631"/>
      <c r="BD32" s="631"/>
      <c r="BE32" s="631"/>
      <c r="BF32" s="632"/>
      <c r="BG32" s="690">
        <v>99.8</v>
      </c>
      <c r="BH32" s="666"/>
      <c r="BI32" s="666"/>
      <c r="BJ32" s="666"/>
      <c r="BK32" s="666"/>
      <c r="BL32" s="666"/>
      <c r="BM32" s="639">
        <v>99.4</v>
      </c>
      <c r="BN32" s="666"/>
      <c r="BO32" s="666"/>
      <c r="BP32" s="666"/>
      <c r="BQ32" s="679"/>
      <c r="BR32" s="690">
        <v>99.7</v>
      </c>
      <c r="BS32" s="666"/>
      <c r="BT32" s="666"/>
      <c r="BU32" s="666"/>
      <c r="BV32" s="666"/>
      <c r="BW32" s="666"/>
      <c r="BX32" s="639">
        <v>99.2</v>
      </c>
      <c r="BY32" s="666"/>
      <c r="BZ32" s="666"/>
      <c r="CA32" s="666"/>
      <c r="CB32" s="679"/>
      <c r="CD32" s="675"/>
      <c r="CE32" s="676"/>
      <c r="CF32" s="630" t="s">
        <v>314</v>
      </c>
      <c r="CG32" s="631"/>
      <c r="CH32" s="631"/>
      <c r="CI32" s="631"/>
      <c r="CJ32" s="631"/>
      <c r="CK32" s="631"/>
      <c r="CL32" s="631"/>
      <c r="CM32" s="631"/>
      <c r="CN32" s="631"/>
      <c r="CO32" s="631"/>
      <c r="CP32" s="631"/>
      <c r="CQ32" s="632"/>
      <c r="CR32" s="633" t="s">
        <v>127</v>
      </c>
      <c r="CS32" s="634"/>
      <c r="CT32" s="634"/>
      <c r="CU32" s="634"/>
      <c r="CV32" s="634"/>
      <c r="CW32" s="634"/>
      <c r="CX32" s="634"/>
      <c r="CY32" s="635"/>
      <c r="CZ32" s="638" t="s">
        <v>127</v>
      </c>
      <c r="DA32" s="660"/>
      <c r="DB32" s="660"/>
      <c r="DC32" s="668"/>
      <c r="DD32" s="642" t="s">
        <v>127</v>
      </c>
      <c r="DE32" s="634"/>
      <c r="DF32" s="634"/>
      <c r="DG32" s="634"/>
      <c r="DH32" s="634"/>
      <c r="DI32" s="634"/>
      <c r="DJ32" s="634"/>
      <c r="DK32" s="635"/>
      <c r="DL32" s="642" t="s">
        <v>127</v>
      </c>
      <c r="DM32" s="634"/>
      <c r="DN32" s="634"/>
      <c r="DO32" s="634"/>
      <c r="DP32" s="634"/>
      <c r="DQ32" s="634"/>
      <c r="DR32" s="634"/>
      <c r="DS32" s="634"/>
      <c r="DT32" s="634"/>
      <c r="DU32" s="634"/>
      <c r="DV32" s="635"/>
      <c r="DW32" s="638" t="s">
        <v>127</v>
      </c>
      <c r="DX32" s="660"/>
      <c r="DY32" s="660"/>
      <c r="DZ32" s="660"/>
      <c r="EA32" s="660"/>
      <c r="EB32" s="660"/>
      <c r="EC32" s="661"/>
    </row>
    <row r="33" spans="2:133" ht="11.25" customHeight="1">
      <c r="B33" s="662" t="s">
        <v>315</v>
      </c>
      <c r="C33" s="663"/>
      <c r="D33" s="663"/>
      <c r="E33" s="663"/>
      <c r="F33" s="663"/>
      <c r="G33" s="663"/>
      <c r="H33" s="663"/>
      <c r="I33" s="663"/>
      <c r="J33" s="663"/>
      <c r="K33" s="663"/>
      <c r="L33" s="663"/>
      <c r="M33" s="663"/>
      <c r="N33" s="663"/>
      <c r="O33" s="663"/>
      <c r="P33" s="663"/>
      <c r="Q33" s="664"/>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5"/>
      <c r="AQ33" s="686"/>
      <c r="AR33" s="686"/>
      <c r="AS33" s="686"/>
      <c r="AT33" s="689"/>
      <c r="AU33" s="344"/>
      <c r="AV33" s="344"/>
      <c r="AW33" s="344"/>
      <c r="AX33" s="651" t="s">
        <v>316</v>
      </c>
      <c r="AY33" s="652"/>
      <c r="AZ33" s="652"/>
      <c r="BA33" s="652"/>
      <c r="BB33" s="652"/>
      <c r="BC33" s="652"/>
      <c r="BD33" s="652"/>
      <c r="BE33" s="652"/>
      <c r="BF33" s="653"/>
      <c r="BG33" s="691">
        <v>99.7</v>
      </c>
      <c r="BH33" s="692"/>
      <c r="BI33" s="692"/>
      <c r="BJ33" s="692"/>
      <c r="BK33" s="692"/>
      <c r="BL33" s="692"/>
      <c r="BM33" s="693">
        <v>99</v>
      </c>
      <c r="BN33" s="692"/>
      <c r="BO33" s="692"/>
      <c r="BP33" s="692"/>
      <c r="BQ33" s="694"/>
      <c r="BR33" s="691">
        <v>99.4</v>
      </c>
      <c r="BS33" s="692"/>
      <c r="BT33" s="692"/>
      <c r="BU33" s="692"/>
      <c r="BV33" s="692"/>
      <c r="BW33" s="692"/>
      <c r="BX33" s="693">
        <v>98.3</v>
      </c>
      <c r="BY33" s="692"/>
      <c r="BZ33" s="692"/>
      <c r="CA33" s="692"/>
      <c r="CB33" s="694"/>
      <c r="CD33" s="630" t="s">
        <v>317</v>
      </c>
      <c r="CE33" s="631"/>
      <c r="CF33" s="631"/>
      <c r="CG33" s="631"/>
      <c r="CH33" s="631"/>
      <c r="CI33" s="631"/>
      <c r="CJ33" s="631"/>
      <c r="CK33" s="631"/>
      <c r="CL33" s="631"/>
      <c r="CM33" s="631"/>
      <c r="CN33" s="631"/>
      <c r="CO33" s="631"/>
      <c r="CP33" s="631"/>
      <c r="CQ33" s="632"/>
      <c r="CR33" s="633">
        <v>9168369</v>
      </c>
      <c r="CS33" s="666"/>
      <c r="CT33" s="666"/>
      <c r="CU33" s="666"/>
      <c r="CV33" s="666"/>
      <c r="CW33" s="666"/>
      <c r="CX33" s="666"/>
      <c r="CY33" s="667"/>
      <c r="CZ33" s="638">
        <v>55.3</v>
      </c>
      <c r="DA33" s="660"/>
      <c r="DB33" s="660"/>
      <c r="DC33" s="668"/>
      <c r="DD33" s="642">
        <v>5764334</v>
      </c>
      <c r="DE33" s="666"/>
      <c r="DF33" s="666"/>
      <c r="DG33" s="666"/>
      <c r="DH33" s="666"/>
      <c r="DI33" s="666"/>
      <c r="DJ33" s="666"/>
      <c r="DK33" s="667"/>
      <c r="DL33" s="642">
        <v>3795439</v>
      </c>
      <c r="DM33" s="666"/>
      <c r="DN33" s="666"/>
      <c r="DO33" s="666"/>
      <c r="DP33" s="666"/>
      <c r="DQ33" s="666"/>
      <c r="DR33" s="666"/>
      <c r="DS33" s="666"/>
      <c r="DT33" s="666"/>
      <c r="DU33" s="666"/>
      <c r="DV33" s="667"/>
      <c r="DW33" s="638">
        <v>43.4</v>
      </c>
      <c r="DX33" s="660"/>
      <c r="DY33" s="660"/>
      <c r="DZ33" s="660"/>
      <c r="EA33" s="660"/>
      <c r="EB33" s="660"/>
      <c r="EC33" s="661"/>
    </row>
    <row r="34" spans="2:133" ht="11.25" customHeight="1">
      <c r="B34" s="630" t="s">
        <v>318</v>
      </c>
      <c r="C34" s="631"/>
      <c r="D34" s="631"/>
      <c r="E34" s="631"/>
      <c r="F34" s="631"/>
      <c r="G34" s="631"/>
      <c r="H34" s="631"/>
      <c r="I34" s="631"/>
      <c r="J34" s="631"/>
      <c r="K34" s="631"/>
      <c r="L34" s="631"/>
      <c r="M34" s="631"/>
      <c r="N34" s="631"/>
      <c r="O34" s="631"/>
      <c r="P34" s="631"/>
      <c r="Q34" s="632"/>
      <c r="R34" s="633">
        <v>763642</v>
      </c>
      <c r="S34" s="634"/>
      <c r="T34" s="634"/>
      <c r="U34" s="634"/>
      <c r="V34" s="634"/>
      <c r="W34" s="634"/>
      <c r="X34" s="634"/>
      <c r="Y34" s="635"/>
      <c r="Z34" s="636">
        <v>4.4000000000000004</v>
      </c>
      <c r="AA34" s="636"/>
      <c r="AB34" s="636"/>
      <c r="AC34" s="636"/>
      <c r="AD34" s="637" t="s">
        <v>127</v>
      </c>
      <c r="AE34" s="637"/>
      <c r="AF34" s="637"/>
      <c r="AG34" s="637"/>
      <c r="AH34" s="637"/>
      <c r="AI34" s="637"/>
      <c r="AJ34" s="637"/>
      <c r="AK34" s="637"/>
      <c r="AL34" s="638" t="s">
        <v>127</v>
      </c>
      <c r="AM34" s="639"/>
      <c r="AN34" s="639"/>
      <c r="AO34" s="640"/>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0" t="s">
        <v>319</v>
      </c>
      <c r="CE34" s="631"/>
      <c r="CF34" s="631"/>
      <c r="CG34" s="631"/>
      <c r="CH34" s="631"/>
      <c r="CI34" s="631"/>
      <c r="CJ34" s="631"/>
      <c r="CK34" s="631"/>
      <c r="CL34" s="631"/>
      <c r="CM34" s="631"/>
      <c r="CN34" s="631"/>
      <c r="CO34" s="631"/>
      <c r="CP34" s="631"/>
      <c r="CQ34" s="632"/>
      <c r="CR34" s="633">
        <v>2360590</v>
      </c>
      <c r="CS34" s="634"/>
      <c r="CT34" s="634"/>
      <c r="CU34" s="634"/>
      <c r="CV34" s="634"/>
      <c r="CW34" s="634"/>
      <c r="CX34" s="634"/>
      <c r="CY34" s="635"/>
      <c r="CZ34" s="638">
        <v>14.2</v>
      </c>
      <c r="DA34" s="660"/>
      <c r="DB34" s="660"/>
      <c r="DC34" s="668"/>
      <c r="DD34" s="642">
        <v>1050687</v>
      </c>
      <c r="DE34" s="634"/>
      <c r="DF34" s="634"/>
      <c r="DG34" s="634"/>
      <c r="DH34" s="634"/>
      <c r="DI34" s="634"/>
      <c r="DJ34" s="634"/>
      <c r="DK34" s="635"/>
      <c r="DL34" s="642">
        <v>745413</v>
      </c>
      <c r="DM34" s="634"/>
      <c r="DN34" s="634"/>
      <c r="DO34" s="634"/>
      <c r="DP34" s="634"/>
      <c r="DQ34" s="634"/>
      <c r="DR34" s="634"/>
      <c r="DS34" s="634"/>
      <c r="DT34" s="634"/>
      <c r="DU34" s="634"/>
      <c r="DV34" s="635"/>
      <c r="DW34" s="638">
        <v>8.5</v>
      </c>
      <c r="DX34" s="660"/>
      <c r="DY34" s="660"/>
      <c r="DZ34" s="660"/>
      <c r="EA34" s="660"/>
      <c r="EB34" s="660"/>
      <c r="EC34" s="661"/>
    </row>
    <row r="35" spans="2:133" ht="11.25" customHeight="1">
      <c r="B35" s="630" t="s">
        <v>320</v>
      </c>
      <c r="C35" s="631"/>
      <c r="D35" s="631"/>
      <c r="E35" s="631"/>
      <c r="F35" s="631"/>
      <c r="G35" s="631"/>
      <c r="H35" s="631"/>
      <c r="I35" s="631"/>
      <c r="J35" s="631"/>
      <c r="K35" s="631"/>
      <c r="L35" s="631"/>
      <c r="M35" s="631"/>
      <c r="N35" s="631"/>
      <c r="O35" s="631"/>
      <c r="P35" s="631"/>
      <c r="Q35" s="632"/>
      <c r="R35" s="633">
        <v>41924</v>
      </c>
      <c r="S35" s="634"/>
      <c r="T35" s="634"/>
      <c r="U35" s="634"/>
      <c r="V35" s="634"/>
      <c r="W35" s="634"/>
      <c r="X35" s="634"/>
      <c r="Y35" s="635"/>
      <c r="Z35" s="636">
        <v>0.2</v>
      </c>
      <c r="AA35" s="636"/>
      <c r="AB35" s="636"/>
      <c r="AC35" s="636"/>
      <c r="AD35" s="637">
        <v>1391</v>
      </c>
      <c r="AE35" s="637"/>
      <c r="AF35" s="637"/>
      <c r="AG35" s="637"/>
      <c r="AH35" s="637"/>
      <c r="AI35" s="637"/>
      <c r="AJ35" s="637"/>
      <c r="AK35" s="637"/>
      <c r="AL35" s="638">
        <v>0</v>
      </c>
      <c r="AM35" s="639"/>
      <c r="AN35" s="639"/>
      <c r="AO35" s="640"/>
      <c r="AP35" s="210"/>
      <c r="AQ35" s="615" t="s">
        <v>321</v>
      </c>
      <c r="AR35" s="616"/>
      <c r="AS35" s="616"/>
      <c r="AT35" s="616"/>
      <c r="AU35" s="616"/>
      <c r="AV35" s="616"/>
      <c r="AW35" s="616"/>
      <c r="AX35" s="616"/>
      <c r="AY35" s="616"/>
      <c r="AZ35" s="616"/>
      <c r="BA35" s="616"/>
      <c r="BB35" s="616"/>
      <c r="BC35" s="616"/>
      <c r="BD35" s="616"/>
      <c r="BE35" s="616"/>
      <c r="BF35" s="617"/>
      <c r="BG35" s="615" t="s">
        <v>322</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323</v>
      </c>
      <c r="CE35" s="631"/>
      <c r="CF35" s="631"/>
      <c r="CG35" s="631"/>
      <c r="CH35" s="631"/>
      <c r="CI35" s="631"/>
      <c r="CJ35" s="631"/>
      <c r="CK35" s="631"/>
      <c r="CL35" s="631"/>
      <c r="CM35" s="631"/>
      <c r="CN35" s="631"/>
      <c r="CO35" s="631"/>
      <c r="CP35" s="631"/>
      <c r="CQ35" s="632"/>
      <c r="CR35" s="633">
        <v>994898</v>
      </c>
      <c r="CS35" s="666"/>
      <c r="CT35" s="666"/>
      <c r="CU35" s="666"/>
      <c r="CV35" s="666"/>
      <c r="CW35" s="666"/>
      <c r="CX35" s="666"/>
      <c r="CY35" s="667"/>
      <c r="CZ35" s="638">
        <v>6</v>
      </c>
      <c r="DA35" s="660"/>
      <c r="DB35" s="660"/>
      <c r="DC35" s="668"/>
      <c r="DD35" s="642">
        <v>917047</v>
      </c>
      <c r="DE35" s="666"/>
      <c r="DF35" s="666"/>
      <c r="DG35" s="666"/>
      <c r="DH35" s="666"/>
      <c r="DI35" s="666"/>
      <c r="DJ35" s="666"/>
      <c r="DK35" s="667"/>
      <c r="DL35" s="642">
        <v>661495</v>
      </c>
      <c r="DM35" s="666"/>
      <c r="DN35" s="666"/>
      <c r="DO35" s="666"/>
      <c r="DP35" s="666"/>
      <c r="DQ35" s="666"/>
      <c r="DR35" s="666"/>
      <c r="DS35" s="666"/>
      <c r="DT35" s="666"/>
      <c r="DU35" s="666"/>
      <c r="DV35" s="667"/>
      <c r="DW35" s="638">
        <v>7.6</v>
      </c>
      <c r="DX35" s="660"/>
      <c r="DY35" s="660"/>
      <c r="DZ35" s="660"/>
      <c r="EA35" s="660"/>
      <c r="EB35" s="660"/>
      <c r="EC35" s="661"/>
    </row>
    <row r="36" spans="2:133" ht="11.25" customHeight="1">
      <c r="B36" s="630" t="s">
        <v>324</v>
      </c>
      <c r="C36" s="631"/>
      <c r="D36" s="631"/>
      <c r="E36" s="631"/>
      <c r="F36" s="631"/>
      <c r="G36" s="631"/>
      <c r="H36" s="631"/>
      <c r="I36" s="631"/>
      <c r="J36" s="631"/>
      <c r="K36" s="631"/>
      <c r="L36" s="631"/>
      <c r="M36" s="631"/>
      <c r="N36" s="631"/>
      <c r="O36" s="631"/>
      <c r="P36" s="631"/>
      <c r="Q36" s="632"/>
      <c r="R36" s="633">
        <v>1240036</v>
      </c>
      <c r="S36" s="634"/>
      <c r="T36" s="634"/>
      <c r="U36" s="634"/>
      <c r="V36" s="634"/>
      <c r="W36" s="634"/>
      <c r="X36" s="634"/>
      <c r="Y36" s="635"/>
      <c r="Z36" s="636">
        <v>7.1</v>
      </c>
      <c r="AA36" s="636"/>
      <c r="AB36" s="636"/>
      <c r="AC36" s="636"/>
      <c r="AD36" s="637" t="s">
        <v>127</v>
      </c>
      <c r="AE36" s="637"/>
      <c r="AF36" s="637"/>
      <c r="AG36" s="637"/>
      <c r="AH36" s="637"/>
      <c r="AI36" s="637"/>
      <c r="AJ36" s="637"/>
      <c r="AK36" s="637"/>
      <c r="AL36" s="638" t="s">
        <v>127</v>
      </c>
      <c r="AM36" s="639"/>
      <c r="AN36" s="639"/>
      <c r="AO36" s="640"/>
      <c r="AP36" s="210"/>
      <c r="AQ36" s="695" t="s">
        <v>325</v>
      </c>
      <c r="AR36" s="696"/>
      <c r="AS36" s="696"/>
      <c r="AT36" s="696"/>
      <c r="AU36" s="696"/>
      <c r="AV36" s="696"/>
      <c r="AW36" s="696"/>
      <c r="AX36" s="696"/>
      <c r="AY36" s="697"/>
      <c r="AZ36" s="622">
        <v>1814356</v>
      </c>
      <c r="BA36" s="623"/>
      <c r="BB36" s="623"/>
      <c r="BC36" s="623"/>
      <c r="BD36" s="623"/>
      <c r="BE36" s="623"/>
      <c r="BF36" s="698"/>
      <c r="BG36" s="619" t="s">
        <v>326</v>
      </c>
      <c r="BH36" s="620"/>
      <c r="BI36" s="620"/>
      <c r="BJ36" s="620"/>
      <c r="BK36" s="620"/>
      <c r="BL36" s="620"/>
      <c r="BM36" s="620"/>
      <c r="BN36" s="620"/>
      <c r="BO36" s="620"/>
      <c r="BP36" s="620"/>
      <c r="BQ36" s="620"/>
      <c r="BR36" s="620"/>
      <c r="BS36" s="620"/>
      <c r="BT36" s="620"/>
      <c r="BU36" s="621"/>
      <c r="BV36" s="622">
        <v>20093</v>
      </c>
      <c r="BW36" s="623"/>
      <c r="BX36" s="623"/>
      <c r="BY36" s="623"/>
      <c r="BZ36" s="623"/>
      <c r="CA36" s="623"/>
      <c r="CB36" s="698"/>
      <c r="CD36" s="630" t="s">
        <v>327</v>
      </c>
      <c r="CE36" s="631"/>
      <c r="CF36" s="631"/>
      <c r="CG36" s="631"/>
      <c r="CH36" s="631"/>
      <c r="CI36" s="631"/>
      <c r="CJ36" s="631"/>
      <c r="CK36" s="631"/>
      <c r="CL36" s="631"/>
      <c r="CM36" s="631"/>
      <c r="CN36" s="631"/>
      <c r="CO36" s="631"/>
      <c r="CP36" s="631"/>
      <c r="CQ36" s="632"/>
      <c r="CR36" s="633">
        <v>2005869</v>
      </c>
      <c r="CS36" s="634"/>
      <c r="CT36" s="634"/>
      <c r="CU36" s="634"/>
      <c r="CV36" s="634"/>
      <c r="CW36" s="634"/>
      <c r="CX36" s="634"/>
      <c r="CY36" s="635"/>
      <c r="CZ36" s="638">
        <v>12.1</v>
      </c>
      <c r="DA36" s="660"/>
      <c r="DB36" s="660"/>
      <c r="DC36" s="668"/>
      <c r="DD36" s="642">
        <v>1335428</v>
      </c>
      <c r="DE36" s="634"/>
      <c r="DF36" s="634"/>
      <c r="DG36" s="634"/>
      <c r="DH36" s="634"/>
      <c r="DI36" s="634"/>
      <c r="DJ36" s="634"/>
      <c r="DK36" s="635"/>
      <c r="DL36" s="642">
        <v>1008504</v>
      </c>
      <c r="DM36" s="634"/>
      <c r="DN36" s="634"/>
      <c r="DO36" s="634"/>
      <c r="DP36" s="634"/>
      <c r="DQ36" s="634"/>
      <c r="DR36" s="634"/>
      <c r="DS36" s="634"/>
      <c r="DT36" s="634"/>
      <c r="DU36" s="634"/>
      <c r="DV36" s="635"/>
      <c r="DW36" s="638">
        <v>11.5</v>
      </c>
      <c r="DX36" s="660"/>
      <c r="DY36" s="660"/>
      <c r="DZ36" s="660"/>
      <c r="EA36" s="660"/>
      <c r="EB36" s="660"/>
      <c r="EC36" s="661"/>
    </row>
    <row r="37" spans="2:133" ht="11.25" customHeight="1">
      <c r="B37" s="630" t="s">
        <v>328</v>
      </c>
      <c r="C37" s="631"/>
      <c r="D37" s="631"/>
      <c r="E37" s="631"/>
      <c r="F37" s="631"/>
      <c r="G37" s="631"/>
      <c r="H37" s="631"/>
      <c r="I37" s="631"/>
      <c r="J37" s="631"/>
      <c r="K37" s="631"/>
      <c r="L37" s="631"/>
      <c r="M37" s="631"/>
      <c r="N37" s="631"/>
      <c r="O37" s="631"/>
      <c r="P37" s="631"/>
      <c r="Q37" s="632"/>
      <c r="R37" s="633">
        <v>817310</v>
      </c>
      <c r="S37" s="634"/>
      <c r="T37" s="634"/>
      <c r="U37" s="634"/>
      <c r="V37" s="634"/>
      <c r="W37" s="634"/>
      <c r="X37" s="634"/>
      <c r="Y37" s="635"/>
      <c r="Z37" s="636">
        <v>4.7</v>
      </c>
      <c r="AA37" s="636"/>
      <c r="AB37" s="636"/>
      <c r="AC37" s="636"/>
      <c r="AD37" s="637" t="s">
        <v>127</v>
      </c>
      <c r="AE37" s="637"/>
      <c r="AF37" s="637"/>
      <c r="AG37" s="637"/>
      <c r="AH37" s="637"/>
      <c r="AI37" s="637"/>
      <c r="AJ37" s="637"/>
      <c r="AK37" s="637"/>
      <c r="AL37" s="638" t="s">
        <v>127</v>
      </c>
      <c r="AM37" s="639"/>
      <c r="AN37" s="639"/>
      <c r="AO37" s="640"/>
      <c r="AQ37" s="699" t="s">
        <v>329</v>
      </c>
      <c r="AR37" s="700"/>
      <c r="AS37" s="700"/>
      <c r="AT37" s="700"/>
      <c r="AU37" s="700"/>
      <c r="AV37" s="700"/>
      <c r="AW37" s="700"/>
      <c r="AX37" s="700"/>
      <c r="AY37" s="701"/>
      <c r="AZ37" s="633">
        <v>721008</v>
      </c>
      <c r="BA37" s="634"/>
      <c r="BB37" s="634"/>
      <c r="BC37" s="634"/>
      <c r="BD37" s="666"/>
      <c r="BE37" s="666"/>
      <c r="BF37" s="679"/>
      <c r="BG37" s="630" t="s">
        <v>330</v>
      </c>
      <c r="BH37" s="631"/>
      <c r="BI37" s="631"/>
      <c r="BJ37" s="631"/>
      <c r="BK37" s="631"/>
      <c r="BL37" s="631"/>
      <c r="BM37" s="631"/>
      <c r="BN37" s="631"/>
      <c r="BO37" s="631"/>
      <c r="BP37" s="631"/>
      <c r="BQ37" s="631"/>
      <c r="BR37" s="631"/>
      <c r="BS37" s="631"/>
      <c r="BT37" s="631"/>
      <c r="BU37" s="632"/>
      <c r="BV37" s="633">
        <v>-16158</v>
      </c>
      <c r="BW37" s="634"/>
      <c r="BX37" s="634"/>
      <c r="BY37" s="634"/>
      <c r="BZ37" s="634"/>
      <c r="CA37" s="634"/>
      <c r="CB37" s="643"/>
      <c r="CD37" s="630" t="s">
        <v>331</v>
      </c>
      <c r="CE37" s="631"/>
      <c r="CF37" s="631"/>
      <c r="CG37" s="631"/>
      <c r="CH37" s="631"/>
      <c r="CI37" s="631"/>
      <c r="CJ37" s="631"/>
      <c r="CK37" s="631"/>
      <c r="CL37" s="631"/>
      <c r="CM37" s="631"/>
      <c r="CN37" s="631"/>
      <c r="CO37" s="631"/>
      <c r="CP37" s="631"/>
      <c r="CQ37" s="632"/>
      <c r="CR37" s="633">
        <v>927939</v>
      </c>
      <c r="CS37" s="666"/>
      <c r="CT37" s="666"/>
      <c r="CU37" s="666"/>
      <c r="CV37" s="666"/>
      <c r="CW37" s="666"/>
      <c r="CX37" s="666"/>
      <c r="CY37" s="667"/>
      <c r="CZ37" s="638">
        <v>5.6</v>
      </c>
      <c r="DA37" s="660"/>
      <c r="DB37" s="660"/>
      <c r="DC37" s="668"/>
      <c r="DD37" s="642">
        <v>896747</v>
      </c>
      <c r="DE37" s="666"/>
      <c r="DF37" s="666"/>
      <c r="DG37" s="666"/>
      <c r="DH37" s="666"/>
      <c r="DI37" s="666"/>
      <c r="DJ37" s="666"/>
      <c r="DK37" s="667"/>
      <c r="DL37" s="642">
        <v>827622</v>
      </c>
      <c r="DM37" s="666"/>
      <c r="DN37" s="666"/>
      <c r="DO37" s="666"/>
      <c r="DP37" s="666"/>
      <c r="DQ37" s="666"/>
      <c r="DR37" s="666"/>
      <c r="DS37" s="666"/>
      <c r="DT37" s="666"/>
      <c r="DU37" s="666"/>
      <c r="DV37" s="667"/>
      <c r="DW37" s="638">
        <v>9.5</v>
      </c>
      <c r="DX37" s="660"/>
      <c r="DY37" s="660"/>
      <c r="DZ37" s="660"/>
      <c r="EA37" s="660"/>
      <c r="EB37" s="660"/>
      <c r="EC37" s="661"/>
    </row>
    <row r="38" spans="2:133" ht="11.25" customHeight="1">
      <c r="B38" s="630" t="s">
        <v>332</v>
      </c>
      <c r="C38" s="631"/>
      <c r="D38" s="631"/>
      <c r="E38" s="631"/>
      <c r="F38" s="631"/>
      <c r="G38" s="631"/>
      <c r="H38" s="631"/>
      <c r="I38" s="631"/>
      <c r="J38" s="631"/>
      <c r="K38" s="631"/>
      <c r="L38" s="631"/>
      <c r="M38" s="631"/>
      <c r="N38" s="631"/>
      <c r="O38" s="631"/>
      <c r="P38" s="631"/>
      <c r="Q38" s="632"/>
      <c r="R38" s="633">
        <v>828205</v>
      </c>
      <c r="S38" s="634"/>
      <c r="T38" s="634"/>
      <c r="U38" s="634"/>
      <c r="V38" s="634"/>
      <c r="W38" s="634"/>
      <c r="X38" s="634"/>
      <c r="Y38" s="635"/>
      <c r="Z38" s="636">
        <v>4.8</v>
      </c>
      <c r="AA38" s="636"/>
      <c r="AB38" s="636"/>
      <c r="AC38" s="636"/>
      <c r="AD38" s="637" t="s">
        <v>127</v>
      </c>
      <c r="AE38" s="637"/>
      <c r="AF38" s="637"/>
      <c r="AG38" s="637"/>
      <c r="AH38" s="637"/>
      <c r="AI38" s="637"/>
      <c r="AJ38" s="637"/>
      <c r="AK38" s="637"/>
      <c r="AL38" s="638" t="s">
        <v>127</v>
      </c>
      <c r="AM38" s="639"/>
      <c r="AN38" s="639"/>
      <c r="AO38" s="640"/>
      <c r="AQ38" s="699" t="s">
        <v>333</v>
      </c>
      <c r="AR38" s="700"/>
      <c r="AS38" s="700"/>
      <c r="AT38" s="700"/>
      <c r="AU38" s="700"/>
      <c r="AV38" s="700"/>
      <c r="AW38" s="700"/>
      <c r="AX38" s="700"/>
      <c r="AY38" s="701"/>
      <c r="AZ38" s="633">
        <v>53641</v>
      </c>
      <c r="BA38" s="634"/>
      <c r="BB38" s="634"/>
      <c r="BC38" s="634"/>
      <c r="BD38" s="666"/>
      <c r="BE38" s="666"/>
      <c r="BF38" s="679"/>
      <c r="BG38" s="630" t="s">
        <v>334</v>
      </c>
      <c r="BH38" s="631"/>
      <c r="BI38" s="631"/>
      <c r="BJ38" s="631"/>
      <c r="BK38" s="631"/>
      <c r="BL38" s="631"/>
      <c r="BM38" s="631"/>
      <c r="BN38" s="631"/>
      <c r="BO38" s="631"/>
      <c r="BP38" s="631"/>
      <c r="BQ38" s="631"/>
      <c r="BR38" s="631"/>
      <c r="BS38" s="631"/>
      <c r="BT38" s="631"/>
      <c r="BU38" s="632"/>
      <c r="BV38" s="633">
        <v>2916</v>
      </c>
      <c r="BW38" s="634"/>
      <c r="BX38" s="634"/>
      <c r="BY38" s="634"/>
      <c r="BZ38" s="634"/>
      <c r="CA38" s="634"/>
      <c r="CB38" s="643"/>
      <c r="CD38" s="630" t="s">
        <v>335</v>
      </c>
      <c r="CE38" s="631"/>
      <c r="CF38" s="631"/>
      <c r="CG38" s="631"/>
      <c r="CH38" s="631"/>
      <c r="CI38" s="631"/>
      <c r="CJ38" s="631"/>
      <c r="CK38" s="631"/>
      <c r="CL38" s="631"/>
      <c r="CM38" s="631"/>
      <c r="CN38" s="631"/>
      <c r="CO38" s="631"/>
      <c r="CP38" s="631"/>
      <c r="CQ38" s="632"/>
      <c r="CR38" s="633">
        <v>1760715</v>
      </c>
      <c r="CS38" s="634"/>
      <c r="CT38" s="634"/>
      <c r="CU38" s="634"/>
      <c r="CV38" s="634"/>
      <c r="CW38" s="634"/>
      <c r="CX38" s="634"/>
      <c r="CY38" s="635"/>
      <c r="CZ38" s="638">
        <v>10.6</v>
      </c>
      <c r="DA38" s="660"/>
      <c r="DB38" s="660"/>
      <c r="DC38" s="668"/>
      <c r="DD38" s="642">
        <v>1587110</v>
      </c>
      <c r="DE38" s="634"/>
      <c r="DF38" s="634"/>
      <c r="DG38" s="634"/>
      <c r="DH38" s="634"/>
      <c r="DI38" s="634"/>
      <c r="DJ38" s="634"/>
      <c r="DK38" s="635"/>
      <c r="DL38" s="642">
        <v>1380027</v>
      </c>
      <c r="DM38" s="634"/>
      <c r="DN38" s="634"/>
      <c r="DO38" s="634"/>
      <c r="DP38" s="634"/>
      <c r="DQ38" s="634"/>
      <c r="DR38" s="634"/>
      <c r="DS38" s="634"/>
      <c r="DT38" s="634"/>
      <c r="DU38" s="634"/>
      <c r="DV38" s="635"/>
      <c r="DW38" s="638">
        <v>15.8</v>
      </c>
      <c r="DX38" s="660"/>
      <c r="DY38" s="660"/>
      <c r="DZ38" s="660"/>
      <c r="EA38" s="660"/>
      <c r="EB38" s="660"/>
      <c r="EC38" s="661"/>
    </row>
    <row r="39" spans="2:133" ht="11.25" customHeight="1">
      <c r="B39" s="630" t="s">
        <v>336</v>
      </c>
      <c r="C39" s="631"/>
      <c r="D39" s="631"/>
      <c r="E39" s="631"/>
      <c r="F39" s="631"/>
      <c r="G39" s="631"/>
      <c r="H39" s="631"/>
      <c r="I39" s="631"/>
      <c r="J39" s="631"/>
      <c r="K39" s="631"/>
      <c r="L39" s="631"/>
      <c r="M39" s="631"/>
      <c r="N39" s="631"/>
      <c r="O39" s="631"/>
      <c r="P39" s="631"/>
      <c r="Q39" s="632"/>
      <c r="R39" s="633">
        <v>679685</v>
      </c>
      <c r="S39" s="634"/>
      <c r="T39" s="634"/>
      <c r="U39" s="634"/>
      <c r="V39" s="634"/>
      <c r="W39" s="634"/>
      <c r="X39" s="634"/>
      <c r="Y39" s="635"/>
      <c r="Z39" s="636">
        <v>3.9</v>
      </c>
      <c r="AA39" s="636"/>
      <c r="AB39" s="636"/>
      <c r="AC39" s="636"/>
      <c r="AD39" s="637">
        <v>5341</v>
      </c>
      <c r="AE39" s="637"/>
      <c r="AF39" s="637"/>
      <c r="AG39" s="637"/>
      <c r="AH39" s="637"/>
      <c r="AI39" s="637"/>
      <c r="AJ39" s="637"/>
      <c r="AK39" s="637"/>
      <c r="AL39" s="638">
        <v>0.1</v>
      </c>
      <c r="AM39" s="639"/>
      <c r="AN39" s="639"/>
      <c r="AO39" s="640"/>
      <c r="AQ39" s="699" t="s">
        <v>337</v>
      </c>
      <c r="AR39" s="700"/>
      <c r="AS39" s="700"/>
      <c r="AT39" s="700"/>
      <c r="AU39" s="700"/>
      <c r="AV39" s="700"/>
      <c r="AW39" s="700"/>
      <c r="AX39" s="700"/>
      <c r="AY39" s="701"/>
      <c r="AZ39" s="633">
        <v>42577</v>
      </c>
      <c r="BA39" s="634"/>
      <c r="BB39" s="634"/>
      <c r="BC39" s="634"/>
      <c r="BD39" s="666"/>
      <c r="BE39" s="666"/>
      <c r="BF39" s="679"/>
      <c r="BG39" s="630" t="s">
        <v>338</v>
      </c>
      <c r="BH39" s="631"/>
      <c r="BI39" s="631"/>
      <c r="BJ39" s="631"/>
      <c r="BK39" s="631"/>
      <c r="BL39" s="631"/>
      <c r="BM39" s="631"/>
      <c r="BN39" s="631"/>
      <c r="BO39" s="631"/>
      <c r="BP39" s="631"/>
      <c r="BQ39" s="631"/>
      <c r="BR39" s="631"/>
      <c r="BS39" s="631"/>
      <c r="BT39" s="631"/>
      <c r="BU39" s="632"/>
      <c r="BV39" s="633">
        <v>4669</v>
      </c>
      <c r="BW39" s="634"/>
      <c r="BX39" s="634"/>
      <c r="BY39" s="634"/>
      <c r="BZ39" s="634"/>
      <c r="CA39" s="634"/>
      <c r="CB39" s="643"/>
      <c r="CD39" s="630" t="s">
        <v>339</v>
      </c>
      <c r="CE39" s="631"/>
      <c r="CF39" s="631"/>
      <c r="CG39" s="631"/>
      <c r="CH39" s="631"/>
      <c r="CI39" s="631"/>
      <c r="CJ39" s="631"/>
      <c r="CK39" s="631"/>
      <c r="CL39" s="631"/>
      <c r="CM39" s="631"/>
      <c r="CN39" s="631"/>
      <c r="CO39" s="631"/>
      <c r="CP39" s="631"/>
      <c r="CQ39" s="632"/>
      <c r="CR39" s="633">
        <v>1522897</v>
      </c>
      <c r="CS39" s="666"/>
      <c r="CT39" s="666"/>
      <c r="CU39" s="666"/>
      <c r="CV39" s="666"/>
      <c r="CW39" s="666"/>
      <c r="CX39" s="666"/>
      <c r="CY39" s="667"/>
      <c r="CZ39" s="638">
        <v>9.1999999999999993</v>
      </c>
      <c r="DA39" s="660"/>
      <c r="DB39" s="660"/>
      <c r="DC39" s="668"/>
      <c r="DD39" s="642">
        <v>874028</v>
      </c>
      <c r="DE39" s="666"/>
      <c r="DF39" s="666"/>
      <c r="DG39" s="666"/>
      <c r="DH39" s="666"/>
      <c r="DI39" s="666"/>
      <c r="DJ39" s="666"/>
      <c r="DK39" s="667"/>
      <c r="DL39" s="642" t="s">
        <v>127</v>
      </c>
      <c r="DM39" s="666"/>
      <c r="DN39" s="666"/>
      <c r="DO39" s="666"/>
      <c r="DP39" s="666"/>
      <c r="DQ39" s="666"/>
      <c r="DR39" s="666"/>
      <c r="DS39" s="666"/>
      <c r="DT39" s="666"/>
      <c r="DU39" s="666"/>
      <c r="DV39" s="667"/>
      <c r="DW39" s="638" t="s">
        <v>127</v>
      </c>
      <c r="DX39" s="660"/>
      <c r="DY39" s="660"/>
      <c r="DZ39" s="660"/>
      <c r="EA39" s="660"/>
      <c r="EB39" s="660"/>
      <c r="EC39" s="661"/>
    </row>
    <row r="40" spans="2:133" ht="11.25" customHeight="1">
      <c r="B40" s="630" t="s">
        <v>340</v>
      </c>
      <c r="C40" s="631"/>
      <c r="D40" s="631"/>
      <c r="E40" s="631"/>
      <c r="F40" s="631"/>
      <c r="G40" s="631"/>
      <c r="H40" s="631"/>
      <c r="I40" s="631"/>
      <c r="J40" s="631"/>
      <c r="K40" s="631"/>
      <c r="L40" s="631"/>
      <c r="M40" s="631"/>
      <c r="N40" s="631"/>
      <c r="O40" s="631"/>
      <c r="P40" s="631"/>
      <c r="Q40" s="632"/>
      <c r="R40" s="633">
        <v>1132600</v>
      </c>
      <c r="S40" s="634"/>
      <c r="T40" s="634"/>
      <c r="U40" s="634"/>
      <c r="V40" s="634"/>
      <c r="W40" s="634"/>
      <c r="X40" s="634"/>
      <c r="Y40" s="635"/>
      <c r="Z40" s="636">
        <v>6.5</v>
      </c>
      <c r="AA40" s="636"/>
      <c r="AB40" s="636"/>
      <c r="AC40" s="636"/>
      <c r="AD40" s="637" t="s">
        <v>127</v>
      </c>
      <c r="AE40" s="637"/>
      <c r="AF40" s="637"/>
      <c r="AG40" s="637"/>
      <c r="AH40" s="637"/>
      <c r="AI40" s="637"/>
      <c r="AJ40" s="637"/>
      <c r="AK40" s="637"/>
      <c r="AL40" s="638" t="s">
        <v>127</v>
      </c>
      <c r="AM40" s="639"/>
      <c r="AN40" s="639"/>
      <c r="AO40" s="640"/>
      <c r="AQ40" s="699" t="s">
        <v>341</v>
      </c>
      <c r="AR40" s="700"/>
      <c r="AS40" s="700"/>
      <c r="AT40" s="700"/>
      <c r="AU40" s="700"/>
      <c r="AV40" s="700"/>
      <c r="AW40" s="700"/>
      <c r="AX40" s="700"/>
      <c r="AY40" s="701"/>
      <c r="AZ40" s="633">
        <v>753</v>
      </c>
      <c r="BA40" s="634"/>
      <c r="BB40" s="634"/>
      <c r="BC40" s="634"/>
      <c r="BD40" s="666"/>
      <c r="BE40" s="666"/>
      <c r="BF40" s="679"/>
      <c r="BG40" s="683" t="s">
        <v>342</v>
      </c>
      <c r="BH40" s="684"/>
      <c r="BI40" s="684"/>
      <c r="BJ40" s="684"/>
      <c r="BK40" s="684"/>
      <c r="BL40" s="345"/>
      <c r="BM40" s="631" t="s">
        <v>343</v>
      </c>
      <c r="BN40" s="631"/>
      <c r="BO40" s="631"/>
      <c r="BP40" s="631"/>
      <c r="BQ40" s="631"/>
      <c r="BR40" s="631"/>
      <c r="BS40" s="631"/>
      <c r="BT40" s="631"/>
      <c r="BU40" s="632"/>
      <c r="BV40" s="633">
        <v>97</v>
      </c>
      <c r="BW40" s="634"/>
      <c r="BX40" s="634"/>
      <c r="BY40" s="634"/>
      <c r="BZ40" s="634"/>
      <c r="CA40" s="634"/>
      <c r="CB40" s="643"/>
      <c r="CD40" s="630" t="s">
        <v>344</v>
      </c>
      <c r="CE40" s="631"/>
      <c r="CF40" s="631"/>
      <c r="CG40" s="631"/>
      <c r="CH40" s="631"/>
      <c r="CI40" s="631"/>
      <c r="CJ40" s="631"/>
      <c r="CK40" s="631"/>
      <c r="CL40" s="631"/>
      <c r="CM40" s="631"/>
      <c r="CN40" s="631"/>
      <c r="CO40" s="631"/>
      <c r="CP40" s="631"/>
      <c r="CQ40" s="632"/>
      <c r="CR40" s="633">
        <v>523400</v>
      </c>
      <c r="CS40" s="634"/>
      <c r="CT40" s="634"/>
      <c r="CU40" s="634"/>
      <c r="CV40" s="634"/>
      <c r="CW40" s="634"/>
      <c r="CX40" s="634"/>
      <c r="CY40" s="635"/>
      <c r="CZ40" s="638">
        <v>3.2</v>
      </c>
      <c r="DA40" s="660"/>
      <c r="DB40" s="660"/>
      <c r="DC40" s="668"/>
      <c r="DD40" s="642">
        <v>34</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0"/>
      <c r="DY40" s="660"/>
      <c r="DZ40" s="660"/>
      <c r="EA40" s="660"/>
      <c r="EB40" s="660"/>
      <c r="EC40" s="661"/>
    </row>
    <row r="41" spans="2:133" ht="11.25" customHeight="1">
      <c r="B41" s="630" t="s">
        <v>345</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346</v>
      </c>
      <c r="AR41" s="700"/>
      <c r="AS41" s="700"/>
      <c r="AT41" s="700"/>
      <c r="AU41" s="700"/>
      <c r="AV41" s="700"/>
      <c r="AW41" s="700"/>
      <c r="AX41" s="700"/>
      <c r="AY41" s="701"/>
      <c r="AZ41" s="633">
        <v>194811</v>
      </c>
      <c r="BA41" s="634"/>
      <c r="BB41" s="634"/>
      <c r="BC41" s="634"/>
      <c r="BD41" s="666"/>
      <c r="BE41" s="666"/>
      <c r="BF41" s="679"/>
      <c r="BG41" s="683"/>
      <c r="BH41" s="684"/>
      <c r="BI41" s="684"/>
      <c r="BJ41" s="684"/>
      <c r="BK41" s="684"/>
      <c r="BL41" s="345"/>
      <c r="BM41" s="631" t="s">
        <v>347</v>
      </c>
      <c r="BN41" s="631"/>
      <c r="BO41" s="631"/>
      <c r="BP41" s="631"/>
      <c r="BQ41" s="631"/>
      <c r="BR41" s="631"/>
      <c r="BS41" s="631"/>
      <c r="BT41" s="631"/>
      <c r="BU41" s="632"/>
      <c r="BV41" s="633" t="s">
        <v>127</v>
      </c>
      <c r="BW41" s="634"/>
      <c r="BX41" s="634"/>
      <c r="BY41" s="634"/>
      <c r="BZ41" s="634"/>
      <c r="CA41" s="634"/>
      <c r="CB41" s="643"/>
      <c r="CD41" s="630" t="s">
        <v>348</v>
      </c>
      <c r="CE41" s="631"/>
      <c r="CF41" s="631"/>
      <c r="CG41" s="631"/>
      <c r="CH41" s="631"/>
      <c r="CI41" s="631"/>
      <c r="CJ41" s="631"/>
      <c r="CK41" s="631"/>
      <c r="CL41" s="631"/>
      <c r="CM41" s="631"/>
      <c r="CN41" s="631"/>
      <c r="CO41" s="631"/>
      <c r="CP41" s="631"/>
      <c r="CQ41" s="632"/>
      <c r="CR41" s="633" t="s">
        <v>127</v>
      </c>
      <c r="CS41" s="666"/>
      <c r="CT41" s="666"/>
      <c r="CU41" s="666"/>
      <c r="CV41" s="666"/>
      <c r="CW41" s="666"/>
      <c r="CX41" s="666"/>
      <c r="CY41" s="667"/>
      <c r="CZ41" s="638" t="s">
        <v>127</v>
      </c>
      <c r="DA41" s="660"/>
      <c r="DB41" s="660"/>
      <c r="DC41" s="668"/>
      <c r="DD41" s="642" t="s">
        <v>127</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c r="B42" s="630" t="s">
        <v>349</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2" t="s">
        <v>350</v>
      </c>
      <c r="AR42" s="703"/>
      <c r="AS42" s="703"/>
      <c r="AT42" s="703"/>
      <c r="AU42" s="703"/>
      <c r="AV42" s="703"/>
      <c r="AW42" s="703"/>
      <c r="AX42" s="703"/>
      <c r="AY42" s="704"/>
      <c r="AZ42" s="711">
        <v>801566</v>
      </c>
      <c r="BA42" s="712"/>
      <c r="BB42" s="712"/>
      <c r="BC42" s="712"/>
      <c r="BD42" s="692"/>
      <c r="BE42" s="692"/>
      <c r="BF42" s="694"/>
      <c r="BG42" s="685"/>
      <c r="BH42" s="686"/>
      <c r="BI42" s="686"/>
      <c r="BJ42" s="686"/>
      <c r="BK42" s="686"/>
      <c r="BL42" s="346"/>
      <c r="BM42" s="652" t="s">
        <v>351</v>
      </c>
      <c r="BN42" s="652"/>
      <c r="BO42" s="652"/>
      <c r="BP42" s="652"/>
      <c r="BQ42" s="652"/>
      <c r="BR42" s="652"/>
      <c r="BS42" s="652"/>
      <c r="BT42" s="652"/>
      <c r="BU42" s="653"/>
      <c r="BV42" s="711">
        <v>331</v>
      </c>
      <c r="BW42" s="712"/>
      <c r="BX42" s="712"/>
      <c r="BY42" s="712"/>
      <c r="BZ42" s="712"/>
      <c r="CA42" s="712"/>
      <c r="CB42" s="718"/>
      <c r="CD42" s="630" t="s">
        <v>352</v>
      </c>
      <c r="CE42" s="631"/>
      <c r="CF42" s="631"/>
      <c r="CG42" s="631"/>
      <c r="CH42" s="631"/>
      <c r="CI42" s="631"/>
      <c r="CJ42" s="631"/>
      <c r="CK42" s="631"/>
      <c r="CL42" s="631"/>
      <c r="CM42" s="631"/>
      <c r="CN42" s="631"/>
      <c r="CO42" s="631"/>
      <c r="CP42" s="631"/>
      <c r="CQ42" s="632"/>
      <c r="CR42" s="633">
        <v>1566901</v>
      </c>
      <c r="CS42" s="666"/>
      <c r="CT42" s="666"/>
      <c r="CU42" s="666"/>
      <c r="CV42" s="666"/>
      <c r="CW42" s="666"/>
      <c r="CX42" s="666"/>
      <c r="CY42" s="667"/>
      <c r="CZ42" s="638">
        <v>9.5</v>
      </c>
      <c r="DA42" s="660"/>
      <c r="DB42" s="660"/>
      <c r="DC42" s="668"/>
      <c r="DD42" s="642">
        <v>328923</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c r="B43" s="630" t="s">
        <v>353</v>
      </c>
      <c r="C43" s="631"/>
      <c r="D43" s="631"/>
      <c r="E43" s="631"/>
      <c r="F43" s="631"/>
      <c r="G43" s="631"/>
      <c r="H43" s="631"/>
      <c r="I43" s="631"/>
      <c r="J43" s="631"/>
      <c r="K43" s="631"/>
      <c r="L43" s="631"/>
      <c r="M43" s="631"/>
      <c r="N43" s="631"/>
      <c r="O43" s="631"/>
      <c r="P43" s="631"/>
      <c r="Q43" s="632"/>
      <c r="R43" s="633">
        <v>376700</v>
      </c>
      <c r="S43" s="634"/>
      <c r="T43" s="634"/>
      <c r="U43" s="634"/>
      <c r="V43" s="634"/>
      <c r="W43" s="634"/>
      <c r="X43" s="634"/>
      <c r="Y43" s="635"/>
      <c r="Z43" s="636">
        <v>2.2000000000000002</v>
      </c>
      <c r="AA43" s="636"/>
      <c r="AB43" s="636"/>
      <c r="AC43" s="636"/>
      <c r="AD43" s="637" t="s">
        <v>127</v>
      </c>
      <c r="AE43" s="637"/>
      <c r="AF43" s="637"/>
      <c r="AG43" s="637"/>
      <c r="AH43" s="637"/>
      <c r="AI43" s="637"/>
      <c r="AJ43" s="637"/>
      <c r="AK43" s="637"/>
      <c r="AL43" s="638" t="s">
        <v>127</v>
      </c>
      <c r="AM43" s="639"/>
      <c r="AN43" s="639"/>
      <c r="AO43" s="640"/>
      <c r="CD43" s="630" t="s">
        <v>354</v>
      </c>
      <c r="CE43" s="631"/>
      <c r="CF43" s="631"/>
      <c r="CG43" s="631"/>
      <c r="CH43" s="631"/>
      <c r="CI43" s="631"/>
      <c r="CJ43" s="631"/>
      <c r="CK43" s="631"/>
      <c r="CL43" s="631"/>
      <c r="CM43" s="631"/>
      <c r="CN43" s="631"/>
      <c r="CO43" s="631"/>
      <c r="CP43" s="631"/>
      <c r="CQ43" s="632"/>
      <c r="CR43" s="633">
        <v>35385</v>
      </c>
      <c r="CS43" s="666"/>
      <c r="CT43" s="666"/>
      <c r="CU43" s="666"/>
      <c r="CV43" s="666"/>
      <c r="CW43" s="666"/>
      <c r="CX43" s="666"/>
      <c r="CY43" s="667"/>
      <c r="CZ43" s="638">
        <v>0.2</v>
      </c>
      <c r="DA43" s="660"/>
      <c r="DB43" s="660"/>
      <c r="DC43" s="668"/>
      <c r="DD43" s="642">
        <v>35385</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c r="B44" s="651" t="s">
        <v>355</v>
      </c>
      <c r="C44" s="652"/>
      <c r="D44" s="652"/>
      <c r="E44" s="652"/>
      <c r="F44" s="652"/>
      <c r="G44" s="652"/>
      <c r="H44" s="652"/>
      <c r="I44" s="652"/>
      <c r="J44" s="652"/>
      <c r="K44" s="652"/>
      <c r="L44" s="652"/>
      <c r="M44" s="652"/>
      <c r="N44" s="652"/>
      <c r="O44" s="652"/>
      <c r="P44" s="652"/>
      <c r="Q44" s="653"/>
      <c r="R44" s="711">
        <v>17359454</v>
      </c>
      <c r="S44" s="712"/>
      <c r="T44" s="712"/>
      <c r="U44" s="712"/>
      <c r="V44" s="712"/>
      <c r="W44" s="712"/>
      <c r="X44" s="712"/>
      <c r="Y44" s="713"/>
      <c r="Z44" s="714">
        <v>100</v>
      </c>
      <c r="AA44" s="714"/>
      <c r="AB44" s="714"/>
      <c r="AC44" s="714"/>
      <c r="AD44" s="715">
        <v>8374364</v>
      </c>
      <c r="AE44" s="715"/>
      <c r="AF44" s="715"/>
      <c r="AG44" s="715"/>
      <c r="AH44" s="715"/>
      <c r="AI44" s="715"/>
      <c r="AJ44" s="715"/>
      <c r="AK44" s="715"/>
      <c r="AL44" s="716">
        <v>100</v>
      </c>
      <c r="AM44" s="693"/>
      <c r="AN44" s="693"/>
      <c r="AO44" s="717"/>
      <c r="CD44" s="671" t="s">
        <v>302</v>
      </c>
      <c r="CE44" s="672"/>
      <c r="CF44" s="630" t="s">
        <v>356</v>
      </c>
      <c r="CG44" s="631"/>
      <c r="CH44" s="631"/>
      <c r="CI44" s="631"/>
      <c r="CJ44" s="631"/>
      <c r="CK44" s="631"/>
      <c r="CL44" s="631"/>
      <c r="CM44" s="631"/>
      <c r="CN44" s="631"/>
      <c r="CO44" s="631"/>
      <c r="CP44" s="631"/>
      <c r="CQ44" s="632"/>
      <c r="CR44" s="633">
        <v>1496865</v>
      </c>
      <c r="CS44" s="634"/>
      <c r="CT44" s="634"/>
      <c r="CU44" s="634"/>
      <c r="CV44" s="634"/>
      <c r="CW44" s="634"/>
      <c r="CX44" s="634"/>
      <c r="CY44" s="635"/>
      <c r="CZ44" s="638">
        <v>9</v>
      </c>
      <c r="DA44" s="639"/>
      <c r="DB44" s="639"/>
      <c r="DC44" s="645"/>
      <c r="DD44" s="642">
        <v>303048</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c r="CD45" s="673"/>
      <c r="CE45" s="674"/>
      <c r="CF45" s="630" t="s">
        <v>357</v>
      </c>
      <c r="CG45" s="631"/>
      <c r="CH45" s="631"/>
      <c r="CI45" s="631"/>
      <c r="CJ45" s="631"/>
      <c r="CK45" s="631"/>
      <c r="CL45" s="631"/>
      <c r="CM45" s="631"/>
      <c r="CN45" s="631"/>
      <c r="CO45" s="631"/>
      <c r="CP45" s="631"/>
      <c r="CQ45" s="632"/>
      <c r="CR45" s="633">
        <v>499282</v>
      </c>
      <c r="CS45" s="666"/>
      <c r="CT45" s="666"/>
      <c r="CU45" s="666"/>
      <c r="CV45" s="666"/>
      <c r="CW45" s="666"/>
      <c r="CX45" s="666"/>
      <c r="CY45" s="667"/>
      <c r="CZ45" s="638">
        <v>3</v>
      </c>
      <c r="DA45" s="660"/>
      <c r="DB45" s="660"/>
      <c r="DC45" s="668"/>
      <c r="DD45" s="642">
        <v>11474</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c r="B46" s="343" t="s">
        <v>358</v>
      </c>
      <c r="CD46" s="673"/>
      <c r="CE46" s="674"/>
      <c r="CF46" s="630" t="s">
        <v>359</v>
      </c>
      <c r="CG46" s="631"/>
      <c r="CH46" s="631"/>
      <c r="CI46" s="631"/>
      <c r="CJ46" s="631"/>
      <c r="CK46" s="631"/>
      <c r="CL46" s="631"/>
      <c r="CM46" s="631"/>
      <c r="CN46" s="631"/>
      <c r="CO46" s="631"/>
      <c r="CP46" s="631"/>
      <c r="CQ46" s="632"/>
      <c r="CR46" s="633">
        <v>997583</v>
      </c>
      <c r="CS46" s="634"/>
      <c r="CT46" s="634"/>
      <c r="CU46" s="634"/>
      <c r="CV46" s="634"/>
      <c r="CW46" s="634"/>
      <c r="CX46" s="634"/>
      <c r="CY46" s="635"/>
      <c r="CZ46" s="638">
        <v>6</v>
      </c>
      <c r="DA46" s="639"/>
      <c r="DB46" s="639"/>
      <c r="DC46" s="645"/>
      <c r="DD46" s="642">
        <v>291574</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c r="B47" s="729" t="s">
        <v>360</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361</v>
      </c>
      <c r="CG47" s="631"/>
      <c r="CH47" s="631"/>
      <c r="CI47" s="631"/>
      <c r="CJ47" s="631"/>
      <c r="CK47" s="631"/>
      <c r="CL47" s="631"/>
      <c r="CM47" s="631"/>
      <c r="CN47" s="631"/>
      <c r="CO47" s="631"/>
      <c r="CP47" s="631"/>
      <c r="CQ47" s="632"/>
      <c r="CR47" s="633">
        <v>70036</v>
      </c>
      <c r="CS47" s="666"/>
      <c r="CT47" s="666"/>
      <c r="CU47" s="666"/>
      <c r="CV47" s="666"/>
      <c r="CW47" s="666"/>
      <c r="CX47" s="666"/>
      <c r="CY47" s="667"/>
      <c r="CZ47" s="638">
        <v>0.4</v>
      </c>
      <c r="DA47" s="660"/>
      <c r="DB47" s="660"/>
      <c r="DC47" s="668"/>
      <c r="DD47" s="642">
        <v>25875</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c r="B48" s="729" t="s">
        <v>362</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363</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c r="B49" s="347"/>
      <c r="CD49" s="651" t="s">
        <v>364</v>
      </c>
      <c r="CE49" s="652"/>
      <c r="CF49" s="652"/>
      <c r="CG49" s="652"/>
      <c r="CH49" s="652"/>
      <c r="CI49" s="652"/>
      <c r="CJ49" s="652"/>
      <c r="CK49" s="652"/>
      <c r="CL49" s="652"/>
      <c r="CM49" s="652"/>
      <c r="CN49" s="652"/>
      <c r="CO49" s="652"/>
      <c r="CP49" s="652"/>
      <c r="CQ49" s="653"/>
      <c r="CR49" s="711">
        <v>16571812</v>
      </c>
      <c r="CS49" s="692"/>
      <c r="CT49" s="692"/>
      <c r="CU49" s="692"/>
      <c r="CV49" s="692"/>
      <c r="CW49" s="692"/>
      <c r="CX49" s="692"/>
      <c r="CY49" s="719"/>
      <c r="CZ49" s="716">
        <v>100</v>
      </c>
      <c r="DA49" s="720"/>
      <c r="DB49" s="720"/>
      <c r="DC49" s="721"/>
      <c r="DD49" s="722">
        <v>10238290</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c r="B50" s="347"/>
    </row>
  </sheetData>
  <sheetProtection algorithmName="SHA-512" hashValue="XseAvnGaeSGgeAV9+UNEph0JkrVApW/DFR6NCLOIgcCfm2efmJaAIH9qk9W6ZFSKCbX9Mgr1vc9i8WRyO6blsg==" saltValue="cWqfQzv9Zl/gIV95Iioy0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topLeftCell="A57" zoomScaleNormal="100" zoomScaleSheetLayoutView="70" workbookViewId="0">
      <selection activeCell="DC18" sqref="DC18"/>
    </sheetView>
  </sheetViews>
  <sheetFormatPr defaultColWidth="0" defaultRowHeight="13.5" zeroHeight="1"/>
  <cols>
    <col min="1" max="130" width="2.75" style="216" customWidth="1"/>
    <col min="131" max="131" width="1.625" style="216" customWidth="1"/>
    <col min="132" max="16384" width="9" style="216" hidden="1"/>
  </cols>
  <sheetData>
    <row r="1" spans="1:131" ht="11.25" customHeight="1" thickBot="1">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0" t="s">
        <v>366</v>
      </c>
      <c r="DK2" s="1101"/>
      <c r="DL2" s="1101"/>
      <c r="DM2" s="1101"/>
      <c r="DN2" s="1101"/>
      <c r="DO2" s="1102"/>
      <c r="DP2" s="213"/>
      <c r="DQ2" s="1100" t="s">
        <v>367</v>
      </c>
      <c r="DR2" s="1101"/>
      <c r="DS2" s="1101"/>
      <c r="DT2" s="1101"/>
      <c r="DU2" s="1101"/>
      <c r="DV2" s="1101"/>
      <c r="DW2" s="1101"/>
      <c r="DX2" s="1101"/>
      <c r="DY2" s="1101"/>
      <c r="DZ2" s="1102"/>
      <c r="EA2" s="215"/>
    </row>
    <row r="3" spans="1:131" ht="11.25"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1" customFormat="1" ht="26.25" customHeight="1" thickBot="1">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7"/>
      <c r="BA4" s="217"/>
      <c r="BB4" s="217"/>
      <c r="BC4" s="217"/>
      <c r="BD4" s="217"/>
      <c r="BE4" s="218"/>
      <c r="BF4" s="218"/>
      <c r="BG4" s="218"/>
      <c r="BH4" s="218"/>
      <c r="BI4" s="218"/>
      <c r="BJ4" s="218"/>
      <c r="BK4" s="218"/>
      <c r="BL4" s="218"/>
      <c r="BM4" s="218"/>
      <c r="BN4" s="218"/>
      <c r="BO4" s="218"/>
      <c r="BP4" s="218"/>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0"/>
    </row>
    <row r="5" spans="1:131" s="221" customFormat="1" ht="26.25" customHeight="1">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17"/>
      <c r="BA5" s="217"/>
      <c r="BB5" s="217"/>
      <c r="BC5" s="217"/>
      <c r="BD5" s="217"/>
      <c r="BE5" s="218"/>
      <c r="BF5" s="218"/>
      <c r="BG5" s="218"/>
      <c r="BH5" s="218"/>
      <c r="BI5" s="218"/>
      <c r="BJ5" s="218"/>
      <c r="BK5" s="218"/>
      <c r="BL5" s="218"/>
      <c r="BM5" s="218"/>
      <c r="BN5" s="218"/>
      <c r="BO5" s="218"/>
      <c r="BP5" s="218"/>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20"/>
    </row>
    <row r="6" spans="1:131" s="221" customFormat="1" ht="26.25" customHeight="1" thickBot="1">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7"/>
      <c r="BA6" s="217"/>
      <c r="BB6" s="217"/>
      <c r="BC6" s="217"/>
      <c r="BD6" s="217"/>
      <c r="BE6" s="218"/>
      <c r="BF6" s="218"/>
      <c r="BG6" s="218"/>
      <c r="BH6" s="218"/>
      <c r="BI6" s="218"/>
      <c r="BJ6" s="218"/>
      <c r="BK6" s="218"/>
      <c r="BL6" s="218"/>
      <c r="BM6" s="218"/>
      <c r="BN6" s="218"/>
      <c r="BO6" s="218"/>
      <c r="BP6" s="218"/>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0"/>
    </row>
    <row r="7" spans="1:131" s="221" customFormat="1" ht="26.25" customHeight="1" thickTop="1">
      <c r="A7" s="222">
        <v>1</v>
      </c>
      <c r="B7" s="1056" t="s">
        <v>387</v>
      </c>
      <c r="C7" s="1057"/>
      <c r="D7" s="1057"/>
      <c r="E7" s="1057"/>
      <c r="F7" s="1057"/>
      <c r="G7" s="1057"/>
      <c r="H7" s="1057"/>
      <c r="I7" s="1057"/>
      <c r="J7" s="1057"/>
      <c r="K7" s="1057"/>
      <c r="L7" s="1057"/>
      <c r="M7" s="1057"/>
      <c r="N7" s="1057"/>
      <c r="O7" s="1057"/>
      <c r="P7" s="1058"/>
      <c r="Q7" s="1111">
        <v>17103</v>
      </c>
      <c r="R7" s="1112"/>
      <c r="S7" s="1112"/>
      <c r="T7" s="1112"/>
      <c r="U7" s="1112"/>
      <c r="V7" s="1112">
        <v>16330</v>
      </c>
      <c r="W7" s="1112"/>
      <c r="X7" s="1112"/>
      <c r="Y7" s="1112"/>
      <c r="Z7" s="1112"/>
      <c r="AA7" s="1112">
        <v>773</v>
      </c>
      <c r="AB7" s="1112"/>
      <c r="AC7" s="1112"/>
      <c r="AD7" s="1112"/>
      <c r="AE7" s="1113"/>
      <c r="AF7" s="1114">
        <v>749</v>
      </c>
      <c r="AG7" s="1115"/>
      <c r="AH7" s="1115"/>
      <c r="AI7" s="1115"/>
      <c r="AJ7" s="1116"/>
      <c r="AK7" s="1117">
        <v>817</v>
      </c>
      <c r="AL7" s="1118"/>
      <c r="AM7" s="1118"/>
      <c r="AN7" s="1118"/>
      <c r="AO7" s="1118"/>
      <c r="AP7" s="1118">
        <v>12870</v>
      </c>
      <c r="AQ7" s="1118"/>
      <c r="AR7" s="1118"/>
      <c r="AS7" s="1118"/>
      <c r="AT7" s="1118"/>
      <c r="AU7" s="1119"/>
      <c r="AV7" s="1119"/>
      <c r="AW7" s="1119"/>
      <c r="AX7" s="1119"/>
      <c r="AY7" s="1120"/>
      <c r="AZ7" s="217"/>
      <c r="BA7" s="217"/>
      <c r="BB7" s="217"/>
      <c r="BC7" s="217"/>
      <c r="BD7" s="217"/>
      <c r="BE7" s="218"/>
      <c r="BF7" s="218"/>
      <c r="BG7" s="218"/>
      <c r="BH7" s="218"/>
      <c r="BI7" s="218"/>
      <c r="BJ7" s="218"/>
      <c r="BK7" s="218"/>
      <c r="BL7" s="218"/>
      <c r="BM7" s="218"/>
      <c r="BN7" s="218"/>
      <c r="BO7" s="218"/>
      <c r="BP7" s="218"/>
      <c r="BQ7" s="222">
        <v>1</v>
      </c>
      <c r="BR7" s="223"/>
      <c r="BS7" s="1108" t="s">
        <v>592</v>
      </c>
      <c r="BT7" s="1109"/>
      <c r="BU7" s="1109"/>
      <c r="BV7" s="1109"/>
      <c r="BW7" s="1109"/>
      <c r="BX7" s="1109"/>
      <c r="BY7" s="1109"/>
      <c r="BZ7" s="1109"/>
      <c r="CA7" s="1109"/>
      <c r="CB7" s="1109"/>
      <c r="CC7" s="1109"/>
      <c r="CD7" s="1109"/>
      <c r="CE7" s="1109"/>
      <c r="CF7" s="1109"/>
      <c r="CG7" s="1121"/>
      <c r="CH7" s="1105">
        <v>7</v>
      </c>
      <c r="CI7" s="1106"/>
      <c r="CJ7" s="1106"/>
      <c r="CK7" s="1106"/>
      <c r="CL7" s="1107"/>
      <c r="CM7" s="1105">
        <v>134</v>
      </c>
      <c r="CN7" s="1106"/>
      <c r="CO7" s="1106"/>
      <c r="CP7" s="1106"/>
      <c r="CQ7" s="1107"/>
      <c r="CR7" s="1105">
        <v>35</v>
      </c>
      <c r="CS7" s="1106"/>
      <c r="CT7" s="1106"/>
      <c r="CU7" s="1106"/>
      <c r="CV7" s="1107"/>
      <c r="CW7" s="1105" t="s">
        <v>594</v>
      </c>
      <c r="CX7" s="1106"/>
      <c r="CY7" s="1106"/>
      <c r="CZ7" s="1106"/>
      <c r="DA7" s="1107"/>
      <c r="DB7" s="1105" t="s">
        <v>519</v>
      </c>
      <c r="DC7" s="1106"/>
      <c r="DD7" s="1106"/>
      <c r="DE7" s="1106"/>
      <c r="DF7" s="1107"/>
      <c r="DG7" s="1105" t="s">
        <v>519</v>
      </c>
      <c r="DH7" s="1106"/>
      <c r="DI7" s="1106"/>
      <c r="DJ7" s="1106"/>
      <c r="DK7" s="1107"/>
      <c r="DL7" s="1105" t="s">
        <v>519</v>
      </c>
      <c r="DM7" s="1106"/>
      <c r="DN7" s="1106"/>
      <c r="DO7" s="1106"/>
      <c r="DP7" s="1107"/>
      <c r="DQ7" s="1105" t="s">
        <v>519</v>
      </c>
      <c r="DR7" s="1106"/>
      <c r="DS7" s="1106"/>
      <c r="DT7" s="1106"/>
      <c r="DU7" s="1107"/>
      <c r="DV7" s="1108"/>
      <c r="DW7" s="1109"/>
      <c r="DX7" s="1109"/>
      <c r="DY7" s="1109"/>
      <c r="DZ7" s="1110"/>
      <c r="EA7" s="220"/>
    </row>
    <row r="8" spans="1:131" s="221" customFormat="1" ht="26.25" customHeight="1">
      <c r="A8" s="224">
        <v>2</v>
      </c>
      <c r="B8" s="1039" t="s">
        <v>388</v>
      </c>
      <c r="C8" s="1040"/>
      <c r="D8" s="1040"/>
      <c r="E8" s="1040"/>
      <c r="F8" s="1040"/>
      <c r="G8" s="1040"/>
      <c r="H8" s="1040"/>
      <c r="I8" s="1040"/>
      <c r="J8" s="1040"/>
      <c r="K8" s="1040"/>
      <c r="L8" s="1040"/>
      <c r="M8" s="1040"/>
      <c r="N8" s="1040"/>
      <c r="O8" s="1040"/>
      <c r="P8" s="1041"/>
      <c r="Q8" s="1047">
        <v>43</v>
      </c>
      <c r="R8" s="1048"/>
      <c r="S8" s="1048"/>
      <c r="T8" s="1048"/>
      <c r="U8" s="1048"/>
      <c r="V8" s="1048">
        <v>42</v>
      </c>
      <c r="W8" s="1048"/>
      <c r="X8" s="1048"/>
      <c r="Y8" s="1048"/>
      <c r="Z8" s="1048"/>
      <c r="AA8" s="1048">
        <v>2</v>
      </c>
      <c r="AB8" s="1048"/>
      <c r="AC8" s="1048"/>
      <c r="AD8" s="1048"/>
      <c r="AE8" s="1049"/>
      <c r="AF8" s="1044">
        <v>2</v>
      </c>
      <c r="AG8" s="1045"/>
      <c r="AH8" s="1045"/>
      <c r="AI8" s="1045"/>
      <c r="AJ8" s="1046"/>
      <c r="AK8" s="1089">
        <v>6</v>
      </c>
      <c r="AL8" s="1090"/>
      <c r="AM8" s="1090"/>
      <c r="AN8" s="1090"/>
      <c r="AO8" s="1090"/>
      <c r="AP8" s="1090">
        <v>2</v>
      </c>
      <c r="AQ8" s="1090"/>
      <c r="AR8" s="1090"/>
      <c r="AS8" s="1090"/>
      <c r="AT8" s="1090"/>
      <c r="AU8" s="1091"/>
      <c r="AV8" s="1091"/>
      <c r="AW8" s="1091"/>
      <c r="AX8" s="1091"/>
      <c r="AY8" s="1092"/>
      <c r="AZ8" s="217"/>
      <c r="BA8" s="217"/>
      <c r="BB8" s="217"/>
      <c r="BC8" s="217"/>
      <c r="BD8" s="217"/>
      <c r="BE8" s="218"/>
      <c r="BF8" s="218"/>
      <c r="BG8" s="218"/>
      <c r="BH8" s="218"/>
      <c r="BI8" s="218"/>
      <c r="BJ8" s="218"/>
      <c r="BK8" s="218"/>
      <c r="BL8" s="218"/>
      <c r="BM8" s="218"/>
      <c r="BN8" s="218"/>
      <c r="BO8" s="218"/>
      <c r="BP8" s="218"/>
      <c r="BQ8" s="224">
        <v>2</v>
      </c>
      <c r="BR8" s="225"/>
      <c r="BS8" s="1001" t="s">
        <v>593</v>
      </c>
      <c r="BT8" s="1002"/>
      <c r="BU8" s="1002"/>
      <c r="BV8" s="1002"/>
      <c r="BW8" s="1002"/>
      <c r="BX8" s="1002"/>
      <c r="BY8" s="1002"/>
      <c r="BZ8" s="1002"/>
      <c r="CA8" s="1002"/>
      <c r="CB8" s="1002"/>
      <c r="CC8" s="1002"/>
      <c r="CD8" s="1002"/>
      <c r="CE8" s="1002"/>
      <c r="CF8" s="1002"/>
      <c r="CG8" s="1023"/>
      <c r="CH8" s="998">
        <v>3</v>
      </c>
      <c r="CI8" s="999"/>
      <c r="CJ8" s="999"/>
      <c r="CK8" s="999"/>
      <c r="CL8" s="1000"/>
      <c r="CM8" s="998">
        <v>273</v>
      </c>
      <c r="CN8" s="999"/>
      <c r="CO8" s="999"/>
      <c r="CP8" s="999"/>
      <c r="CQ8" s="1000"/>
      <c r="CR8" s="998">
        <v>3</v>
      </c>
      <c r="CS8" s="999"/>
      <c r="CT8" s="999"/>
      <c r="CU8" s="999"/>
      <c r="CV8" s="1000"/>
      <c r="CW8" s="998" t="s">
        <v>519</v>
      </c>
      <c r="CX8" s="999"/>
      <c r="CY8" s="999"/>
      <c r="CZ8" s="999"/>
      <c r="DA8" s="1000"/>
      <c r="DB8" s="998" t="s">
        <v>519</v>
      </c>
      <c r="DC8" s="999"/>
      <c r="DD8" s="999"/>
      <c r="DE8" s="999"/>
      <c r="DF8" s="1000"/>
      <c r="DG8" s="998" t="s">
        <v>519</v>
      </c>
      <c r="DH8" s="999"/>
      <c r="DI8" s="999"/>
      <c r="DJ8" s="999"/>
      <c r="DK8" s="1000"/>
      <c r="DL8" s="998" t="s">
        <v>519</v>
      </c>
      <c r="DM8" s="999"/>
      <c r="DN8" s="999"/>
      <c r="DO8" s="999"/>
      <c r="DP8" s="1000"/>
      <c r="DQ8" s="998" t="s">
        <v>519</v>
      </c>
      <c r="DR8" s="999"/>
      <c r="DS8" s="999"/>
      <c r="DT8" s="999"/>
      <c r="DU8" s="1000"/>
      <c r="DV8" s="1001"/>
      <c r="DW8" s="1002"/>
      <c r="DX8" s="1002"/>
      <c r="DY8" s="1002"/>
      <c r="DZ8" s="1003"/>
      <c r="EA8" s="220"/>
    </row>
    <row r="9" spans="1:131" s="221" customFormat="1" ht="26.25" customHeight="1">
      <c r="A9" s="224">
        <v>3</v>
      </c>
      <c r="B9" s="1039" t="s">
        <v>389</v>
      </c>
      <c r="C9" s="1040"/>
      <c r="D9" s="1040"/>
      <c r="E9" s="1040"/>
      <c r="F9" s="1040"/>
      <c r="G9" s="1040"/>
      <c r="H9" s="1040"/>
      <c r="I9" s="1040"/>
      <c r="J9" s="1040"/>
      <c r="K9" s="1040"/>
      <c r="L9" s="1040"/>
      <c r="M9" s="1040"/>
      <c r="N9" s="1040"/>
      <c r="O9" s="1040"/>
      <c r="P9" s="1041"/>
      <c r="Q9" s="1047">
        <v>230</v>
      </c>
      <c r="R9" s="1048"/>
      <c r="S9" s="1048"/>
      <c r="T9" s="1048"/>
      <c r="U9" s="1048"/>
      <c r="V9" s="1048">
        <v>217</v>
      </c>
      <c r="W9" s="1048"/>
      <c r="X9" s="1048"/>
      <c r="Y9" s="1048"/>
      <c r="Z9" s="1048"/>
      <c r="AA9" s="1048">
        <v>13</v>
      </c>
      <c r="AB9" s="1048"/>
      <c r="AC9" s="1048"/>
      <c r="AD9" s="1048"/>
      <c r="AE9" s="1049"/>
      <c r="AF9" s="1044">
        <v>7</v>
      </c>
      <c r="AG9" s="1045"/>
      <c r="AH9" s="1045"/>
      <c r="AI9" s="1045"/>
      <c r="AJ9" s="1046"/>
      <c r="AK9" s="1089">
        <v>3</v>
      </c>
      <c r="AL9" s="1090"/>
      <c r="AM9" s="1090"/>
      <c r="AN9" s="1090"/>
      <c r="AO9" s="1090"/>
      <c r="AP9" s="1090">
        <v>33</v>
      </c>
      <c r="AQ9" s="1090"/>
      <c r="AR9" s="1090"/>
      <c r="AS9" s="1090"/>
      <c r="AT9" s="1090"/>
      <c r="AU9" s="1091"/>
      <c r="AV9" s="1091"/>
      <c r="AW9" s="1091"/>
      <c r="AX9" s="1091"/>
      <c r="AY9" s="1092"/>
      <c r="AZ9" s="217"/>
      <c r="BA9" s="217"/>
      <c r="BB9" s="217"/>
      <c r="BC9" s="217"/>
      <c r="BD9" s="217"/>
      <c r="BE9" s="218"/>
      <c r="BF9" s="218"/>
      <c r="BG9" s="218"/>
      <c r="BH9" s="218"/>
      <c r="BI9" s="218"/>
      <c r="BJ9" s="218"/>
      <c r="BK9" s="218"/>
      <c r="BL9" s="218"/>
      <c r="BM9" s="218"/>
      <c r="BN9" s="218"/>
      <c r="BO9" s="218"/>
      <c r="BP9" s="218"/>
      <c r="BQ9" s="224">
        <v>3</v>
      </c>
      <c r="BR9" s="225"/>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0"/>
    </row>
    <row r="10" spans="1:131" s="221" customFormat="1" ht="26.25" customHeight="1">
      <c r="A10" s="224">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7"/>
      <c r="BA10" s="217"/>
      <c r="BB10" s="217"/>
      <c r="BC10" s="217"/>
      <c r="BD10" s="217"/>
      <c r="BE10" s="218"/>
      <c r="BF10" s="218"/>
      <c r="BG10" s="218"/>
      <c r="BH10" s="218"/>
      <c r="BI10" s="218"/>
      <c r="BJ10" s="218"/>
      <c r="BK10" s="218"/>
      <c r="BL10" s="218"/>
      <c r="BM10" s="218"/>
      <c r="BN10" s="218"/>
      <c r="BO10" s="218"/>
      <c r="BP10" s="218"/>
      <c r="BQ10" s="224">
        <v>4</v>
      </c>
      <c r="BR10" s="225"/>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0"/>
    </row>
    <row r="11" spans="1:131" s="221" customFormat="1" ht="26.25" customHeight="1">
      <c r="A11" s="22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7"/>
      <c r="BA11" s="217"/>
      <c r="BB11" s="217"/>
      <c r="BC11" s="217"/>
      <c r="BD11" s="217"/>
      <c r="BE11" s="218"/>
      <c r="BF11" s="218"/>
      <c r="BG11" s="218"/>
      <c r="BH11" s="218"/>
      <c r="BI11" s="218"/>
      <c r="BJ11" s="218"/>
      <c r="BK11" s="218"/>
      <c r="BL11" s="218"/>
      <c r="BM11" s="218"/>
      <c r="BN11" s="218"/>
      <c r="BO11" s="218"/>
      <c r="BP11" s="218"/>
      <c r="BQ11" s="224">
        <v>5</v>
      </c>
      <c r="BR11" s="225"/>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0"/>
    </row>
    <row r="12" spans="1:131" s="221" customFormat="1" ht="26.25" customHeight="1">
      <c r="A12" s="22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7"/>
      <c r="BA12" s="217"/>
      <c r="BB12" s="217"/>
      <c r="BC12" s="217"/>
      <c r="BD12" s="217"/>
      <c r="BE12" s="218"/>
      <c r="BF12" s="218"/>
      <c r="BG12" s="218"/>
      <c r="BH12" s="218"/>
      <c r="BI12" s="218"/>
      <c r="BJ12" s="218"/>
      <c r="BK12" s="218"/>
      <c r="BL12" s="218"/>
      <c r="BM12" s="218"/>
      <c r="BN12" s="218"/>
      <c r="BO12" s="218"/>
      <c r="BP12" s="218"/>
      <c r="BQ12" s="224">
        <v>6</v>
      </c>
      <c r="BR12" s="225"/>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0"/>
    </row>
    <row r="13" spans="1:131" s="221" customFormat="1" ht="26.25" customHeight="1">
      <c r="A13" s="22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7"/>
      <c r="BA13" s="217"/>
      <c r="BB13" s="217"/>
      <c r="BC13" s="217"/>
      <c r="BD13" s="217"/>
      <c r="BE13" s="218"/>
      <c r="BF13" s="218"/>
      <c r="BG13" s="218"/>
      <c r="BH13" s="218"/>
      <c r="BI13" s="218"/>
      <c r="BJ13" s="218"/>
      <c r="BK13" s="218"/>
      <c r="BL13" s="218"/>
      <c r="BM13" s="218"/>
      <c r="BN13" s="218"/>
      <c r="BO13" s="218"/>
      <c r="BP13" s="218"/>
      <c r="BQ13" s="224">
        <v>7</v>
      </c>
      <c r="BR13" s="225"/>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0"/>
    </row>
    <row r="14" spans="1:131" s="221" customFormat="1" ht="26.25" customHeight="1">
      <c r="A14" s="22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7"/>
      <c r="BA14" s="217"/>
      <c r="BB14" s="217"/>
      <c r="BC14" s="217"/>
      <c r="BD14" s="217"/>
      <c r="BE14" s="218"/>
      <c r="BF14" s="218"/>
      <c r="BG14" s="218"/>
      <c r="BH14" s="218"/>
      <c r="BI14" s="218"/>
      <c r="BJ14" s="218"/>
      <c r="BK14" s="218"/>
      <c r="BL14" s="218"/>
      <c r="BM14" s="218"/>
      <c r="BN14" s="218"/>
      <c r="BO14" s="218"/>
      <c r="BP14" s="218"/>
      <c r="BQ14" s="224">
        <v>8</v>
      </c>
      <c r="BR14" s="225"/>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0"/>
    </row>
    <row r="15" spans="1:131" s="221" customFormat="1" ht="26.25" customHeight="1">
      <c r="A15" s="22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7"/>
      <c r="BA15" s="217"/>
      <c r="BB15" s="217"/>
      <c r="BC15" s="217"/>
      <c r="BD15" s="217"/>
      <c r="BE15" s="218"/>
      <c r="BF15" s="218"/>
      <c r="BG15" s="218"/>
      <c r="BH15" s="218"/>
      <c r="BI15" s="218"/>
      <c r="BJ15" s="218"/>
      <c r="BK15" s="218"/>
      <c r="BL15" s="218"/>
      <c r="BM15" s="218"/>
      <c r="BN15" s="218"/>
      <c r="BO15" s="218"/>
      <c r="BP15" s="218"/>
      <c r="BQ15" s="224">
        <v>9</v>
      </c>
      <c r="BR15" s="225"/>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0"/>
    </row>
    <row r="16" spans="1:131" s="221" customFormat="1" ht="26.25" customHeight="1">
      <c r="A16" s="22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7"/>
      <c r="BA16" s="217"/>
      <c r="BB16" s="217"/>
      <c r="BC16" s="217"/>
      <c r="BD16" s="217"/>
      <c r="BE16" s="218"/>
      <c r="BF16" s="218"/>
      <c r="BG16" s="218"/>
      <c r="BH16" s="218"/>
      <c r="BI16" s="218"/>
      <c r="BJ16" s="218"/>
      <c r="BK16" s="218"/>
      <c r="BL16" s="218"/>
      <c r="BM16" s="218"/>
      <c r="BN16" s="218"/>
      <c r="BO16" s="218"/>
      <c r="BP16" s="218"/>
      <c r="BQ16" s="224">
        <v>10</v>
      </c>
      <c r="BR16" s="225"/>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0"/>
    </row>
    <row r="17" spans="1:131" s="221" customFormat="1" ht="26.25" customHeight="1">
      <c r="A17" s="22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7"/>
      <c r="BA17" s="217"/>
      <c r="BB17" s="217"/>
      <c r="BC17" s="217"/>
      <c r="BD17" s="217"/>
      <c r="BE17" s="218"/>
      <c r="BF17" s="218"/>
      <c r="BG17" s="218"/>
      <c r="BH17" s="218"/>
      <c r="BI17" s="218"/>
      <c r="BJ17" s="218"/>
      <c r="BK17" s="218"/>
      <c r="BL17" s="218"/>
      <c r="BM17" s="218"/>
      <c r="BN17" s="218"/>
      <c r="BO17" s="218"/>
      <c r="BP17" s="218"/>
      <c r="BQ17" s="224">
        <v>11</v>
      </c>
      <c r="BR17" s="225"/>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0"/>
    </row>
    <row r="18" spans="1:131" s="221" customFormat="1" ht="26.25" customHeight="1">
      <c r="A18" s="22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7"/>
      <c r="BA18" s="217"/>
      <c r="BB18" s="217"/>
      <c r="BC18" s="217"/>
      <c r="BD18" s="217"/>
      <c r="BE18" s="218"/>
      <c r="BF18" s="218"/>
      <c r="BG18" s="218"/>
      <c r="BH18" s="218"/>
      <c r="BI18" s="218"/>
      <c r="BJ18" s="218"/>
      <c r="BK18" s="218"/>
      <c r="BL18" s="218"/>
      <c r="BM18" s="218"/>
      <c r="BN18" s="218"/>
      <c r="BO18" s="218"/>
      <c r="BP18" s="218"/>
      <c r="BQ18" s="224">
        <v>12</v>
      </c>
      <c r="BR18" s="225"/>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0"/>
    </row>
    <row r="19" spans="1:131" s="221" customFormat="1" ht="26.25" customHeight="1">
      <c r="A19" s="22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7"/>
      <c r="BA19" s="217"/>
      <c r="BB19" s="217"/>
      <c r="BC19" s="217"/>
      <c r="BD19" s="217"/>
      <c r="BE19" s="218"/>
      <c r="BF19" s="218"/>
      <c r="BG19" s="218"/>
      <c r="BH19" s="218"/>
      <c r="BI19" s="218"/>
      <c r="BJ19" s="218"/>
      <c r="BK19" s="218"/>
      <c r="BL19" s="218"/>
      <c r="BM19" s="218"/>
      <c r="BN19" s="218"/>
      <c r="BO19" s="218"/>
      <c r="BP19" s="218"/>
      <c r="BQ19" s="224">
        <v>13</v>
      </c>
      <c r="BR19" s="225"/>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0"/>
    </row>
    <row r="20" spans="1:131" s="221" customFormat="1" ht="26.25" customHeight="1">
      <c r="A20" s="22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7"/>
      <c r="BA20" s="217"/>
      <c r="BB20" s="217"/>
      <c r="BC20" s="217"/>
      <c r="BD20" s="217"/>
      <c r="BE20" s="218"/>
      <c r="BF20" s="218"/>
      <c r="BG20" s="218"/>
      <c r="BH20" s="218"/>
      <c r="BI20" s="218"/>
      <c r="BJ20" s="218"/>
      <c r="BK20" s="218"/>
      <c r="BL20" s="218"/>
      <c r="BM20" s="218"/>
      <c r="BN20" s="218"/>
      <c r="BO20" s="218"/>
      <c r="BP20" s="218"/>
      <c r="BQ20" s="224">
        <v>14</v>
      </c>
      <c r="BR20" s="225"/>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0"/>
    </row>
    <row r="21" spans="1:131" s="221" customFormat="1" ht="26.25" customHeight="1" thickBot="1">
      <c r="A21" s="22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7"/>
      <c r="BA21" s="217"/>
      <c r="BB21" s="217"/>
      <c r="BC21" s="217"/>
      <c r="BD21" s="217"/>
      <c r="BE21" s="218"/>
      <c r="BF21" s="218"/>
      <c r="BG21" s="218"/>
      <c r="BH21" s="218"/>
      <c r="BI21" s="218"/>
      <c r="BJ21" s="218"/>
      <c r="BK21" s="218"/>
      <c r="BL21" s="218"/>
      <c r="BM21" s="218"/>
      <c r="BN21" s="218"/>
      <c r="BO21" s="218"/>
      <c r="BP21" s="218"/>
      <c r="BQ21" s="224">
        <v>15</v>
      </c>
      <c r="BR21" s="225"/>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0"/>
    </row>
    <row r="22" spans="1:131" s="221" customFormat="1" ht="26.25" customHeight="1">
      <c r="A22" s="224">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390</v>
      </c>
      <c r="BA22" s="1037"/>
      <c r="BB22" s="1037"/>
      <c r="BC22" s="1037"/>
      <c r="BD22" s="1038"/>
      <c r="BE22" s="218"/>
      <c r="BF22" s="218"/>
      <c r="BG22" s="218"/>
      <c r="BH22" s="218"/>
      <c r="BI22" s="218"/>
      <c r="BJ22" s="218"/>
      <c r="BK22" s="218"/>
      <c r="BL22" s="218"/>
      <c r="BM22" s="218"/>
      <c r="BN22" s="218"/>
      <c r="BO22" s="218"/>
      <c r="BP22" s="218"/>
      <c r="BQ22" s="224">
        <v>16</v>
      </c>
      <c r="BR22" s="225"/>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0"/>
    </row>
    <row r="23" spans="1:131" s="221" customFormat="1" ht="26.25" customHeight="1" thickBot="1">
      <c r="A23" s="226" t="s">
        <v>391</v>
      </c>
      <c r="B23" s="946" t="s">
        <v>392</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757</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182</v>
      </c>
      <c r="BA23" s="1074"/>
      <c r="BB23" s="1074"/>
      <c r="BC23" s="1074"/>
      <c r="BD23" s="1075"/>
      <c r="BE23" s="218"/>
      <c r="BF23" s="218"/>
      <c r="BG23" s="218"/>
      <c r="BH23" s="218"/>
      <c r="BI23" s="218"/>
      <c r="BJ23" s="218"/>
      <c r="BK23" s="218"/>
      <c r="BL23" s="218"/>
      <c r="BM23" s="218"/>
      <c r="BN23" s="218"/>
      <c r="BO23" s="218"/>
      <c r="BP23" s="218"/>
      <c r="BQ23" s="224">
        <v>17</v>
      </c>
      <c r="BR23" s="225"/>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0"/>
    </row>
    <row r="24" spans="1:131" s="221" customFormat="1" ht="26.25" customHeight="1">
      <c r="A24" s="1069" t="s">
        <v>393</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7"/>
      <c r="BA24" s="217"/>
      <c r="BB24" s="217"/>
      <c r="BC24" s="217"/>
      <c r="BD24" s="217"/>
      <c r="BE24" s="218"/>
      <c r="BF24" s="218"/>
      <c r="BG24" s="218"/>
      <c r="BH24" s="218"/>
      <c r="BI24" s="218"/>
      <c r="BJ24" s="218"/>
      <c r="BK24" s="218"/>
      <c r="BL24" s="218"/>
      <c r="BM24" s="218"/>
      <c r="BN24" s="218"/>
      <c r="BO24" s="218"/>
      <c r="BP24" s="218"/>
      <c r="BQ24" s="224">
        <v>18</v>
      </c>
      <c r="BR24" s="225"/>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0"/>
    </row>
    <row r="25" spans="1:131" ht="26.25" customHeight="1" thickBot="1">
      <c r="A25" s="1068" t="s">
        <v>394</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7"/>
      <c r="BK25" s="217"/>
      <c r="BL25" s="217"/>
      <c r="BM25" s="217"/>
      <c r="BN25" s="217"/>
      <c r="BO25" s="227"/>
      <c r="BP25" s="227"/>
      <c r="BQ25" s="224">
        <v>19</v>
      </c>
      <c r="BR25" s="22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5"/>
    </row>
    <row r="26" spans="1:131" ht="26.25" customHeight="1">
      <c r="A26" s="1004" t="s">
        <v>370</v>
      </c>
      <c r="B26" s="1005"/>
      <c r="C26" s="1005"/>
      <c r="D26" s="1005"/>
      <c r="E26" s="1005"/>
      <c r="F26" s="1005"/>
      <c r="G26" s="1005"/>
      <c r="H26" s="1005"/>
      <c r="I26" s="1005"/>
      <c r="J26" s="1005"/>
      <c r="K26" s="1005"/>
      <c r="L26" s="1005"/>
      <c r="M26" s="1005"/>
      <c r="N26" s="1005"/>
      <c r="O26" s="1005"/>
      <c r="P26" s="1006"/>
      <c r="Q26" s="1010" t="s">
        <v>395</v>
      </c>
      <c r="R26" s="1011"/>
      <c r="S26" s="1011"/>
      <c r="T26" s="1011"/>
      <c r="U26" s="1012"/>
      <c r="V26" s="1010" t="s">
        <v>396</v>
      </c>
      <c r="W26" s="1011"/>
      <c r="X26" s="1011"/>
      <c r="Y26" s="1011"/>
      <c r="Z26" s="1012"/>
      <c r="AA26" s="1010" t="s">
        <v>397</v>
      </c>
      <c r="AB26" s="1011"/>
      <c r="AC26" s="1011"/>
      <c r="AD26" s="1011"/>
      <c r="AE26" s="1011"/>
      <c r="AF26" s="1064" t="s">
        <v>398</v>
      </c>
      <c r="AG26" s="1017"/>
      <c r="AH26" s="1017"/>
      <c r="AI26" s="1017"/>
      <c r="AJ26" s="1065"/>
      <c r="AK26" s="1011" t="s">
        <v>399</v>
      </c>
      <c r="AL26" s="1011"/>
      <c r="AM26" s="1011"/>
      <c r="AN26" s="1011"/>
      <c r="AO26" s="1012"/>
      <c r="AP26" s="1010" t="s">
        <v>400</v>
      </c>
      <c r="AQ26" s="1011"/>
      <c r="AR26" s="1011"/>
      <c r="AS26" s="1011"/>
      <c r="AT26" s="1012"/>
      <c r="AU26" s="1010" t="s">
        <v>401</v>
      </c>
      <c r="AV26" s="1011"/>
      <c r="AW26" s="1011"/>
      <c r="AX26" s="1011"/>
      <c r="AY26" s="1012"/>
      <c r="AZ26" s="1010" t="s">
        <v>402</v>
      </c>
      <c r="BA26" s="1011"/>
      <c r="BB26" s="1011"/>
      <c r="BC26" s="1011"/>
      <c r="BD26" s="1012"/>
      <c r="BE26" s="1010" t="s">
        <v>377</v>
      </c>
      <c r="BF26" s="1011"/>
      <c r="BG26" s="1011"/>
      <c r="BH26" s="1011"/>
      <c r="BI26" s="1024"/>
      <c r="BJ26" s="217"/>
      <c r="BK26" s="217"/>
      <c r="BL26" s="217"/>
      <c r="BM26" s="217"/>
      <c r="BN26" s="217"/>
      <c r="BO26" s="227"/>
      <c r="BP26" s="227"/>
      <c r="BQ26" s="224">
        <v>20</v>
      </c>
      <c r="BR26" s="22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5"/>
    </row>
    <row r="27" spans="1:131" ht="26.25" customHeight="1" thickBot="1">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7"/>
      <c r="BK27" s="217"/>
      <c r="BL27" s="217"/>
      <c r="BM27" s="217"/>
      <c r="BN27" s="217"/>
      <c r="BO27" s="227"/>
      <c r="BP27" s="227"/>
      <c r="BQ27" s="224">
        <v>21</v>
      </c>
      <c r="BR27" s="22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5"/>
    </row>
    <row r="28" spans="1:131" ht="26.25" customHeight="1" thickTop="1">
      <c r="A28" s="228">
        <v>1</v>
      </c>
      <c r="B28" s="1056" t="s">
        <v>403</v>
      </c>
      <c r="C28" s="1057"/>
      <c r="D28" s="1057"/>
      <c r="E28" s="1057"/>
      <c r="F28" s="1057"/>
      <c r="G28" s="1057"/>
      <c r="H28" s="1057"/>
      <c r="I28" s="1057"/>
      <c r="J28" s="1057"/>
      <c r="K28" s="1057"/>
      <c r="L28" s="1057"/>
      <c r="M28" s="1057"/>
      <c r="N28" s="1057"/>
      <c r="O28" s="1057"/>
      <c r="P28" s="1058"/>
      <c r="Q28" s="1059">
        <v>2268</v>
      </c>
      <c r="R28" s="1060"/>
      <c r="S28" s="1060"/>
      <c r="T28" s="1060"/>
      <c r="U28" s="1060"/>
      <c r="V28" s="1060">
        <v>2248</v>
      </c>
      <c r="W28" s="1060"/>
      <c r="X28" s="1060"/>
      <c r="Y28" s="1060"/>
      <c r="Z28" s="1060"/>
      <c r="AA28" s="1060">
        <f>+Q28-V28</f>
        <v>20</v>
      </c>
      <c r="AB28" s="1060"/>
      <c r="AC28" s="1060"/>
      <c r="AD28" s="1060"/>
      <c r="AE28" s="1061"/>
      <c r="AF28" s="1062">
        <v>20</v>
      </c>
      <c r="AG28" s="1060"/>
      <c r="AH28" s="1060"/>
      <c r="AI28" s="1060"/>
      <c r="AJ28" s="1063"/>
      <c r="AK28" s="1051">
        <v>195</v>
      </c>
      <c r="AL28" s="1052"/>
      <c r="AM28" s="1052"/>
      <c r="AN28" s="1052"/>
      <c r="AO28" s="1052"/>
      <c r="AP28" s="1052" t="s">
        <v>594</v>
      </c>
      <c r="AQ28" s="1052"/>
      <c r="AR28" s="1052"/>
      <c r="AS28" s="1052"/>
      <c r="AT28" s="1052"/>
      <c r="AU28" s="1052" t="s">
        <v>594</v>
      </c>
      <c r="AV28" s="1052"/>
      <c r="AW28" s="1052"/>
      <c r="AX28" s="1052"/>
      <c r="AY28" s="1052"/>
      <c r="AZ28" s="1053" t="s">
        <v>594</v>
      </c>
      <c r="BA28" s="1053"/>
      <c r="BB28" s="1053"/>
      <c r="BC28" s="1053"/>
      <c r="BD28" s="1053"/>
      <c r="BE28" s="1054"/>
      <c r="BF28" s="1054"/>
      <c r="BG28" s="1054"/>
      <c r="BH28" s="1054"/>
      <c r="BI28" s="1055"/>
      <c r="BJ28" s="217"/>
      <c r="BK28" s="217"/>
      <c r="BL28" s="217"/>
      <c r="BM28" s="217"/>
      <c r="BN28" s="217"/>
      <c r="BO28" s="227"/>
      <c r="BP28" s="227"/>
      <c r="BQ28" s="224">
        <v>22</v>
      </c>
      <c r="BR28" s="22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5"/>
    </row>
    <row r="29" spans="1:131" ht="26.25" customHeight="1">
      <c r="A29" s="228">
        <v>2</v>
      </c>
      <c r="B29" s="1039" t="s">
        <v>404</v>
      </c>
      <c r="C29" s="1040"/>
      <c r="D29" s="1040"/>
      <c r="E29" s="1040"/>
      <c r="F29" s="1040"/>
      <c r="G29" s="1040"/>
      <c r="H29" s="1040"/>
      <c r="I29" s="1040"/>
      <c r="J29" s="1040"/>
      <c r="K29" s="1040"/>
      <c r="L29" s="1040"/>
      <c r="M29" s="1040"/>
      <c r="N29" s="1040"/>
      <c r="O29" s="1040"/>
      <c r="P29" s="1041"/>
      <c r="Q29" s="1047">
        <v>2901</v>
      </c>
      <c r="R29" s="1048"/>
      <c r="S29" s="1048"/>
      <c r="T29" s="1048"/>
      <c r="U29" s="1048"/>
      <c r="V29" s="1048">
        <v>2849</v>
      </c>
      <c r="W29" s="1048"/>
      <c r="X29" s="1048"/>
      <c r="Y29" s="1048"/>
      <c r="Z29" s="1048"/>
      <c r="AA29" s="1048">
        <f>+Q29-V29</f>
        <v>52</v>
      </c>
      <c r="AB29" s="1048"/>
      <c r="AC29" s="1048"/>
      <c r="AD29" s="1048"/>
      <c r="AE29" s="1049"/>
      <c r="AF29" s="1044">
        <v>52</v>
      </c>
      <c r="AG29" s="1045"/>
      <c r="AH29" s="1045"/>
      <c r="AI29" s="1045"/>
      <c r="AJ29" s="1046"/>
      <c r="AK29" s="989">
        <v>425</v>
      </c>
      <c r="AL29" s="980"/>
      <c r="AM29" s="980"/>
      <c r="AN29" s="980"/>
      <c r="AO29" s="980"/>
      <c r="AP29" s="980" t="s">
        <v>594</v>
      </c>
      <c r="AQ29" s="980"/>
      <c r="AR29" s="980"/>
      <c r="AS29" s="980"/>
      <c r="AT29" s="980"/>
      <c r="AU29" s="980" t="s">
        <v>594</v>
      </c>
      <c r="AV29" s="980"/>
      <c r="AW29" s="980"/>
      <c r="AX29" s="980"/>
      <c r="AY29" s="980"/>
      <c r="AZ29" s="1050" t="s">
        <v>594</v>
      </c>
      <c r="BA29" s="1050"/>
      <c r="BB29" s="1050"/>
      <c r="BC29" s="1050"/>
      <c r="BD29" s="1050"/>
      <c r="BE29" s="981"/>
      <c r="BF29" s="981"/>
      <c r="BG29" s="981"/>
      <c r="BH29" s="981"/>
      <c r="BI29" s="982"/>
      <c r="BJ29" s="217"/>
      <c r="BK29" s="217"/>
      <c r="BL29" s="217"/>
      <c r="BM29" s="217"/>
      <c r="BN29" s="217"/>
      <c r="BO29" s="227"/>
      <c r="BP29" s="227"/>
      <c r="BQ29" s="224">
        <v>23</v>
      </c>
      <c r="BR29" s="22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5"/>
    </row>
    <row r="30" spans="1:131" ht="26.25" customHeight="1">
      <c r="A30" s="228">
        <v>3</v>
      </c>
      <c r="B30" s="1039" t="s">
        <v>405</v>
      </c>
      <c r="C30" s="1040"/>
      <c r="D30" s="1040"/>
      <c r="E30" s="1040"/>
      <c r="F30" s="1040"/>
      <c r="G30" s="1040"/>
      <c r="H30" s="1040"/>
      <c r="I30" s="1040"/>
      <c r="J30" s="1040"/>
      <c r="K30" s="1040"/>
      <c r="L30" s="1040"/>
      <c r="M30" s="1040"/>
      <c r="N30" s="1040"/>
      <c r="O30" s="1040"/>
      <c r="P30" s="1041"/>
      <c r="Q30" s="1047">
        <v>263</v>
      </c>
      <c r="R30" s="1048"/>
      <c r="S30" s="1048"/>
      <c r="T30" s="1048"/>
      <c r="U30" s="1048"/>
      <c r="V30" s="1048">
        <v>262</v>
      </c>
      <c r="W30" s="1048"/>
      <c r="X30" s="1048"/>
      <c r="Y30" s="1048"/>
      <c r="Z30" s="1048"/>
      <c r="AA30" s="1048">
        <f t="shared" ref="AA30:AA36" si="0">+Q30-V30</f>
        <v>1</v>
      </c>
      <c r="AB30" s="1048"/>
      <c r="AC30" s="1048"/>
      <c r="AD30" s="1048"/>
      <c r="AE30" s="1049"/>
      <c r="AF30" s="1044">
        <v>0</v>
      </c>
      <c r="AG30" s="1045"/>
      <c r="AH30" s="1045"/>
      <c r="AI30" s="1045"/>
      <c r="AJ30" s="1046"/>
      <c r="AK30" s="989">
        <v>78</v>
      </c>
      <c r="AL30" s="980"/>
      <c r="AM30" s="980"/>
      <c r="AN30" s="980"/>
      <c r="AO30" s="980"/>
      <c r="AP30" s="980" t="s">
        <v>594</v>
      </c>
      <c r="AQ30" s="980"/>
      <c r="AR30" s="980"/>
      <c r="AS30" s="980"/>
      <c r="AT30" s="980"/>
      <c r="AU30" s="980" t="s">
        <v>594</v>
      </c>
      <c r="AV30" s="980"/>
      <c r="AW30" s="980"/>
      <c r="AX30" s="980"/>
      <c r="AY30" s="980"/>
      <c r="AZ30" s="1050" t="s">
        <v>594</v>
      </c>
      <c r="BA30" s="1050"/>
      <c r="BB30" s="1050"/>
      <c r="BC30" s="1050"/>
      <c r="BD30" s="1050"/>
      <c r="BE30" s="981"/>
      <c r="BF30" s="981"/>
      <c r="BG30" s="981"/>
      <c r="BH30" s="981"/>
      <c r="BI30" s="982"/>
      <c r="BJ30" s="217"/>
      <c r="BK30" s="217"/>
      <c r="BL30" s="217"/>
      <c r="BM30" s="217"/>
      <c r="BN30" s="217"/>
      <c r="BO30" s="227"/>
      <c r="BP30" s="227"/>
      <c r="BQ30" s="224">
        <v>24</v>
      </c>
      <c r="BR30" s="22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5"/>
    </row>
    <row r="31" spans="1:131" ht="26.25" customHeight="1">
      <c r="A31" s="228">
        <v>4</v>
      </c>
      <c r="B31" s="1039" t="s">
        <v>406</v>
      </c>
      <c r="C31" s="1040"/>
      <c r="D31" s="1040"/>
      <c r="E31" s="1040"/>
      <c r="F31" s="1040"/>
      <c r="G31" s="1040"/>
      <c r="H31" s="1040"/>
      <c r="I31" s="1040"/>
      <c r="J31" s="1040"/>
      <c r="K31" s="1040"/>
      <c r="L31" s="1040"/>
      <c r="M31" s="1040"/>
      <c r="N31" s="1040"/>
      <c r="O31" s="1040"/>
      <c r="P31" s="1041"/>
      <c r="Q31" s="1047">
        <v>63</v>
      </c>
      <c r="R31" s="1048"/>
      <c r="S31" s="1048"/>
      <c r="T31" s="1048"/>
      <c r="U31" s="1048"/>
      <c r="V31" s="1048">
        <v>63</v>
      </c>
      <c r="W31" s="1048"/>
      <c r="X31" s="1048"/>
      <c r="Y31" s="1048"/>
      <c r="Z31" s="1048"/>
      <c r="AA31" s="1048">
        <f t="shared" si="0"/>
        <v>0</v>
      </c>
      <c r="AB31" s="1048"/>
      <c r="AC31" s="1048"/>
      <c r="AD31" s="1048"/>
      <c r="AE31" s="1049"/>
      <c r="AF31" s="1044">
        <v>0</v>
      </c>
      <c r="AG31" s="1045"/>
      <c r="AH31" s="1045"/>
      <c r="AI31" s="1045"/>
      <c r="AJ31" s="1046"/>
      <c r="AK31" s="989">
        <v>43</v>
      </c>
      <c r="AL31" s="980"/>
      <c r="AM31" s="980"/>
      <c r="AN31" s="980"/>
      <c r="AO31" s="980"/>
      <c r="AP31" s="980">
        <v>463</v>
      </c>
      <c r="AQ31" s="980"/>
      <c r="AR31" s="980"/>
      <c r="AS31" s="980"/>
      <c r="AT31" s="980"/>
      <c r="AU31" s="980" t="s">
        <v>594</v>
      </c>
      <c r="AV31" s="980"/>
      <c r="AW31" s="980"/>
      <c r="AX31" s="980"/>
      <c r="AY31" s="980"/>
      <c r="AZ31" s="1050" t="s">
        <v>594</v>
      </c>
      <c r="BA31" s="1050"/>
      <c r="BB31" s="1050"/>
      <c r="BC31" s="1050"/>
      <c r="BD31" s="1050"/>
      <c r="BE31" s="981"/>
      <c r="BF31" s="981"/>
      <c r="BG31" s="981"/>
      <c r="BH31" s="981"/>
      <c r="BI31" s="982"/>
      <c r="BJ31" s="217"/>
      <c r="BK31" s="217"/>
      <c r="BL31" s="217"/>
      <c r="BM31" s="217"/>
      <c r="BN31" s="217"/>
      <c r="BO31" s="227"/>
      <c r="BP31" s="227"/>
      <c r="BQ31" s="224">
        <v>25</v>
      </c>
      <c r="BR31" s="22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5"/>
    </row>
    <row r="32" spans="1:131" ht="26.25" customHeight="1">
      <c r="A32" s="228">
        <v>5</v>
      </c>
      <c r="B32" s="1039" t="s">
        <v>407</v>
      </c>
      <c r="C32" s="1040"/>
      <c r="D32" s="1040"/>
      <c r="E32" s="1040"/>
      <c r="F32" s="1040"/>
      <c r="G32" s="1040"/>
      <c r="H32" s="1040"/>
      <c r="I32" s="1040"/>
      <c r="J32" s="1040"/>
      <c r="K32" s="1040"/>
      <c r="L32" s="1040"/>
      <c r="M32" s="1040"/>
      <c r="N32" s="1040"/>
      <c r="O32" s="1040"/>
      <c r="P32" s="1041"/>
      <c r="Q32" s="1047">
        <v>591</v>
      </c>
      <c r="R32" s="1048"/>
      <c r="S32" s="1048"/>
      <c r="T32" s="1048"/>
      <c r="U32" s="1048"/>
      <c r="V32" s="1048">
        <v>489</v>
      </c>
      <c r="W32" s="1048"/>
      <c r="X32" s="1048"/>
      <c r="Y32" s="1048"/>
      <c r="Z32" s="1048"/>
      <c r="AA32" s="1048">
        <f t="shared" si="0"/>
        <v>102</v>
      </c>
      <c r="AB32" s="1048"/>
      <c r="AC32" s="1048"/>
      <c r="AD32" s="1048"/>
      <c r="AE32" s="1049"/>
      <c r="AF32" s="1044">
        <v>1224</v>
      </c>
      <c r="AG32" s="1045"/>
      <c r="AH32" s="1045"/>
      <c r="AI32" s="1045"/>
      <c r="AJ32" s="1046"/>
      <c r="AK32" s="989">
        <v>54</v>
      </c>
      <c r="AL32" s="980"/>
      <c r="AM32" s="980"/>
      <c r="AN32" s="980"/>
      <c r="AO32" s="980"/>
      <c r="AP32" s="980">
        <v>1162</v>
      </c>
      <c r="AQ32" s="980"/>
      <c r="AR32" s="980"/>
      <c r="AS32" s="980"/>
      <c r="AT32" s="980"/>
      <c r="AU32" s="980">
        <v>280</v>
      </c>
      <c r="AV32" s="980"/>
      <c r="AW32" s="980"/>
      <c r="AX32" s="980"/>
      <c r="AY32" s="980"/>
      <c r="AZ32" s="1050" t="s">
        <v>594</v>
      </c>
      <c r="BA32" s="1050"/>
      <c r="BB32" s="1050"/>
      <c r="BC32" s="1050"/>
      <c r="BD32" s="1050"/>
      <c r="BE32" s="981" t="s">
        <v>408</v>
      </c>
      <c r="BF32" s="981"/>
      <c r="BG32" s="981"/>
      <c r="BH32" s="981"/>
      <c r="BI32" s="982"/>
      <c r="BJ32" s="217"/>
      <c r="BK32" s="217"/>
      <c r="BL32" s="217"/>
      <c r="BM32" s="217"/>
      <c r="BN32" s="217"/>
      <c r="BO32" s="227"/>
      <c r="BP32" s="227"/>
      <c r="BQ32" s="224">
        <v>26</v>
      </c>
      <c r="BR32" s="22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5"/>
    </row>
    <row r="33" spans="1:131" ht="26.25" customHeight="1">
      <c r="A33" s="228">
        <v>6</v>
      </c>
      <c r="B33" s="1039" t="s">
        <v>409</v>
      </c>
      <c r="C33" s="1040"/>
      <c r="D33" s="1040"/>
      <c r="E33" s="1040"/>
      <c r="F33" s="1040"/>
      <c r="G33" s="1040"/>
      <c r="H33" s="1040"/>
      <c r="I33" s="1040"/>
      <c r="J33" s="1040"/>
      <c r="K33" s="1040"/>
      <c r="L33" s="1040"/>
      <c r="M33" s="1040"/>
      <c r="N33" s="1040"/>
      <c r="O33" s="1040"/>
      <c r="P33" s="1041"/>
      <c r="Q33" s="1047">
        <v>20</v>
      </c>
      <c r="R33" s="1048"/>
      <c r="S33" s="1048"/>
      <c r="T33" s="1048"/>
      <c r="U33" s="1048"/>
      <c r="V33" s="1048">
        <v>19</v>
      </c>
      <c r="W33" s="1048"/>
      <c r="X33" s="1048"/>
      <c r="Y33" s="1048"/>
      <c r="Z33" s="1048"/>
      <c r="AA33" s="1048">
        <f t="shared" si="0"/>
        <v>1</v>
      </c>
      <c r="AB33" s="1048"/>
      <c r="AC33" s="1048"/>
      <c r="AD33" s="1048"/>
      <c r="AE33" s="1049"/>
      <c r="AF33" s="1044">
        <v>1</v>
      </c>
      <c r="AG33" s="1045"/>
      <c r="AH33" s="1045"/>
      <c r="AI33" s="1045"/>
      <c r="AJ33" s="1046"/>
      <c r="AK33" s="989">
        <v>2</v>
      </c>
      <c r="AL33" s="980"/>
      <c r="AM33" s="980"/>
      <c r="AN33" s="980"/>
      <c r="AO33" s="980"/>
      <c r="AP33" s="980">
        <v>6</v>
      </c>
      <c r="AQ33" s="980"/>
      <c r="AR33" s="980"/>
      <c r="AS33" s="980"/>
      <c r="AT33" s="980"/>
      <c r="AU33" s="980">
        <v>2</v>
      </c>
      <c r="AV33" s="980"/>
      <c r="AW33" s="980"/>
      <c r="AX33" s="980"/>
      <c r="AY33" s="980"/>
      <c r="AZ33" s="1050" t="s">
        <v>594</v>
      </c>
      <c r="BA33" s="1050"/>
      <c r="BB33" s="1050"/>
      <c r="BC33" s="1050"/>
      <c r="BD33" s="1050"/>
      <c r="BE33" s="981" t="s">
        <v>410</v>
      </c>
      <c r="BF33" s="981"/>
      <c r="BG33" s="981"/>
      <c r="BH33" s="981"/>
      <c r="BI33" s="982"/>
      <c r="BJ33" s="217"/>
      <c r="BK33" s="217"/>
      <c r="BL33" s="217"/>
      <c r="BM33" s="217"/>
      <c r="BN33" s="217"/>
      <c r="BO33" s="227"/>
      <c r="BP33" s="227"/>
      <c r="BQ33" s="224">
        <v>27</v>
      </c>
      <c r="BR33" s="22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5"/>
    </row>
    <row r="34" spans="1:131" ht="26.25" customHeight="1">
      <c r="A34" s="228">
        <v>7</v>
      </c>
      <c r="B34" s="1039" t="s">
        <v>411</v>
      </c>
      <c r="C34" s="1040"/>
      <c r="D34" s="1040"/>
      <c r="E34" s="1040"/>
      <c r="F34" s="1040"/>
      <c r="G34" s="1040"/>
      <c r="H34" s="1040"/>
      <c r="I34" s="1040"/>
      <c r="J34" s="1040"/>
      <c r="K34" s="1040"/>
      <c r="L34" s="1040"/>
      <c r="M34" s="1040"/>
      <c r="N34" s="1040"/>
      <c r="O34" s="1040"/>
      <c r="P34" s="1041"/>
      <c r="Q34" s="1047">
        <v>1299</v>
      </c>
      <c r="R34" s="1048"/>
      <c r="S34" s="1048"/>
      <c r="T34" s="1048"/>
      <c r="U34" s="1048"/>
      <c r="V34" s="1048">
        <v>1259</v>
      </c>
      <c r="W34" s="1048"/>
      <c r="X34" s="1048"/>
      <c r="Y34" s="1048"/>
      <c r="Z34" s="1048"/>
      <c r="AA34" s="1048">
        <f t="shared" si="0"/>
        <v>40</v>
      </c>
      <c r="AB34" s="1048"/>
      <c r="AC34" s="1048"/>
      <c r="AD34" s="1048"/>
      <c r="AE34" s="1049"/>
      <c r="AF34" s="1044">
        <v>32</v>
      </c>
      <c r="AG34" s="1045"/>
      <c r="AH34" s="1045"/>
      <c r="AI34" s="1045"/>
      <c r="AJ34" s="1046"/>
      <c r="AK34" s="989">
        <v>382</v>
      </c>
      <c r="AL34" s="980"/>
      <c r="AM34" s="980"/>
      <c r="AN34" s="980"/>
      <c r="AO34" s="980"/>
      <c r="AP34" s="980">
        <v>4379</v>
      </c>
      <c r="AQ34" s="980"/>
      <c r="AR34" s="980"/>
      <c r="AS34" s="980"/>
      <c r="AT34" s="980"/>
      <c r="AU34" s="980">
        <v>3788</v>
      </c>
      <c r="AV34" s="980"/>
      <c r="AW34" s="980"/>
      <c r="AX34" s="980"/>
      <c r="AY34" s="980"/>
      <c r="AZ34" s="1050" t="s">
        <v>594</v>
      </c>
      <c r="BA34" s="1050"/>
      <c r="BB34" s="1050"/>
      <c r="BC34" s="1050"/>
      <c r="BD34" s="1050"/>
      <c r="BE34" s="981" t="s">
        <v>412</v>
      </c>
      <c r="BF34" s="981"/>
      <c r="BG34" s="981"/>
      <c r="BH34" s="981"/>
      <c r="BI34" s="982"/>
      <c r="BJ34" s="217"/>
      <c r="BK34" s="217"/>
      <c r="BL34" s="217"/>
      <c r="BM34" s="217"/>
      <c r="BN34" s="217"/>
      <c r="BO34" s="227"/>
      <c r="BP34" s="227"/>
      <c r="BQ34" s="224">
        <v>28</v>
      </c>
      <c r="BR34" s="22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5"/>
    </row>
    <row r="35" spans="1:131" ht="26.25" customHeight="1">
      <c r="A35" s="228">
        <v>8</v>
      </c>
      <c r="B35" s="1039" t="s">
        <v>413</v>
      </c>
      <c r="C35" s="1040"/>
      <c r="D35" s="1040"/>
      <c r="E35" s="1040"/>
      <c r="F35" s="1040"/>
      <c r="G35" s="1040"/>
      <c r="H35" s="1040"/>
      <c r="I35" s="1040"/>
      <c r="J35" s="1040"/>
      <c r="K35" s="1040"/>
      <c r="L35" s="1040"/>
      <c r="M35" s="1040"/>
      <c r="N35" s="1040"/>
      <c r="O35" s="1040"/>
      <c r="P35" s="1041"/>
      <c r="Q35" s="1047">
        <v>355</v>
      </c>
      <c r="R35" s="1048"/>
      <c r="S35" s="1048"/>
      <c r="T35" s="1048"/>
      <c r="U35" s="1048"/>
      <c r="V35" s="1048">
        <v>348</v>
      </c>
      <c r="W35" s="1048"/>
      <c r="X35" s="1048"/>
      <c r="Y35" s="1048"/>
      <c r="Z35" s="1048"/>
      <c r="AA35" s="1048">
        <f t="shared" si="0"/>
        <v>7</v>
      </c>
      <c r="AB35" s="1048"/>
      <c r="AC35" s="1048"/>
      <c r="AD35" s="1048"/>
      <c r="AE35" s="1049"/>
      <c r="AF35" s="1044">
        <v>7</v>
      </c>
      <c r="AG35" s="1045"/>
      <c r="AH35" s="1045"/>
      <c r="AI35" s="1045"/>
      <c r="AJ35" s="1046"/>
      <c r="AK35" s="989">
        <v>144</v>
      </c>
      <c r="AL35" s="980"/>
      <c r="AM35" s="980"/>
      <c r="AN35" s="980"/>
      <c r="AO35" s="980"/>
      <c r="AP35" s="980">
        <v>1100</v>
      </c>
      <c r="AQ35" s="980"/>
      <c r="AR35" s="980"/>
      <c r="AS35" s="980"/>
      <c r="AT35" s="980"/>
      <c r="AU35" s="980">
        <v>1021</v>
      </c>
      <c r="AV35" s="980"/>
      <c r="AW35" s="980"/>
      <c r="AX35" s="980"/>
      <c r="AY35" s="980"/>
      <c r="AZ35" s="1050" t="s">
        <v>594</v>
      </c>
      <c r="BA35" s="1050"/>
      <c r="BB35" s="1050"/>
      <c r="BC35" s="1050"/>
      <c r="BD35" s="1050"/>
      <c r="BE35" s="981" t="s">
        <v>410</v>
      </c>
      <c r="BF35" s="981"/>
      <c r="BG35" s="981"/>
      <c r="BH35" s="981"/>
      <c r="BI35" s="982"/>
      <c r="BJ35" s="217"/>
      <c r="BK35" s="217"/>
      <c r="BL35" s="217"/>
      <c r="BM35" s="217"/>
      <c r="BN35" s="217"/>
      <c r="BO35" s="227"/>
      <c r="BP35" s="227"/>
      <c r="BQ35" s="224">
        <v>29</v>
      </c>
      <c r="BR35" s="22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5"/>
    </row>
    <row r="36" spans="1:131" ht="26.25" customHeight="1">
      <c r="A36" s="228">
        <v>9</v>
      </c>
      <c r="B36" s="1039" t="s">
        <v>414</v>
      </c>
      <c r="C36" s="1040"/>
      <c r="D36" s="1040"/>
      <c r="E36" s="1040"/>
      <c r="F36" s="1040"/>
      <c r="G36" s="1040"/>
      <c r="H36" s="1040"/>
      <c r="I36" s="1040"/>
      <c r="J36" s="1040"/>
      <c r="K36" s="1040"/>
      <c r="L36" s="1040"/>
      <c r="M36" s="1040"/>
      <c r="N36" s="1040"/>
      <c r="O36" s="1040"/>
      <c r="P36" s="1041"/>
      <c r="Q36" s="1047">
        <v>259</v>
      </c>
      <c r="R36" s="1048"/>
      <c r="S36" s="1048"/>
      <c r="T36" s="1048"/>
      <c r="U36" s="1048"/>
      <c r="V36" s="1048">
        <v>255</v>
      </c>
      <c r="W36" s="1048"/>
      <c r="X36" s="1048"/>
      <c r="Y36" s="1048"/>
      <c r="Z36" s="1048"/>
      <c r="AA36" s="1048">
        <f t="shared" si="0"/>
        <v>4</v>
      </c>
      <c r="AB36" s="1048"/>
      <c r="AC36" s="1048"/>
      <c r="AD36" s="1048"/>
      <c r="AE36" s="1049"/>
      <c r="AF36" s="1044">
        <v>3</v>
      </c>
      <c r="AG36" s="1045"/>
      <c r="AH36" s="1045"/>
      <c r="AI36" s="1045"/>
      <c r="AJ36" s="1046"/>
      <c r="AK36" s="989">
        <v>182</v>
      </c>
      <c r="AL36" s="980"/>
      <c r="AM36" s="980"/>
      <c r="AN36" s="980"/>
      <c r="AO36" s="980"/>
      <c r="AP36" s="980">
        <v>1113</v>
      </c>
      <c r="AQ36" s="980"/>
      <c r="AR36" s="980"/>
      <c r="AS36" s="980"/>
      <c r="AT36" s="980"/>
      <c r="AU36" s="980">
        <v>1104</v>
      </c>
      <c r="AV36" s="980"/>
      <c r="AW36" s="980"/>
      <c r="AX36" s="980"/>
      <c r="AY36" s="980"/>
      <c r="AZ36" s="1050" t="s">
        <v>594</v>
      </c>
      <c r="BA36" s="1050"/>
      <c r="BB36" s="1050"/>
      <c r="BC36" s="1050"/>
      <c r="BD36" s="1050"/>
      <c r="BE36" s="981" t="s">
        <v>410</v>
      </c>
      <c r="BF36" s="981"/>
      <c r="BG36" s="981"/>
      <c r="BH36" s="981"/>
      <c r="BI36" s="982"/>
      <c r="BJ36" s="217"/>
      <c r="BK36" s="217"/>
      <c r="BL36" s="217"/>
      <c r="BM36" s="217"/>
      <c r="BN36" s="217"/>
      <c r="BO36" s="227"/>
      <c r="BP36" s="227"/>
      <c r="BQ36" s="224">
        <v>30</v>
      </c>
      <c r="BR36" s="22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5"/>
    </row>
    <row r="37" spans="1:131" ht="26.25" customHeight="1">
      <c r="A37" s="22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7"/>
      <c r="BP37" s="227"/>
      <c r="BQ37" s="224">
        <v>31</v>
      </c>
      <c r="BR37" s="22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5"/>
    </row>
    <row r="38" spans="1:131" ht="26.25" customHeight="1">
      <c r="A38" s="22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7"/>
      <c r="BP38" s="227"/>
      <c r="BQ38" s="224">
        <v>32</v>
      </c>
      <c r="BR38" s="22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5"/>
    </row>
    <row r="39" spans="1:131" ht="26.25" customHeight="1">
      <c r="A39" s="22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7"/>
      <c r="BP39" s="227"/>
      <c r="BQ39" s="224">
        <v>33</v>
      </c>
      <c r="BR39" s="22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5"/>
    </row>
    <row r="40" spans="1:131" ht="26.25" customHeight="1">
      <c r="A40" s="22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7"/>
      <c r="BP40" s="227"/>
      <c r="BQ40" s="224">
        <v>34</v>
      </c>
      <c r="BR40" s="22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5"/>
    </row>
    <row r="41" spans="1:131" ht="26.25" customHeight="1">
      <c r="A41" s="22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7"/>
      <c r="BP41" s="227"/>
      <c r="BQ41" s="224">
        <v>35</v>
      </c>
      <c r="BR41" s="22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5"/>
    </row>
    <row r="42" spans="1:131" ht="26.25" customHeight="1">
      <c r="A42" s="22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7"/>
      <c r="BP42" s="227"/>
      <c r="BQ42" s="224">
        <v>36</v>
      </c>
      <c r="BR42" s="22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5"/>
    </row>
    <row r="43" spans="1:131" ht="26.25" customHeight="1">
      <c r="A43" s="22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7"/>
      <c r="BP43" s="227"/>
      <c r="BQ43" s="224">
        <v>37</v>
      </c>
      <c r="BR43" s="22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5"/>
    </row>
    <row r="44" spans="1:131" ht="26.25" customHeight="1">
      <c r="A44" s="22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7"/>
      <c r="BP44" s="227"/>
      <c r="BQ44" s="224">
        <v>38</v>
      </c>
      <c r="BR44" s="22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5"/>
    </row>
    <row r="45" spans="1:131" ht="26.25" customHeight="1">
      <c r="A45" s="22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7"/>
      <c r="BP45" s="227"/>
      <c r="BQ45" s="224">
        <v>39</v>
      </c>
      <c r="BR45" s="22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5"/>
    </row>
    <row r="46" spans="1:131" ht="26.25" customHeight="1">
      <c r="A46" s="22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7"/>
      <c r="BP46" s="227"/>
      <c r="BQ46" s="224">
        <v>40</v>
      </c>
      <c r="BR46" s="22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5"/>
    </row>
    <row r="47" spans="1:131" ht="26.25" customHeight="1">
      <c r="A47" s="22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7"/>
      <c r="BP47" s="227"/>
      <c r="BQ47" s="224">
        <v>41</v>
      </c>
      <c r="BR47" s="22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5"/>
    </row>
    <row r="48" spans="1:131" ht="26.25" customHeight="1">
      <c r="A48" s="22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7"/>
      <c r="BP48" s="227"/>
      <c r="BQ48" s="224">
        <v>42</v>
      </c>
      <c r="BR48" s="22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5"/>
    </row>
    <row r="49" spans="1:131" ht="26.25" customHeight="1">
      <c r="A49" s="22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7"/>
      <c r="BP49" s="227"/>
      <c r="BQ49" s="224">
        <v>43</v>
      </c>
      <c r="BR49" s="22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5"/>
    </row>
    <row r="50" spans="1:131" ht="26.25" customHeight="1">
      <c r="A50" s="22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7"/>
      <c r="BK50" s="217"/>
      <c r="BL50" s="217"/>
      <c r="BM50" s="217"/>
      <c r="BN50" s="217"/>
      <c r="BO50" s="227"/>
      <c r="BP50" s="227"/>
      <c r="BQ50" s="224">
        <v>44</v>
      </c>
      <c r="BR50" s="22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5"/>
    </row>
    <row r="51" spans="1:131" ht="26.25" customHeight="1">
      <c r="A51" s="22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7"/>
      <c r="BK51" s="217"/>
      <c r="BL51" s="217"/>
      <c r="BM51" s="217"/>
      <c r="BN51" s="217"/>
      <c r="BO51" s="227"/>
      <c r="BP51" s="227"/>
      <c r="BQ51" s="224">
        <v>45</v>
      </c>
      <c r="BR51" s="22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5"/>
    </row>
    <row r="52" spans="1:131" ht="26.25" customHeight="1">
      <c r="A52" s="22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7"/>
      <c r="BK52" s="217"/>
      <c r="BL52" s="217"/>
      <c r="BM52" s="217"/>
      <c r="BN52" s="217"/>
      <c r="BO52" s="227"/>
      <c r="BP52" s="227"/>
      <c r="BQ52" s="224">
        <v>46</v>
      </c>
      <c r="BR52" s="22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5"/>
    </row>
    <row r="53" spans="1:131" ht="26.25" customHeight="1">
      <c r="A53" s="22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7"/>
      <c r="BK53" s="217"/>
      <c r="BL53" s="217"/>
      <c r="BM53" s="217"/>
      <c r="BN53" s="217"/>
      <c r="BO53" s="227"/>
      <c r="BP53" s="227"/>
      <c r="BQ53" s="224">
        <v>47</v>
      </c>
      <c r="BR53" s="22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5"/>
    </row>
    <row r="54" spans="1:131" ht="26.25" customHeight="1">
      <c r="A54" s="22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7"/>
      <c r="BK54" s="217"/>
      <c r="BL54" s="217"/>
      <c r="BM54" s="217"/>
      <c r="BN54" s="217"/>
      <c r="BO54" s="227"/>
      <c r="BP54" s="227"/>
      <c r="BQ54" s="224">
        <v>48</v>
      </c>
      <c r="BR54" s="22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5"/>
    </row>
    <row r="55" spans="1:131" ht="26.25" customHeight="1">
      <c r="A55" s="22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7"/>
      <c r="BK55" s="217"/>
      <c r="BL55" s="217"/>
      <c r="BM55" s="217"/>
      <c r="BN55" s="217"/>
      <c r="BO55" s="227"/>
      <c r="BP55" s="227"/>
      <c r="BQ55" s="224">
        <v>49</v>
      </c>
      <c r="BR55" s="22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5"/>
    </row>
    <row r="56" spans="1:131" ht="26.25" customHeight="1">
      <c r="A56" s="22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7"/>
      <c r="BK56" s="217"/>
      <c r="BL56" s="217"/>
      <c r="BM56" s="217"/>
      <c r="BN56" s="217"/>
      <c r="BO56" s="227"/>
      <c r="BP56" s="227"/>
      <c r="BQ56" s="224">
        <v>50</v>
      </c>
      <c r="BR56" s="22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5"/>
    </row>
    <row r="57" spans="1:131" ht="26.25" customHeight="1">
      <c r="A57" s="22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7"/>
      <c r="BK57" s="217"/>
      <c r="BL57" s="217"/>
      <c r="BM57" s="217"/>
      <c r="BN57" s="217"/>
      <c r="BO57" s="227"/>
      <c r="BP57" s="227"/>
      <c r="BQ57" s="224">
        <v>51</v>
      </c>
      <c r="BR57" s="22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5"/>
    </row>
    <row r="58" spans="1:131" ht="26.25" customHeight="1">
      <c r="A58" s="22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7"/>
      <c r="BK58" s="217"/>
      <c r="BL58" s="217"/>
      <c r="BM58" s="217"/>
      <c r="BN58" s="217"/>
      <c r="BO58" s="227"/>
      <c r="BP58" s="227"/>
      <c r="BQ58" s="224">
        <v>52</v>
      </c>
      <c r="BR58" s="22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5"/>
    </row>
    <row r="59" spans="1:131" ht="26.25" customHeight="1">
      <c r="A59" s="22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7"/>
      <c r="BK59" s="217"/>
      <c r="BL59" s="217"/>
      <c r="BM59" s="217"/>
      <c r="BN59" s="217"/>
      <c r="BO59" s="227"/>
      <c r="BP59" s="227"/>
      <c r="BQ59" s="224">
        <v>53</v>
      </c>
      <c r="BR59" s="22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5"/>
    </row>
    <row r="60" spans="1:131" ht="26.25" customHeight="1">
      <c r="A60" s="22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7"/>
      <c r="BK60" s="217"/>
      <c r="BL60" s="217"/>
      <c r="BM60" s="217"/>
      <c r="BN60" s="217"/>
      <c r="BO60" s="227"/>
      <c r="BP60" s="227"/>
      <c r="BQ60" s="224">
        <v>54</v>
      </c>
      <c r="BR60" s="22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5"/>
    </row>
    <row r="61" spans="1:131" ht="26.25" customHeight="1" thickBot="1">
      <c r="A61" s="22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7"/>
      <c r="BK61" s="217"/>
      <c r="BL61" s="217"/>
      <c r="BM61" s="217"/>
      <c r="BN61" s="217"/>
      <c r="BO61" s="227"/>
      <c r="BP61" s="227"/>
      <c r="BQ61" s="224">
        <v>55</v>
      </c>
      <c r="BR61" s="22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5"/>
    </row>
    <row r="62" spans="1:131" ht="26.25" customHeight="1">
      <c r="A62" s="22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415</v>
      </c>
      <c r="BK62" s="1037"/>
      <c r="BL62" s="1037"/>
      <c r="BM62" s="1037"/>
      <c r="BN62" s="1038"/>
      <c r="BO62" s="227"/>
      <c r="BP62" s="227"/>
      <c r="BQ62" s="224">
        <v>56</v>
      </c>
      <c r="BR62" s="22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5"/>
    </row>
    <row r="63" spans="1:131" ht="26.25" customHeight="1" thickBot="1">
      <c r="A63" s="226" t="s">
        <v>391</v>
      </c>
      <c r="B63" s="946" t="s">
        <v>416</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1340</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417</v>
      </c>
      <c r="BK63" s="962"/>
      <c r="BL63" s="962"/>
      <c r="BM63" s="962"/>
      <c r="BN63" s="1028"/>
      <c r="BO63" s="227"/>
      <c r="BP63" s="227"/>
      <c r="BQ63" s="224">
        <v>57</v>
      </c>
      <c r="BR63" s="22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5"/>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5"/>
    </row>
    <row r="65" spans="1:131" ht="26.25" customHeight="1" thickBot="1">
      <c r="A65" s="217" t="s">
        <v>418</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7"/>
      <c r="BF65" s="227"/>
      <c r="BG65" s="227"/>
      <c r="BH65" s="227"/>
      <c r="BI65" s="227"/>
      <c r="BJ65" s="227"/>
      <c r="BK65" s="227"/>
      <c r="BL65" s="227"/>
      <c r="BM65" s="227"/>
      <c r="BN65" s="227"/>
      <c r="BO65" s="227"/>
      <c r="BP65" s="227"/>
      <c r="BQ65" s="224">
        <v>59</v>
      </c>
      <c r="BR65" s="22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5"/>
    </row>
    <row r="66" spans="1:131" ht="26.25" customHeight="1">
      <c r="A66" s="1004" t="s">
        <v>419</v>
      </c>
      <c r="B66" s="1005"/>
      <c r="C66" s="1005"/>
      <c r="D66" s="1005"/>
      <c r="E66" s="1005"/>
      <c r="F66" s="1005"/>
      <c r="G66" s="1005"/>
      <c r="H66" s="1005"/>
      <c r="I66" s="1005"/>
      <c r="J66" s="1005"/>
      <c r="K66" s="1005"/>
      <c r="L66" s="1005"/>
      <c r="M66" s="1005"/>
      <c r="N66" s="1005"/>
      <c r="O66" s="1005"/>
      <c r="P66" s="1006"/>
      <c r="Q66" s="1010" t="s">
        <v>420</v>
      </c>
      <c r="R66" s="1011"/>
      <c r="S66" s="1011"/>
      <c r="T66" s="1011"/>
      <c r="U66" s="1012"/>
      <c r="V66" s="1010" t="s">
        <v>396</v>
      </c>
      <c r="W66" s="1011"/>
      <c r="X66" s="1011"/>
      <c r="Y66" s="1011"/>
      <c r="Z66" s="1012"/>
      <c r="AA66" s="1010" t="s">
        <v>421</v>
      </c>
      <c r="AB66" s="1011"/>
      <c r="AC66" s="1011"/>
      <c r="AD66" s="1011"/>
      <c r="AE66" s="1012"/>
      <c r="AF66" s="1016" t="s">
        <v>422</v>
      </c>
      <c r="AG66" s="1017"/>
      <c r="AH66" s="1017"/>
      <c r="AI66" s="1017"/>
      <c r="AJ66" s="1018"/>
      <c r="AK66" s="1010" t="s">
        <v>423</v>
      </c>
      <c r="AL66" s="1005"/>
      <c r="AM66" s="1005"/>
      <c r="AN66" s="1005"/>
      <c r="AO66" s="1006"/>
      <c r="AP66" s="1010" t="s">
        <v>424</v>
      </c>
      <c r="AQ66" s="1011"/>
      <c r="AR66" s="1011"/>
      <c r="AS66" s="1011"/>
      <c r="AT66" s="1012"/>
      <c r="AU66" s="1010" t="s">
        <v>425</v>
      </c>
      <c r="AV66" s="1011"/>
      <c r="AW66" s="1011"/>
      <c r="AX66" s="1011"/>
      <c r="AY66" s="1012"/>
      <c r="AZ66" s="1010" t="s">
        <v>377</v>
      </c>
      <c r="BA66" s="1011"/>
      <c r="BB66" s="1011"/>
      <c r="BC66" s="1011"/>
      <c r="BD66" s="1024"/>
      <c r="BE66" s="227"/>
      <c r="BF66" s="227"/>
      <c r="BG66" s="227"/>
      <c r="BH66" s="227"/>
      <c r="BI66" s="227"/>
      <c r="BJ66" s="227"/>
      <c r="BK66" s="227"/>
      <c r="BL66" s="227"/>
      <c r="BM66" s="227"/>
      <c r="BN66" s="227"/>
      <c r="BO66" s="227"/>
      <c r="BP66" s="227"/>
      <c r="BQ66" s="224">
        <v>60</v>
      </c>
      <c r="BR66" s="22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7"/>
      <c r="BF67" s="227"/>
      <c r="BG67" s="227"/>
      <c r="BH67" s="227"/>
      <c r="BI67" s="227"/>
      <c r="BJ67" s="227"/>
      <c r="BK67" s="227"/>
      <c r="BL67" s="227"/>
      <c r="BM67" s="227"/>
      <c r="BN67" s="227"/>
      <c r="BO67" s="227"/>
      <c r="BP67" s="227"/>
      <c r="BQ67" s="224">
        <v>61</v>
      </c>
      <c r="BR67" s="22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c r="A68" s="222">
        <v>1</v>
      </c>
      <c r="B68" s="994" t="s">
        <v>583</v>
      </c>
      <c r="C68" s="995"/>
      <c r="D68" s="995"/>
      <c r="E68" s="995"/>
      <c r="F68" s="995"/>
      <c r="G68" s="995"/>
      <c r="H68" s="995"/>
      <c r="I68" s="995"/>
      <c r="J68" s="995"/>
      <c r="K68" s="995"/>
      <c r="L68" s="995"/>
      <c r="M68" s="995"/>
      <c r="N68" s="995"/>
      <c r="O68" s="995"/>
      <c r="P68" s="996"/>
      <c r="Q68" s="997">
        <v>1374</v>
      </c>
      <c r="R68" s="991"/>
      <c r="S68" s="991"/>
      <c r="T68" s="991"/>
      <c r="U68" s="991"/>
      <c r="V68" s="991">
        <v>1332</v>
      </c>
      <c r="W68" s="991"/>
      <c r="X68" s="991"/>
      <c r="Y68" s="991"/>
      <c r="Z68" s="991"/>
      <c r="AA68" s="991">
        <v>42</v>
      </c>
      <c r="AB68" s="991"/>
      <c r="AC68" s="991"/>
      <c r="AD68" s="991"/>
      <c r="AE68" s="991"/>
      <c r="AF68" s="991"/>
      <c r="AG68" s="991"/>
      <c r="AH68" s="991"/>
      <c r="AI68" s="991"/>
      <c r="AJ68" s="991"/>
      <c r="AK68" s="991">
        <v>0</v>
      </c>
      <c r="AL68" s="991"/>
      <c r="AM68" s="991"/>
      <c r="AN68" s="991"/>
      <c r="AO68" s="991"/>
      <c r="AP68" s="991"/>
      <c r="AQ68" s="991"/>
      <c r="AR68" s="991"/>
      <c r="AS68" s="991"/>
      <c r="AT68" s="991"/>
      <c r="AU68" s="991"/>
      <c r="AV68" s="991"/>
      <c r="AW68" s="991"/>
      <c r="AX68" s="991"/>
      <c r="AY68" s="991"/>
      <c r="AZ68" s="992"/>
      <c r="BA68" s="992"/>
      <c r="BB68" s="992"/>
      <c r="BC68" s="992"/>
      <c r="BD68" s="993"/>
      <c r="BE68" s="227"/>
      <c r="BF68" s="227"/>
      <c r="BG68" s="227"/>
      <c r="BH68" s="227"/>
      <c r="BI68" s="227"/>
      <c r="BJ68" s="227"/>
      <c r="BK68" s="227"/>
      <c r="BL68" s="227"/>
      <c r="BM68" s="227"/>
      <c r="BN68" s="227"/>
      <c r="BO68" s="227"/>
      <c r="BP68" s="227"/>
      <c r="BQ68" s="224">
        <v>62</v>
      </c>
      <c r="BR68" s="22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c r="A69" s="224">
        <v>2</v>
      </c>
      <c r="B69" s="983" t="s">
        <v>584</v>
      </c>
      <c r="C69" s="984"/>
      <c r="D69" s="984"/>
      <c r="E69" s="984"/>
      <c r="F69" s="984"/>
      <c r="G69" s="984"/>
      <c r="H69" s="984"/>
      <c r="I69" s="984"/>
      <c r="J69" s="984"/>
      <c r="K69" s="984"/>
      <c r="L69" s="984"/>
      <c r="M69" s="984"/>
      <c r="N69" s="984"/>
      <c r="O69" s="984"/>
      <c r="P69" s="985"/>
      <c r="Q69" s="986">
        <v>161</v>
      </c>
      <c r="R69" s="980"/>
      <c r="S69" s="980"/>
      <c r="T69" s="980"/>
      <c r="U69" s="980"/>
      <c r="V69" s="980">
        <v>158</v>
      </c>
      <c r="W69" s="980"/>
      <c r="X69" s="980"/>
      <c r="Y69" s="980"/>
      <c r="Z69" s="980"/>
      <c r="AA69" s="980">
        <v>3</v>
      </c>
      <c r="AB69" s="980"/>
      <c r="AC69" s="980"/>
      <c r="AD69" s="980"/>
      <c r="AE69" s="980"/>
      <c r="AF69" s="980"/>
      <c r="AG69" s="980"/>
      <c r="AH69" s="980"/>
      <c r="AI69" s="980"/>
      <c r="AJ69" s="980"/>
      <c r="AK69" s="980">
        <v>22</v>
      </c>
      <c r="AL69" s="980"/>
      <c r="AM69" s="980"/>
      <c r="AN69" s="980"/>
      <c r="AO69" s="980"/>
      <c r="AP69" s="980"/>
      <c r="AQ69" s="980"/>
      <c r="AR69" s="980"/>
      <c r="AS69" s="980"/>
      <c r="AT69" s="980"/>
      <c r="AU69" s="980"/>
      <c r="AV69" s="980"/>
      <c r="AW69" s="980"/>
      <c r="AX69" s="980"/>
      <c r="AY69" s="980"/>
      <c r="AZ69" s="981"/>
      <c r="BA69" s="981"/>
      <c r="BB69" s="981"/>
      <c r="BC69" s="981"/>
      <c r="BD69" s="982"/>
      <c r="BE69" s="227"/>
      <c r="BF69" s="227"/>
      <c r="BG69" s="227"/>
      <c r="BH69" s="227"/>
      <c r="BI69" s="227"/>
      <c r="BJ69" s="227"/>
      <c r="BK69" s="227"/>
      <c r="BL69" s="227"/>
      <c r="BM69" s="227"/>
      <c r="BN69" s="227"/>
      <c r="BO69" s="227"/>
      <c r="BP69" s="227"/>
      <c r="BQ69" s="224">
        <v>63</v>
      </c>
      <c r="BR69" s="22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c r="A70" s="224">
        <v>3</v>
      </c>
      <c r="B70" s="983" t="s">
        <v>585</v>
      </c>
      <c r="C70" s="984"/>
      <c r="D70" s="984"/>
      <c r="E70" s="984"/>
      <c r="F70" s="984"/>
      <c r="G70" s="984"/>
      <c r="H70" s="984"/>
      <c r="I70" s="984"/>
      <c r="J70" s="984"/>
      <c r="K70" s="984"/>
      <c r="L70" s="984"/>
      <c r="M70" s="984"/>
      <c r="N70" s="984"/>
      <c r="O70" s="984"/>
      <c r="P70" s="985"/>
      <c r="Q70" s="986">
        <v>170</v>
      </c>
      <c r="R70" s="980"/>
      <c r="S70" s="980"/>
      <c r="T70" s="980"/>
      <c r="U70" s="980"/>
      <c r="V70" s="980">
        <v>159</v>
      </c>
      <c r="W70" s="980"/>
      <c r="X70" s="980"/>
      <c r="Y70" s="980"/>
      <c r="Z70" s="980"/>
      <c r="AA70" s="980">
        <v>11</v>
      </c>
      <c r="AB70" s="980"/>
      <c r="AC70" s="980"/>
      <c r="AD70" s="980"/>
      <c r="AE70" s="980"/>
      <c r="AF70" s="980"/>
      <c r="AG70" s="980"/>
      <c r="AH70" s="980"/>
      <c r="AI70" s="980"/>
      <c r="AJ70" s="980"/>
      <c r="AK70" s="980">
        <v>0</v>
      </c>
      <c r="AL70" s="980"/>
      <c r="AM70" s="980"/>
      <c r="AN70" s="980"/>
      <c r="AO70" s="980"/>
      <c r="AP70" s="980"/>
      <c r="AQ70" s="980"/>
      <c r="AR70" s="980"/>
      <c r="AS70" s="980"/>
      <c r="AT70" s="980"/>
      <c r="AU70" s="980"/>
      <c r="AV70" s="980"/>
      <c r="AW70" s="980"/>
      <c r="AX70" s="980"/>
      <c r="AY70" s="980"/>
      <c r="AZ70" s="981"/>
      <c r="BA70" s="981"/>
      <c r="BB70" s="981"/>
      <c r="BC70" s="981"/>
      <c r="BD70" s="982"/>
      <c r="BE70" s="227"/>
      <c r="BF70" s="227"/>
      <c r="BG70" s="227"/>
      <c r="BH70" s="227"/>
      <c r="BI70" s="227"/>
      <c r="BJ70" s="227"/>
      <c r="BK70" s="227"/>
      <c r="BL70" s="227"/>
      <c r="BM70" s="227"/>
      <c r="BN70" s="227"/>
      <c r="BO70" s="227"/>
      <c r="BP70" s="227"/>
      <c r="BQ70" s="224">
        <v>64</v>
      </c>
      <c r="BR70" s="22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c r="A71" s="224">
        <v>4</v>
      </c>
      <c r="B71" s="983" t="s">
        <v>586</v>
      </c>
      <c r="C71" s="984"/>
      <c r="D71" s="984"/>
      <c r="E71" s="984"/>
      <c r="F71" s="984"/>
      <c r="G71" s="984"/>
      <c r="H71" s="984"/>
      <c r="I71" s="984"/>
      <c r="J71" s="984"/>
      <c r="K71" s="984"/>
      <c r="L71" s="984"/>
      <c r="M71" s="984"/>
      <c r="N71" s="984"/>
      <c r="O71" s="984"/>
      <c r="P71" s="985"/>
      <c r="Q71" s="986">
        <v>1752</v>
      </c>
      <c r="R71" s="980"/>
      <c r="S71" s="980"/>
      <c r="T71" s="980"/>
      <c r="U71" s="980"/>
      <c r="V71" s="980">
        <v>1700</v>
      </c>
      <c r="W71" s="980"/>
      <c r="X71" s="980"/>
      <c r="Y71" s="980"/>
      <c r="Z71" s="980"/>
      <c r="AA71" s="980">
        <v>52</v>
      </c>
      <c r="AB71" s="980"/>
      <c r="AC71" s="980"/>
      <c r="AD71" s="980"/>
      <c r="AE71" s="980"/>
      <c r="AF71" s="980"/>
      <c r="AG71" s="980"/>
      <c r="AH71" s="980"/>
      <c r="AI71" s="980"/>
      <c r="AJ71" s="980"/>
      <c r="AK71" s="980">
        <v>62</v>
      </c>
      <c r="AL71" s="980"/>
      <c r="AM71" s="980"/>
      <c r="AN71" s="980"/>
      <c r="AO71" s="980"/>
      <c r="AP71" s="980"/>
      <c r="AQ71" s="980"/>
      <c r="AR71" s="980"/>
      <c r="AS71" s="980"/>
      <c r="AT71" s="980"/>
      <c r="AU71" s="980"/>
      <c r="AV71" s="980"/>
      <c r="AW71" s="980"/>
      <c r="AX71" s="980"/>
      <c r="AY71" s="980"/>
      <c r="AZ71" s="981"/>
      <c r="BA71" s="981"/>
      <c r="BB71" s="981"/>
      <c r="BC71" s="981"/>
      <c r="BD71" s="982"/>
      <c r="BE71" s="227"/>
      <c r="BF71" s="227"/>
      <c r="BG71" s="227"/>
      <c r="BH71" s="227"/>
      <c r="BI71" s="227"/>
      <c r="BJ71" s="227"/>
      <c r="BK71" s="227"/>
      <c r="BL71" s="227"/>
      <c r="BM71" s="227"/>
      <c r="BN71" s="227"/>
      <c r="BO71" s="227"/>
      <c r="BP71" s="227"/>
      <c r="BQ71" s="224">
        <v>65</v>
      </c>
      <c r="BR71" s="22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c r="A72" s="224">
        <v>5</v>
      </c>
      <c r="B72" s="983" t="s">
        <v>587</v>
      </c>
      <c r="C72" s="984"/>
      <c r="D72" s="984"/>
      <c r="E72" s="984"/>
      <c r="F72" s="984"/>
      <c r="G72" s="984"/>
      <c r="H72" s="984"/>
      <c r="I72" s="984"/>
      <c r="J72" s="984"/>
      <c r="K72" s="984"/>
      <c r="L72" s="984"/>
      <c r="M72" s="984"/>
      <c r="N72" s="984"/>
      <c r="O72" s="984"/>
      <c r="P72" s="985"/>
      <c r="Q72" s="986">
        <v>347</v>
      </c>
      <c r="R72" s="980"/>
      <c r="S72" s="980"/>
      <c r="T72" s="980"/>
      <c r="U72" s="980"/>
      <c r="V72" s="980">
        <v>294</v>
      </c>
      <c r="W72" s="980"/>
      <c r="X72" s="980"/>
      <c r="Y72" s="980"/>
      <c r="Z72" s="980"/>
      <c r="AA72" s="980">
        <v>54</v>
      </c>
      <c r="AB72" s="980"/>
      <c r="AC72" s="980"/>
      <c r="AD72" s="980"/>
      <c r="AE72" s="980"/>
      <c r="AF72" s="980">
        <v>54</v>
      </c>
      <c r="AG72" s="980"/>
      <c r="AH72" s="980"/>
      <c r="AI72" s="980"/>
      <c r="AJ72" s="980"/>
      <c r="AK72" s="980">
        <v>135</v>
      </c>
      <c r="AL72" s="980"/>
      <c r="AM72" s="980"/>
      <c r="AN72" s="980"/>
      <c r="AO72" s="980"/>
      <c r="AP72" s="980"/>
      <c r="AQ72" s="980"/>
      <c r="AR72" s="980"/>
      <c r="AS72" s="980"/>
      <c r="AT72" s="980"/>
      <c r="AU72" s="980"/>
      <c r="AV72" s="980"/>
      <c r="AW72" s="980"/>
      <c r="AX72" s="980"/>
      <c r="AY72" s="980"/>
      <c r="AZ72" s="981"/>
      <c r="BA72" s="981"/>
      <c r="BB72" s="981"/>
      <c r="BC72" s="981"/>
      <c r="BD72" s="982"/>
      <c r="BE72" s="227"/>
      <c r="BF72" s="227"/>
      <c r="BG72" s="227"/>
      <c r="BH72" s="227"/>
      <c r="BI72" s="227"/>
      <c r="BJ72" s="227"/>
      <c r="BK72" s="227"/>
      <c r="BL72" s="227"/>
      <c r="BM72" s="227"/>
      <c r="BN72" s="227"/>
      <c r="BO72" s="227"/>
      <c r="BP72" s="227"/>
      <c r="BQ72" s="224">
        <v>66</v>
      </c>
      <c r="BR72" s="22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c r="A73" s="224">
        <v>6</v>
      </c>
      <c r="B73" s="983" t="s">
        <v>588</v>
      </c>
      <c r="C73" s="984"/>
      <c r="D73" s="984"/>
      <c r="E73" s="984"/>
      <c r="F73" s="984"/>
      <c r="G73" s="984"/>
      <c r="H73" s="984"/>
      <c r="I73" s="984"/>
      <c r="J73" s="984"/>
      <c r="K73" s="984"/>
      <c r="L73" s="984"/>
      <c r="M73" s="984"/>
      <c r="N73" s="984"/>
      <c r="O73" s="984"/>
      <c r="P73" s="985"/>
      <c r="Q73" s="986">
        <v>304201</v>
      </c>
      <c r="R73" s="980"/>
      <c r="S73" s="980"/>
      <c r="T73" s="980"/>
      <c r="U73" s="980"/>
      <c r="V73" s="980">
        <v>288028</v>
      </c>
      <c r="W73" s="980"/>
      <c r="X73" s="980"/>
      <c r="Y73" s="980"/>
      <c r="Z73" s="980"/>
      <c r="AA73" s="980">
        <v>16173</v>
      </c>
      <c r="AB73" s="980"/>
      <c r="AC73" s="980"/>
      <c r="AD73" s="980"/>
      <c r="AE73" s="980"/>
      <c r="AF73" s="980">
        <v>16179</v>
      </c>
      <c r="AG73" s="980"/>
      <c r="AH73" s="980"/>
      <c r="AI73" s="980"/>
      <c r="AJ73" s="980"/>
      <c r="AK73" s="980">
        <v>0</v>
      </c>
      <c r="AL73" s="980"/>
      <c r="AM73" s="980"/>
      <c r="AN73" s="980"/>
      <c r="AO73" s="980"/>
      <c r="AP73" s="980"/>
      <c r="AQ73" s="980"/>
      <c r="AR73" s="980"/>
      <c r="AS73" s="980"/>
      <c r="AT73" s="980"/>
      <c r="AU73" s="980"/>
      <c r="AV73" s="980"/>
      <c r="AW73" s="980"/>
      <c r="AX73" s="980"/>
      <c r="AY73" s="980"/>
      <c r="AZ73" s="981"/>
      <c r="BA73" s="981"/>
      <c r="BB73" s="981"/>
      <c r="BC73" s="981"/>
      <c r="BD73" s="982"/>
      <c r="BE73" s="227"/>
      <c r="BF73" s="227"/>
      <c r="BG73" s="227"/>
      <c r="BH73" s="227"/>
      <c r="BI73" s="227"/>
      <c r="BJ73" s="227"/>
      <c r="BK73" s="227"/>
      <c r="BL73" s="227"/>
      <c r="BM73" s="227"/>
      <c r="BN73" s="227"/>
      <c r="BO73" s="227"/>
      <c r="BP73" s="227"/>
      <c r="BQ73" s="224">
        <v>67</v>
      </c>
      <c r="BR73" s="22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c r="A74" s="224">
        <v>7</v>
      </c>
      <c r="B74" s="983" t="s">
        <v>589</v>
      </c>
      <c r="C74" s="984"/>
      <c r="D74" s="984"/>
      <c r="E74" s="984"/>
      <c r="F74" s="984"/>
      <c r="G74" s="984"/>
      <c r="H74" s="984"/>
      <c r="I74" s="984"/>
      <c r="J74" s="984"/>
      <c r="K74" s="984"/>
      <c r="L74" s="984"/>
      <c r="M74" s="984"/>
      <c r="N74" s="984"/>
      <c r="O74" s="984"/>
      <c r="P74" s="985"/>
      <c r="Q74" s="986">
        <v>339</v>
      </c>
      <c r="R74" s="980"/>
      <c r="S74" s="980"/>
      <c r="T74" s="980"/>
      <c r="U74" s="980"/>
      <c r="V74" s="980">
        <v>162</v>
      </c>
      <c r="W74" s="980"/>
      <c r="X74" s="980"/>
      <c r="Y74" s="980"/>
      <c r="Z74" s="980"/>
      <c r="AA74" s="980">
        <v>177</v>
      </c>
      <c r="AB74" s="980"/>
      <c r="AC74" s="980"/>
      <c r="AD74" s="980"/>
      <c r="AE74" s="980"/>
      <c r="AF74" s="980">
        <v>177</v>
      </c>
      <c r="AG74" s="980"/>
      <c r="AH74" s="980"/>
      <c r="AI74" s="980"/>
      <c r="AJ74" s="980"/>
      <c r="AK74" s="980">
        <v>4</v>
      </c>
      <c r="AL74" s="980"/>
      <c r="AM74" s="980"/>
      <c r="AN74" s="980"/>
      <c r="AO74" s="980"/>
      <c r="AP74" s="980"/>
      <c r="AQ74" s="980"/>
      <c r="AR74" s="980"/>
      <c r="AS74" s="980"/>
      <c r="AT74" s="980"/>
      <c r="AU74" s="980"/>
      <c r="AV74" s="980"/>
      <c r="AW74" s="980"/>
      <c r="AX74" s="980"/>
      <c r="AY74" s="980"/>
      <c r="AZ74" s="981"/>
      <c r="BA74" s="981"/>
      <c r="BB74" s="981"/>
      <c r="BC74" s="981"/>
      <c r="BD74" s="982"/>
      <c r="BE74" s="227"/>
      <c r="BF74" s="227"/>
      <c r="BG74" s="227"/>
      <c r="BH74" s="227"/>
      <c r="BI74" s="227"/>
      <c r="BJ74" s="227"/>
      <c r="BK74" s="227"/>
      <c r="BL74" s="227"/>
      <c r="BM74" s="227"/>
      <c r="BN74" s="227"/>
      <c r="BO74" s="227"/>
      <c r="BP74" s="227"/>
      <c r="BQ74" s="224">
        <v>68</v>
      </c>
      <c r="BR74" s="22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c r="A75" s="224">
        <v>8</v>
      </c>
      <c r="B75" s="983" t="s">
        <v>590</v>
      </c>
      <c r="C75" s="984"/>
      <c r="D75" s="984"/>
      <c r="E75" s="984"/>
      <c r="F75" s="984"/>
      <c r="G75" s="984"/>
      <c r="H75" s="984"/>
      <c r="I75" s="984"/>
      <c r="J75" s="984"/>
      <c r="K75" s="984"/>
      <c r="L75" s="984"/>
      <c r="M75" s="984"/>
      <c r="N75" s="984"/>
      <c r="O75" s="984"/>
      <c r="P75" s="985"/>
      <c r="Q75" s="987">
        <v>1447</v>
      </c>
      <c r="R75" s="988"/>
      <c r="S75" s="988"/>
      <c r="T75" s="988"/>
      <c r="U75" s="989"/>
      <c r="V75" s="990">
        <v>1407</v>
      </c>
      <c r="W75" s="988"/>
      <c r="X75" s="988"/>
      <c r="Y75" s="988"/>
      <c r="Z75" s="989"/>
      <c r="AA75" s="990">
        <v>39</v>
      </c>
      <c r="AB75" s="988"/>
      <c r="AC75" s="988"/>
      <c r="AD75" s="988"/>
      <c r="AE75" s="989"/>
      <c r="AF75" s="990">
        <v>39</v>
      </c>
      <c r="AG75" s="988"/>
      <c r="AH75" s="988"/>
      <c r="AI75" s="988"/>
      <c r="AJ75" s="989"/>
      <c r="AK75" s="990">
        <v>15</v>
      </c>
      <c r="AL75" s="988"/>
      <c r="AM75" s="988"/>
      <c r="AN75" s="988"/>
      <c r="AO75" s="989"/>
      <c r="AP75" s="990"/>
      <c r="AQ75" s="988"/>
      <c r="AR75" s="988"/>
      <c r="AS75" s="988"/>
      <c r="AT75" s="989"/>
      <c r="AU75" s="990"/>
      <c r="AV75" s="988"/>
      <c r="AW75" s="988"/>
      <c r="AX75" s="988"/>
      <c r="AY75" s="989"/>
      <c r="AZ75" s="981"/>
      <c r="BA75" s="981"/>
      <c r="BB75" s="981"/>
      <c r="BC75" s="981"/>
      <c r="BD75" s="982"/>
      <c r="BE75" s="227"/>
      <c r="BF75" s="227"/>
      <c r="BG75" s="227"/>
      <c r="BH75" s="227"/>
      <c r="BI75" s="227"/>
      <c r="BJ75" s="227"/>
      <c r="BK75" s="227"/>
      <c r="BL75" s="227"/>
      <c r="BM75" s="227"/>
      <c r="BN75" s="227"/>
      <c r="BO75" s="227"/>
      <c r="BP75" s="227"/>
      <c r="BQ75" s="224">
        <v>69</v>
      </c>
      <c r="BR75" s="22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c r="A76" s="224">
        <v>9</v>
      </c>
      <c r="B76" s="983" t="s">
        <v>591</v>
      </c>
      <c r="C76" s="984"/>
      <c r="D76" s="984"/>
      <c r="E76" s="984"/>
      <c r="F76" s="984"/>
      <c r="G76" s="984"/>
      <c r="H76" s="984"/>
      <c r="I76" s="984"/>
      <c r="J76" s="984"/>
      <c r="K76" s="984"/>
      <c r="L76" s="984"/>
      <c r="M76" s="984"/>
      <c r="N76" s="984"/>
      <c r="O76" s="984"/>
      <c r="P76" s="985"/>
      <c r="Q76" s="987">
        <v>192</v>
      </c>
      <c r="R76" s="988"/>
      <c r="S76" s="988"/>
      <c r="T76" s="988"/>
      <c r="U76" s="989"/>
      <c r="V76" s="990">
        <v>184</v>
      </c>
      <c r="W76" s="988"/>
      <c r="X76" s="988"/>
      <c r="Y76" s="988"/>
      <c r="Z76" s="989"/>
      <c r="AA76" s="990">
        <v>7</v>
      </c>
      <c r="AB76" s="988"/>
      <c r="AC76" s="988"/>
      <c r="AD76" s="988"/>
      <c r="AE76" s="989"/>
      <c r="AF76" s="990">
        <v>7</v>
      </c>
      <c r="AG76" s="988"/>
      <c r="AH76" s="988"/>
      <c r="AI76" s="988"/>
      <c r="AJ76" s="989"/>
      <c r="AK76" s="990" t="s">
        <v>519</v>
      </c>
      <c r="AL76" s="988"/>
      <c r="AM76" s="988"/>
      <c r="AN76" s="988"/>
      <c r="AO76" s="989"/>
      <c r="AP76" s="990"/>
      <c r="AQ76" s="988"/>
      <c r="AR76" s="988"/>
      <c r="AS76" s="988"/>
      <c r="AT76" s="989"/>
      <c r="AU76" s="990"/>
      <c r="AV76" s="988"/>
      <c r="AW76" s="988"/>
      <c r="AX76" s="988"/>
      <c r="AY76" s="989"/>
      <c r="AZ76" s="981"/>
      <c r="BA76" s="981"/>
      <c r="BB76" s="981"/>
      <c r="BC76" s="981"/>
      <c r="BD76" s="982"/>
      <c r="BE76" s="227"/>
      <c r="BF76" s="227"/>
      <c r="BG76" s="227"/>
      <c r="BH76" s="227"/>
      <c r="BI76" s="227"/>
      <c r="BJ76" s="227"/>
      <c r="BK76" s="227"/>
      <c r="BL76" s="227"/>
      <c r="BM76" s="227"/>
      <c r="BN76" s="227"/>
      <c r="BO76" s="227"/>
      <c r="BP76" s="227"/>
      <c r="BQ76" s="224">
        <v>70</v>
      </c>
      <c r="BR76" s="22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c r="A77" s="224">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7"/>
      <c r="BF77" s="227"/>
      <c r="BG77" s="227"/>
      <c r="BH77" s="227"/>
      <c r="BI77" s="227"/>
      <c r="BJ77" s="227"/>
      <c r="BK77" s="227"/>
      <c r="BL77" s="227"/>
      <c r="BM77" s="227"/>
      <c r="BN77" s="227"/>
      <c r="BO77" s="227"/>
      <c r="BP77" s="227"/>
      <c r="BQ77" s="224">
        <v>71</v>
      </c>
      <c r="BR77" s="22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c r="A78" s="22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7"/>
      <c r="BF78" s="227"/>
      <c r="BG78" s="227"/>
      <c r="BH78" s="227"/>
      <c r="BI78" s="227"/>
      <c r="BJ78" s="215"/>
      <c r="BK78" s="215"/>
      <c r="BL78" s="215"/>
      <c r="BM78" s="215"/>
      <c r="BN78" s="215"/>
      <c r="BO78" s="227"/>
      <c r="BP78" s="227"/>
      <c r="BQ78" s="224">
        <v>72</v>
      </c>
      <c r="BR78" s="22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c r="A79" s="22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7"/>
      <c r="BF79" s="227"/>
      <c r="BG79" s="227"/>
      <c r="BH79" s="227"/>
      <c r="BI79" s="227"/>
      <c r="BJ79" s="215"/>
      <c r="BK79" s="215"/>
      <c r="BL79" s="215"/>
      <c r="BM79" s="215"/>
      <c r="BN79" s="215"/>
      <c r="BO79" s="227"/>
      <c r="BP79" s="227"/>
      <c r="BQ79" s="224">
        <v>73</v>
      </c>
      <c r="BR79" s="22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c r="A80" s="22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7"/>
      <c r="BF80" s="227"/>
      <c r="BG80" s="227"/>
      <c r="BH80" s="227"/>
      <c r="BI80" s="227"/>
      <c r="BJ80" s="227"/>
      <c r="BK80" s="227"/>
      <c r="BL80" s="227"/>
      <c r="BM80" s="227"/>
      <c r="BN80" s="227"/>
      <c r="BO80" s="227"/>
      <c r="BP80" s="227"/>
      <c r="BQ80" s="224">
        <v>74</v>
      </c>
      <c r="BR80" s="22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c r="A81" s="22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7"/>
      <c r="BF81" s="227"/>
      <c r="BG81" s="227"/>
      <c r="BH81" s="227"/>
      <c r="BI81" s="227"/>
      <c r="BJ81" s="227"/>
      <c r="BK81" s="227"/>
      <c r="BL81" s="227"/>
      <c r="BM81" s="227"/>
      <c r="BN81" s="227"/>
      <c r="BO81" s="227"/>
      <c r="BP81" s="227"/>
      <c r="BQ81" s="224">
        <v>75</v>
      </c>
      <c r="BR81" s="22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c r="A82" s="22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7"/>
      <c r="BF82" s="227"/>
      <c r="BG82" s="227"/>
      <c r="BH82" s="227"/>
      <c r="BI82" s="227"/>
      <c r="BJ82" s="227"/>
      <c r="BK82" s="227"/>
      <c r="BL82" s="227"/>
      <c r="BM82" s="227"/>
      <c r="BN82" s="227"/>
      <c r="BO82" s="227"/>
      <c r="BP82" s="227"/>
      <c r="BQ82" s="224">
        <v>76</v>
      </c>
      <c r="BR82" s="22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c r="A83" s="22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7"/>
      <c r="BF83" s="227"/>
      <c r="BG83" s="227"/>
      <c r="BH83" s="227"/>
      <c r="BI83" s="227"/>
      <c r="BJ83" s="227"/>
      <c r="BK83" s="227"/>
      <c r="BL83" s="227"/>
      <c r="BM83" s="227"/>
      <c r="BN83" s="227"/>
      <c r="BO83" s="227"/>
      <c r="BP83" s="227"/>
      <c r="BQ83" s="224">
        <v>77</v>
      </c>
      <c r="BR83" s="22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c r="A84" s="22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7"/>
      <c r="BF84" s="227"/>
      <c r="BG84" s="227"/>
      <c r="BH84" s="227"/>
      <c r="BI84" s="227"/>
      <c r="BJ84" s="227"/>
      <c r="BK84" s="227"/>
      <c r="BL84" s="227"/>
      <c r="BM84" s="227"/>
      <c r="BN84" s="227"/>
      <c r="BO84" s="227"/>
      <c r="BP84" s="227"/>
      <c r="BQ84" s="224">
        <v>78</v>
      </c>
      <c r="BR84" s="22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c r="A85" s="22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7"/>
      <c r="BF85" s="227"/>
      <c r="BG85" s="227"/>
      <c r="BH85" s="227"/>
      <c r="BI85" s="227"/>
      <c r="BJ85" s="227"/>
      <c r="BK85" s="227"/>
      <c r="BL85" s="227"/>
      <c r="BM85" s="227"/>
      <c r="BN85" s="227"/>
      <c r="BO85" s="227"/>
      <c r="BP85" s="227"/>
      <c r="BQ85" s="224">
        <v>79</v>
      </c>
      <c r="BR85" s="22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c r="A86" s="22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7"/>
      <c r="BF86" s="227"/>
      <c r="BG86" s="227"/>
      <c r="BH86" s="227"/>
      <c r="BI86" s="227"/>
      <c r="BJ86" s="227"/>
      <c r="BK86" s="227"/>
      <c r="BL86" s="227"/>
      <c r="BM86" s="227"/>
      <c r="BN86" s="227"/>
      <c r="BO86" s="227"/>
      <c r="BP86" s="227"/>
      <c r="BQ86" s="224">
        <v>80</v>
      </c>
      <c r="BR86" s="22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c r="A87" s="23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7"/>
      <c r="BF87" s="227"/>
      <c r="BG87" s="227"/>
      <c r="BH87" s="227"/>
      <c r="BI87" s="227"/>
      <c r="BJ87" s="227"/>
      <c r="BK87" s="227"/>
      <c r="BL87" s="227"/>
      <c r="BM87" s="227"/>
      <c r="BN87" s="227"/>
      <c r="BO87" s="227"/>
      <c r="BP87" s="227"/>
      <c r="BQ87" s="224">
        <v>81</v>
      </c>
      <c r="BR87" s="22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c r="A88" s="226" t="s">
        <v>391</v>
      </c>
      <c r="B88" s="946" t="s">
        <v>426</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7"/>
      <c r="BF88" s="227"/>
      <c r="BG88" s="227"/>
      <c r="BH88" s="227"/>
      <c r="BI88" s="227"/>
      <c r="BJ88" s="227"/>
      <c r="BK88" s="227"/>
      <c r="BL88" s="227"/>
      <c r="BM88" s="227"/>
      <c r="BN88" s="227"/>
      <c r="BO88" s="227"/>
      <c r="BP88" s="227"/>
      <c r="BQ88" s="224">
        <v>82</v>
      </c>
      <c r="BR88" s="22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391</v>
      </c>
      <c r="BR102" s="946" t="s">
        <v>427</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5"/>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49" t="s">
        <v>428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0" t="s">
        <v>429</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c r="A107" s="219" t="s">
        <v>430</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19" t="s">
        <v>431</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c r="A108" s="951" t="s">
        <v>432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c r="A109" s="904" t="s">
        <v>434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435</v>
      </c>
      <c r="AB109" s="905"/>
      <c r="AC109" s="905"/>
      <c r="AD109" s="905"/>
      <c r="AE109" s="906"/>
      <c r="AF109" s="907" t="s">
        <v>436</v>
      </c>
      <c r="AG109" s="905"/>
      <c r="AH109" s="905"/>
      <c r="AI109" s="905"/>
      <c r="AJ109" s="906"/>
      <c r="AK109" s="907" t="s">
        <v>304</v>
      </c>
      <c r="AL109" s="905"/>
      <c r="AM109" s="905"/>
      <c r="AN109" s="905"/>
      <c r="AO109" s="906"/>
      <c r="AP109" s="907" t="s">
        <v>437</v>
      </c>
      <c r="AQ109" s="905"/>
      <c r="AR109" s="905"/>
      <c r="AS109" s="905"/>
      <c r="AT109" s="938"/>
      <c r="AU109" s="904" t="s">
        <v>434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435</v>
      </c>
      <c r="BR109" s="905"/>
      <c r="BS109" s="905"/>
      <c r="BT109" s="905"/>
      <c r="BU109" s="906"/>
      <c r="BV109" s="907" t="s">
        <v>436</v>
      </c>
      <c r="BW109" s="905"/>
      <c r="BX109" s="905"/>
      <c r="BY109" s="905"/>
      <c r="BZ109" s="906"/>
      <c r="CA109" s="907" t="s">
        <v>304</v>
      </c>
      <c r="CB109" s="905"/>
      <c r="CC109" s="905"/>
      <c r="CD109" s="905"/>
      <c r="CE109" s="906"/>
      <c r="CF109" s="945" t="s">
        <v>437</v>
      </c>
      <c r="CG109" s="945"/>
      <c r="CH109" s="945"/>
      <c r="CI109" s="945"/>
      <c r="CJ109" s="945"/>
      <c r="CK109" s="907" t="s">
        <v>438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435</v>
      </c>
      <c r="DH109" s="905"/>
      <c r="DI109" s="905"/>
      <c r="DJ109" s="905"/>
      <c r="DK109" s="906"/>
      <c r="DL109" s="907" t="s">
        <v>436</v>
      </c>
      <c r="DM109" s="905"/>
      <c r="DN109" s="905"/>
      <c r="DO109" s="905"/>
      <c r="DP109" s="906"/>
      <c r="DQ109" s="907" t="s">
        <v>304</v>
      </c>
      <c r="DR109" s="905"/>
      <c r="DS109" s="905"/>
      <c r="DT109" s="905"/>
      <c r="DU109" s="906"/>
      <c r="DV109" s="907" t="s">
        <v>437</v>
      </c>
      <c r="DW109" s="905"/>
      <c r="DX109" s="905"/>
      <c r="DY109" s="905"/>
      <c r="DZ109" s="938"/>
    </row>
    <row r="110" spans="1:131" s="215" customFormat="1" ht="26.25" customHeight="1">
      <c r="A110" s="816" t="s">
        <v>439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1394815</v>
      </c>
      <c r="AB110" s="898"/>
      <c r="AC110" s="898"/>
      <c r="AD110" s="898"/>
      <c r="AE110" s="899"/>
      <c r="AF110" s="900">
        <v>1528229</v>
      </c>
      <c r="AG110" s="898"/>
      <c r="AH110" s="898"/>
      <c r="AI110" s="898"/>
      <c r="AJ110" s="899"/>
      <c r="AK110" s="900">
        <v>1578541</v>
      </c>
      <c r="AL110" s="898"/>
      <c r="AM110" s="898"/>
      <c r="AN110" s="898"/>
      <c r="AO110" s="899"/>
      <c r="AP110" s="901">
        <v>22.8</v>
      </c>
      <c r="AQ110" s="902"/>
      <c r="AR110" s="902"/>
      <c r="AS110" s="902"/>
      <c r="AT110" s="903"/>
      <c r="AU110" s="939" t="s">
        <v>73</v>
      </c>
      <c r="AV110" s="940"/>
      <c r="AW110" s="940"/>
      <c r="AX110" s="940"/>
      <c r="AY110" s="940"/>
      <c r="AZ110" s="869" t="s">
        <v>440</v>
      </c>
      <c r="BA110" s="817"/>
      <c r="BB110" s="817"/>
      <c r="BC110" s="817"/>
      <c r="BD110" s="817"/>
      <c r="BE110" s="817"/>
      <c r="BF110" s="817"/>
      <c r="BG110" s="817"/>
      <c r="BH110" s="817"/>
      <c r="BI110" s="817"/>
      <c r="BJ110" s="817"/>
      <c r="BK110" s="817"/>
      <c r="BL110" s="817"/>
      <c r="BM110" s="817"/>
      <c r="BN110" s="817"/>
      <c r="BO110" s="817"/>
      <c r="BP110" s="818"/>
      <c r="BQ110" s="870">
        <v>13084657</v>
      </c>
      <c r="BR110" s="851"/>
      <c r="BS110" s="851"/>
      <c r="BT110" s="851"/>
      <c r="BU110" s="851"/>
      <c r="BV110" s="851">
        <v>13325751</v>
      </c>
      <c r="BW110" s="851"/>
      <c r="BX110" s="851"/>
      <c r="BY110" s="851"/>
      <c r="BZ110" s="851"/>
      <c r="CA110" s="851">
        <v>12905275</v>
      </c>
      <c r="CB110" s="851"/>
      <c r="CC110" s="851"/>
      <c r="CD110" s="851"/>
      <c r="CE110" s="851"/>
      <c r="CF110" s="875">
        <v>186.6</v>
      </c>
      <c r="CG110" s="876"/>
      <c r="CH110" s="876"/>
      <c r="CI110" s="876"/>
      <c r="CJ110" s="876"/>
      <c r="CK110" s="935" t="s">
        <v>441</v>
      </c>
      <c r="CL110" s="828"/>
      <c r="CM110" s="869" t="s">
        <v>442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443</v>
      </c>
      <c r="DH110" s="851"/>
      <c r="DI110" s="851"/>
      <c r="DJ110" s="851"/>
      <c r="DK110" s="851"/>
      <c r="DL110" s="851" t="s">
        <v>443</v>
      </c>
      <c r="DM110" s="851"/>
      <c r="DN110" s="851"/>
      <c r="DO110" s="851"/>
      <c r="DP110" s="851"/>
      <c r="DQ110" s="851" t="s">
        <v>443</v>
      </c>
      <c r="DR110" s="851"/>
      <c r="DS110" s="851"/>
      <c r="DT110" s="851"/>
      <c r="DU110" s="851"/>
      <c r="DV110" s="852" t="s">
        <v>182</v>
      </c>
      <c r="DW110" s="852"/>
      <c r="DX110" s="852"/>
      <c r="DY110" s="852"/>
      <c r="DZ110" s="853"/>
    </row>
    <row r="111" spans="1:131" s="215" customFormat="1" ht="26.25" customHeight="1">
      <c r="A111" s="783" t="s">
        <v>444</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182</v>
      </c>
      <c r="AB111" s="928"/>
      <c r="AC111" s="928"/>
      <c r="AD111" s="928"/>
      <c r="AE111" s="929"/>
      <c r="AF111" s="930" t="s">
        <v>445</v>
      </c>
      <c r="AG111" s="928"/>
      <c r="AH111" s="928"/>
      <c r="AI111" s="928"/>
      <c r="AJ111" s="929"/>
      <c r="AK111" s="930" t="s">
        <v>443</v>
      </c>
      <c r="AL111" s="928"/>
      <c r="AM111" s="928"/>
      <c r="AN111" s="928"/>
      <c r="AO111" s="929"/>
      <c r="AP111" s="931" t="s">
        <v>445</v>
      </c>
      <c r="AQ111" s="932"/>
      <c r="AR111" s="932"/>
      <c r="AS111" s="932"/>
      <c r="AT111" s="933"/>
      <c r="AU111" s="941"/>
      <c r="AV111" s="942"/>
      <c r="AW111" s="942"/>
      <c r="AX111" s="942"/>
      <c r="AY111" s="942"/>
      <c r="AZ111" s="824" t="s">
        <v>446</v>
      </c>
      <c r="BA111" s="761"/>
      <c r="BB111" s="761"/>
      <c r="BC111" s="761"/>
      <c r="BD111" s="761"/>
      <c r="BE111" s="761"/>
      <c r="BF111" s="761"/>
      <c r="BG111" s="761"/>
      <c r="BH111" s="761"/>
      <c r="BI111" s="761"/>
      <c r="BJ111" s="761"/>
      <c r="BK111" s="761"/>
      <c r="BL111" s="761"/>
      <c r="BM111" s="761"/>
      <c r="BN111" s="761"/>
      <c r="BO111" s="761"/>
      <c r="BP111" s="762"/>
      <c r="BQ111" s="825">
        <v>657520</v>
      </c>
      <c r="BR111" s="826"/>
      <c r="BS111" s="826"/>
      <c r="BT111" s="826"/>
      <c r="BU111" s="826"/>
      <c r="BV111" s="826">
        <v>573520</v>
      </c>
      <c r="BW111" s="826"/>
      <c r="BX111" s="826"/>
      <c r="BY111" s="826"/>
      <c r="BZ111" s="826"/>
      <c r="CA111" s="826">
        <v>455071</v>
      </c>
      <c r="CB111" s="826"/>
      <c r="CC111" s="826"/>
      <c r="CD111" s="826"/>
      <c r="CE111" s="826"/>
      <c r="CF111" s="884">
        <v>6.6</v>
      </c>
      <c r="CG111" s="885"/>
      <c r="CH111" s="885"/>
      <c r="CI111" s="885"/>
      <c r="CJ111" s="885"/>
      <c r="CK111" s="936"/>
      <c r="CL111" s="830"/>
      <c r="CM111" s="824" t="s">
        <v>447</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182</v>
      </c>
      <c r="DH111" s="826"/>
      <c r="DI111" s="826"/>
      <c r="DJ111" s="826"/>
      <c r="DK111" s="826"/>
      <c r="DL111" s="826" t="s">
        <v>445</v>
      </c>
      <c r="DM111" s="826"/>
      <c r="DN111" s="826"/>
      <c r="DO111" s="826"/>
      <c r="DP111" s="826"/>
      <c r="DQ111" s="826" t="s">
        <v>445</v>
      </c>
      <c r="DR111" s="826"/>
      <c r="DS111" s="826"/>
      <c r="DT111" s="826"/>
      <c r="DU111" s="826"/>
      <c r="DV111" s="803" t="s">
        <v>182</v>
      </c>
      <c r="DW111" s="803"/>
      <c r="DX111" s="803"/>
      <c r="DY111" s="803"/>
      <c r="DZ111" s="804"/>
    </row>
    <row r="112" spans="1:131" s="215" customFormat="1" ht="26.25" customHeight="1">
      <c r="A112" s="921" t="s">
        <v>448</v>
      </c>
      <c r="B112" s="922"/>
      <c r="C112" s="761" t="s">
        <v>449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182</v>
      </c>
      <c r="AB112" s="789"/>
      <c r="AC112" s="789"/>
      <c r="AD112" s="789"/>
      <c r="AE112" s="790"/>
      <c r="AF112" s="791" t="s">
        <v>182</v>
      </c>
      <c r="AG112" s="789"/>
      <c r="AH112" s="789"/>
      <c r="AI112" s="789"/>
      <c r="AJ112" s="790"/>
      <c r="AK112" s="791" t="s">
        <v>445</v>
      </c>
      <c r="AL112" s="789"/>
      <c r="AM112" s="789"/>
      <c r="AN112" s="789"/>
      <c r="AO112" s="790"/>
      <c r="AP112" s="833" t="s">
        <v>182</v>
      </c>
      <c r="AQ112" s="834"/>
      <c r="AR112" s="834"/>
      <c r="AS112" s="834"/>
      <c r="AT112" s="835"/>
      <c r="AU112" s="941"/>
      <c r="AV112" s="942"/>
      <c r="AW112" s="942"/>
      <c r="AX112" s="942"/>
      <c r="AY112" s="942"/>
      <c r="AZ112" s="824" t="s">
        <v>450</v>
      </c>
      <c r="BA112" s="761"/>
      <c r="BB112" s="761"/>
      <c r="BC112" s="761"/>
      <c r="BD112" s="761"/>
      <c r="BE112" s="761"/>
      <c r="BF112" s="761"/>
      <c r="BG112" s="761"/>
      <c r="BH112" s="761"/>
      <c r="BI112" s="761"/>
      <c r="BJ112" s="761"/>
      <c r="BK112" s="761"/>
      <c r="BL112" s="761"/>
      <c r="BM112" s="761"/>
      <c r="BN112" s="761"/>
      <c r="BO112" s="761"/>
      <c r="BP112" s="762"/>
      <c r="BQ112" s="825">
        <v>7399269</v>
      </c>
      <c r="BR112" s="826"/>
      <c r="BS112" s="826"/>
      <c r="BT112" s="826"/>
      <c r="BU112" s="826"/>
      <c r="BV112" s="826">
        <v>6996078</v>
      </c>
      <c r="BW112" s="826"/>
      <c r="BX112" s="826"/>
      <c r="BY112" s="826"/>
      <c r="BZ112" s="826"/>
      <c r="CA112" s="826">
        <v>6485947</v>
      </c>
      <c r="CB112" s="826"/>
      <c r="CC112" s="826"/>
      <c r="CD112" s="826"/>
      <c r="CE112" s="826"/>
      <c r="CF112" s="884">
        <v>93.8</v>
      </c>
      <c r="CG112" s="885"/>
      <c r="CH112" s="885"/>
      <c r="CI112" s="885"/>
      <c r="CJ112" s="885"/>
      <c r="CK112" s="936"/>
      <c r="CL112" s="830"/>
      <c r="CM112" s="824" t="s">
        <v>451</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182</v>
      </c>
      <c r="DH112" s="826"/>
      <c r="DI112" s="826"/>
      <c r="DJ112" s="826"/>
      <c r="DK112" s="826"/>
      <c r="DL112" s="826" t="s">
        <v>182</v>
      </c>
      <c r="DM112" s="826"/>
      <c r="DN112" s="826"/>
      <c r="DO112" s="826"/>
      <c r="DP112" s="826"/>
      <c r="DQ112" s="826" t="s">
        <v>445</v>
      </c>
      <c r="DR112" s="826"/>
      <c r="DS112" s="826"/>
      <c r="DT112" s="826"/>
      <c r="DU112" s="826"/>
      <c r="DV112" s="803" t="s">
        <v>182</v>
      </c>
      <c r="DW112" s="803"/>
      <c r="DX112" s="803"/>
      <c r="DY112" s="803"/>
      <c r="DZ112" s="804"/>
    </row>
    <row r="113" spans="1:130" s="215" customFormat="1" ht="26.25" customHeight="1">
      <c r="A113" s="923"/>
      <c r="B113" s="924"/>
      <c r="C113" s="761" t="s">
        <v>452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851213</v>
      </c>
      <c r="AB113" s="928"/>
      <c r="AC113" s="928"/>
      <c r="AD113" s="928"/>
      <c r="AE113" s="929"/>
      <c r="AF113" s="930">
        <v>811111</v>
      </c>
      <c r="AG113" s="928"/>
      <c r="AH113" s="928"/>
      <c r="AI113" s="928"/>
      <c r="AJ113" s="929"/>
      <c r="AK113" s="930">
        <v>789434</v>
      </c>
      <c r="AL113" s="928"/>
      <c r="AM113" s="928"/>
      <c r="AN113" s="928"/>
      <c r="AO113" s="929"/>
      <c r="AP113" s="931">
        <v>11.4</v>
      </c>
      <c r="AQ113" s="932"/>
      <c r="AR113" s="932"/>
      <c r="AS113" s="932"/>
      <c r="AT113" s="933"/>
      <c r="AU113" s="941"/>
      <c r="AV113" s="942"/>
      <c r="AW113" s="942"/>
      <c r="AX113" s="942"/>
      <c r="AY113" s="942"/>
      <c r="AZ113" s="824" t="s">
        <v>453</v>
      </c>
      <c r="BA113" s="761"/>
      <c r="BB113" s="761"/>
      <c r="BC113" s="761"/>
      <c r="BD113" s="761"/>
      <c r="BE113" s="761"/>
      <c r="BF113" s="761"/>
      <c r="BG113" s="761"/>
      <c r="BH113" s="761"/>
      <c r="BI113" s="761"/>
      <c r="BJ113" s="761"/>
      <c r="BK113" s="761"/>
      <c r="BL113" s="761"/>
      <c r="BM113" s="761"/>
      <c r="BN113" s="761"/>
      <c r="BO113" s="761"/>
      <c r="BP113" s="762"/>
      <c r="BQ113" s="825">
        <v>986839</v>
      </c>
      <c r="BR113" s="826"/>
      <c r="BS113" s="826"/>
      <c r="BT113" s="826"/>
      <c r="BU113" s="826"/>
      <c r="BV113" s="826">
        <v>797111</v>
      </c>
      <c r="BW113" s="826"/>
      <c r="BX113" s="826"/>
      <c r="BY113" s="826"/>
      <c r="BZ113" s="826"/>
      <c r="CA113" s="826">
        <v>590545</v>
      </c>
      <c r="CB113" s="826"/>
      <c r="CC113" s="826"/>
      <c r="CD113" s="826"/>
      <c r="CE113" s="826"/>
      <c r="CF113" s="884">
        <v>8.5</v>
      </c>
      <c r="CG113" s="885"/>
      <c r="CH113" s="885"/>
      <c r="CI113" s="885"/>
      <c r="CJ113" s="885"/>
      <c r="CK113" s="936"/>
      <c r="CL113" s="830"/>
      <c r="CM113" s="824" t="s">
        <v>454</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445</v>
      </c>
      <c r="DH113" s="789"/>
      <c r="DI113" s="789"/>
      <c r="DJ113" s="789"/>
      <c r="DK113" s="790"/>
      <c r="DL113" s="791" t="s">
        <v>182</v>
      </c>
      <c r="DM113" s="789"/>
      <c r="DN113" s="789"/>
      <c r="DO113" s="789"/>
      <c r="DP113" s="790"/>
      <c r="DQ113" s="791" t="s">
        <v>445</v>
      </c>
      <c r="DR113" s="789"/>
      <c r="DS113" s="789"/>
      <c r="DT113" s="789"/>
      <c r="DU113" s="790"/>
      <c r="DV113" s="833" t="s">
        <v>445</v>
      </c>
      <c r="DW113" s="834"/>
      <c r="DX113" s="834"/>
      <c r="DY113" s="834"/>
      <c r="DZ113" s="835"/>
    </row>
    <row r="114" spans="1:130" s="215" customFormat="1" ht="26.25" customHeight="1">
      <c r="A114" s="923"/>
      <c r="B114" s="924"/>
      <c r="C114" s="761" t="s">
        <v>455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202263</v>
      </c>
      <c r="AB114" s="789"/>
      <c r="AC114" s="789"/>
      <c r="AD114" s="789"/>
      <c r="AE114" s="790"/>
      <c r="AF114" s="791">
        <v>187362</v>
      </c>
      <c r="AG114" s="789"/>
      <c r="AH114" s="789"/>
      <c r="AI114" s="789"/>
      <c r="AJ114" s="790"/>
      <c r="AK114" s="791">
        <v>188300</v>
      </c>
      <c r="AL114" s="789"/>
      <c r="AM114" s="789"/>
      <c r="AN114" s="789"/>
      <c r="AO114" s="790"/>
      <c r="AP114" s="833">
        <v>2.7</v>
      </c>
      <c r="AQ114" s="834"/>
      <c r="AR114" s="834"/>
      <c r="AS114" s="834"/>
      <c r="AT114" s="835"/>
      <c r="AU114" s="941"/>
      <c r="AV114" s="942"/>
      <c r="AW114" s="942"/>
      <c r="AX114" s="942"/>
      <c r="AY114" s="942"/>
      <c r="AZ114" s="824" t="s">
        <v>456</v>
      </c>
      <c r="BA114" s="761"/>
      <c r="BB114" s="761"/>
      <c r="BC114" s="761"/>
      <c r="BD114" s="761"/>
      <c r="BE114" s="761"/>
      <c r="BF114" s="761"/>
      <c r="BG114" s="761"/>
      <c r="BH114" s="761"/>
      <c r="BI114" s="761"/>
      <c r="BJ114" s="761"/>
      <c r="BK114" s="761"/>
      <c r="BL114" s="761"/>
      <c r="BM114" s="761"/>
      <c r="BN114" s="761"/>
      <c r="BO114" s="761"/>
      <c r="BP114" s="762"/>
      <c r="BQ114" s="825">
        <v>1987204</v>
      </c>
      <c r="BR114" s="826"/>
      <c r="BS114" s="826"/>
      <c r="BT114" s="826"/>
      <c r="BU114" s="826"/>
      <c r="BV114" s="826">
        <v>1925878</v>
      </c>
      <c r="BW114" s="826"/>
      <c r="BX114" s="826"/>
      <c r="BY114" s="826"/>
      <c r="BZ114" s="826"/>
      <c r="CA114" s="826">
        <v>1806266</v>
      </c>
      <c r="CB114" s="826"/>
      <c r="CC114" s="826"/>
      <c r="CD114" s="826"/>
      <c r="CE114" s="826"/>
      <c r="CF114" s="884">
        <v>26.1</v>
      </c>
      <c r="CG114" s="885"/>
      <c r="CH114" s="885"/>
      <c r="CI114" s="885"/>
      <c r="CJ114" s="885"/>
      <c r="CK114" s="936"/>
      <c r="CL114" s="830"/>
      <c r="CM114" s="824" t="s">
        <v>457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182</v>
      </c>
      <c r="DH114" s="789"/>
      <c r="DI114" s="789"/>
      <c r="DJ114" s="789"/>
      <c r="DK114" s="790"/>
      <c r="DL114" s="791" t="s">
        <v>443</v>
      </c>
      <c r="DM114" s="789"/>
      <c r="DN114" s="789"/>
      <c r="DO114" s="789"/>
      <c r="DP114" s="790"/>
      <c r="DQ114" s="791" t="s">
        <v>182</v>
      </c>
      <c r="DR114" s="789"/>
      <c r="DS114" s="789"/>
      <c r="DT114" s="789"/>
      <c r="DU114" s="790"/>
      <c r="DV114" s="833" t="s">
        <v>182</v>
      </c>
      <c r="DW114" s="834"/>
      <c r="DX114" s="834"/>
      <c r="DY114" s="834"/>
      <c r="DZ114" s="835"/>
    </row>
    <row r="115" spans="1:130" s="215" customFormat="1" ht="26.25" customHeight="1">
      <c r="A115" s="923"/>
      <c r="B115" s="924"/>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20</v>
      </c>
      <c r="AB115" s="928"/>
      <c r="AC115" s="928"/>
      <c r="AD115" s="928"/>
      <c r="AE115" s="929"/>
      <c r="AF115" s="930" t="s">
        <v>445</v>
      </c>
      <c r="AG115" s="928"/>
      <c r="AH115" s="928"/>
      <c r="AI115" s="928"/>
      <c r="AJ115" s="929"/>
      <c r="AK115" s="930">
        <v>12</v>
      </c>
      <c r="AL115" s="928"/>
      <c r="AM115" s="928"/>
      <c r="AN115" s="928"/>
      <c r="AO115" s="929"/>
      <c r="AP115" s="931">
        <v>0</v>
      </c>
      <c r="AQ115" s="932"/>
      <c r="AR115" s="932"/>
      <c r="AS115" s="932"/>
      <c r="AT115" s="933"/>
      <c r="AU115" s="941"/>
      <c r="AV115" s="942"/>
      <c r="AW115" s="942"/>
      <c r="AX115" s="942"/>
      <c r="AY115" s="942"/>
      <c r="AZ115" s="824" t="s">
        <v>459</v>
      </c>
      <c r="BA115" s="761"/>
      <c r="BB115" s="761"/>
      <c r="BC115" s="761"/>
      <c r="BD115" s="761"/>
      <c r="BE115" s="761"/>
      <c r="BF115" s="761"/>
      <c r="BG115" s="761"/>
      <c r="BH115" s="761"/>
      <c r="BI115" s="761"/>
      <c r="BJ115" s="761"/>
      <c r="BK115" s="761"/>
      <c r="BL115" s="761"/>
      <c r="BM115" s="761"/>
      <c r="BN115" s="761"/>
      <c r="BO115" s="761"/>
      <c r="BP115" s="762"/>
      <c r="BQ115" s="825" t="s">
        <v>445</v>
      </c>
      <c r="BR115" s="826"/>
      <c r="BS115" s="826"/>
      <c r="BT115" s="826"/>
      <c r="BU115" s="826"/>
      <c r="BV115" s="826" t="s">
        <v>182</v>
      </c>
      <c r="BW115" s="826"/>
      <c r="BX115" s="826"/>
      <c r="BY115" s="826"/>
      <c r="BZ115" s="826"/>
      <c r="CA115" s="826" t="s">
        <v>182</v>
      </c>
      <c r="CB115" s="826"/>
      <c r="CC115" s="826"/>
      <c r="CD115" s="826"/>
      <c r="CE115" s="826"/>
      <c r="CF115" s="884" t="s">
        <v>443</v>
      </c>
      <c r="CG115" s="885"/>
      <c r="CH115" s="885"/>
      <c r="CI115" s="885"/>
      <c r="CJ115" s="885"/>
      <c r="CK115" s="936"/>
      <c r="CL115" s="830"/>
      <c r="CM115" s="824" t="s">
        <v>460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v>237520</v>
      </c>
      <c r="DH115" s="789"/>
      <c r="DI115" s="789"/>
      <c r="DJ115" s="789"/>
      <c r="DK115" s="790"/>
      <c r="DL115" s="791">
        <v>237520</v>
      </c>
      <c r="DM115" s="789"/>
      <c r="DN115" s="789"/>
      <c r="DO115" s="789"/>
      <c r="DP115" s="790"/>
      <c r="DQ115" s="791">
        <v>203071</v>
      </c>
      <c r="DR115" s="789"/>
      <c r="DS115" s="789"/>
      <c r="DT115" s="789"/>
      <c r="DU115" s="790"/>
      <c r="DV115" s="833">
        <v>2.9</v>
      </c>
      <c r="DW115" s="834"/>
      <c r="DX115" s="834"/>
      <c r="DY115" s="834"/>
      <c r="DZ115" s="835"/>
    </row>
    <row r="116" spans="1:130" s="215" customFormat="1" ht="26.25" customHeight="1">
      <c r="A116" s="925"/>
      <c r="B116" s="926"/>
      <c r="C116" s="848" t="s">
        <v>461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182</v>
      </c>
      <c r="AB116" s="789"/>
      <c r="AC116" s="789"/>
      <c r="AD116" s="789"/>
      <c r="AE116" s="790"/>
      <c r="AF116" s="791" t="s">
        <v>182</v>
      </c>
      <c r="AG116" s="789"/>
      <c r="AH116" s="789"/>
      <c r="AI116" s="789"/>
      <c r="AJ116" s="790"/>
      <c r="AK116" s="791" t="s">
        <v>182</v>
      </c>
      <c r="AL116" s="789"/>
      <c r="AM116" s="789"/>
      <c r="AN116" s="789"/>
      <c r="AO116" s="790"/>
      <c r="AP116" s="833" t="s">
        <v>182</v>
      </c>
      <c r="AQ116" s="834"/>
      <c r="AR116" s="834"/>
      <c r="AS116" s="834"/>
      <c r="AT116" s="835"/>
      <c r="AU116" s="941"/>
      <c r="AV116" s="942"/>
      <c r="AW116" s="942"/>
      <c r="AX116" s="942"/>
      <c r="AY116" s="942"/>
      <c r="AZ116" s="918" t="s">
        <v>462</v>
      </c>
      <c r="BA116" s="919"/>
      <c r="BB116" s="919"/>
      <c r="BC116" s="919"/>
      <c r="BD116" s="919"/>
      <c r="BE116" s="919"/>
      <c r="BF116" s="919"/>
      <c r="BG116" s="919"/>
      <c r="BH116" s="919"/>
      <c r="BI116" s="919"/>
      <c r="BJ116" s="919"/>
      <c r="BK116" s="919"/>
      <c r="BL116" s="919"/>
      <c r="BM116" s="919"/>
      <c r="BN116" s="919"/>
      <c r="BO116" s="919"/>
      <c r="BP116" s="920"/>
      <c r="BQ116" s="825" t="s">
        <v>443</v>
      </c>
      <c r="BR116" s="826"/>
      <c r="BS116" s="826"/>
      <c r="BT116" s="826"/>
      <c r="BU116" s="826"/>
      <c r="BV116" s="826" t="s">
        <v>182</v>
      </c>
      <c r="BW116" s="826"/>
      <c r="BX116" s="826"/>
      <c r="BY116" s="826"/>
      <c r="BZ116" s="826"/>
      <c r="CA116" s="826" t="s">
        <v>445</v>
      </c>
      <c r="CB116" s="826"/>
      <c r="CC116" s="826"/>
      <c r="CD116" s="826"/>
      <c r="CE116" s="826"/>
      <c r="CF116" s="884" t="s">
        <v>182</v>
      </c>
      <c r="CG116" s="885"/>
      <c r="CH116" s="885"/>
      <c r="CI116" s="885"/>
      <c r="CJ116" s="885"/>
      <c r="CK116" s="936"/>
      <c r="CL116" s="830"/>
      <c r="CM116" s="824" t="s">
        <v>463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182</v>
      </c>
      <c r="DH116" s="789"/>
      <c r="DI116" s="789"/>
      <c r="DJ116" s="789"/>
      <c r="DK116" s="790"/>
      <c r="DL116" s="791" t="s">
        <v>182</v>
      </c>
      <c r="DM116" s="789"/>
      <c r="DN116" s="789"/>
      <c r="DO116" s="789"/>
      <c r="DP116" s="790"/>
      <c r="DQ116" s="791" t="s">
        <v>443</v>
      </c>
      <c r="DR116" s="789"/>
      <c r="DS116" s="789"/>
      <c r="DT116" s="789"/>
      <c r="DU116" s="790"/>
      <c r="DV116" s="833" t="s">
        <v>445</v>
      </c>
      <c r="DW116" s="834"/>
      <c r="DX116" s="834"/>
      <c r="DY116" s="834"/>
      <c r="DZ116" s="835"/>
    </row>
    <row r="117" spans="1:130" s="215" customFormat="1" ht="26.25" customHeight="1">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464</v>
      </c>
      <c r="Z117" s="906"/>
      <c r="AA117" s="911">
        <v>2448311</v>
      </c>
      <c r="AB117" s="912"/>
      <c r="AC117" s="912"/>
      <c r="AD117" s="912"/>
      <c r="AE117" s="913"/>
      <c r="AF117" s="914">
        <v>2526702</v>
      </c>
      <c r="AG117" s="912"/>
      <c r="AH117" s="912"/>
      <c r="AI117" s="912"/>
      <c r="AJ117" s="913"/>
      <c r="AK117" s="914">
        <v>2556287</v>
      </c>
      <c r="AL117" s="912"/>
      <c r="AM117" s="912"/>
      <c r="AN117" s="912"/>
      <c r="AO117" s="913"/>
      <c r="AP117" s="915"/>
      <c r="AQ117" s="916"/>
      <c r="AR117" s="916"/>
      <c r="AS117" s="916"/>
      <c r="AT117" s="917"/>
      <c r="AU117" s="941"/>
      <c r="AV117" s="942"/>
      <c r="AW117" s="942"/>
      <c r="AX117" s="942"/>
      <c r="AY117" s="942"/>
      <c r="AZ117" s="872" t="s">
        <v>465</v>
      </c>
      <c r="BA117" s="873"/>
      <c r="BB117" s="873"/>
      <c r="BC117" s="873"/>
      <c r="BD117" s="873"/>
      <c r="BE117" s="873"/>
      <c r="BF117" s="873"/>
      <c r="BG117" s="873"/>
      <c r="BH117" s="873"/>
      <c r="BI117" s="873"/>
      <c r="BJ117" s="873"/>
      <c r="BK117" s="873"/>
      <c r="BL117" s="873"/>
      <c r="BM117" s="873"/>
      <c r="BN117" s="873"/>
      <c r="BO117" s="873"/>
      <c r="BP117" s="874"/>
      <c r="BQ117" s="825" t="s">
        <v>445</v>
      </c>
      <c r="BR117" s="826"/>
      <c r="BS117" s="826"/>
      <c r="BT117" s="826"/>
      <c r="BU117" s="826"/>
      <c r="BV117" s="826" t="s">
        <v>466</v>
      </c>
      <c r="BW117" s="826"/>
      <c r="BX117" s="826"/>
      <c r="BY117" s="826"/>
      <c r="BZ117" s="826"/>
      <c r="CA117" s="826" t="s">
        <v>182</v>
      </c>
      <c r="CB117" s="826"/>
      <c r="CC117" s="826"/>
      <c r="CD117" s="826"/>
      <c r="CE117" s="826"/>
      <c r="CF117" s="884" t="s">
        <v>445</v>
      </c>
      <c r="CG117" s="885"/>
      <c r="CH117" s="885"/>
      <c r="CI117" s="885"/>
      <c r="CJ117" s="885"/>
      <c r="CK117" s="936"/>
      <c r="CL117" s="830"/>
      <c r="CM117" s="824" t="s">
        <v>467</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445</v>
      </c>
      <c r="DH117" s="789"/>
      <c r="DI117" s="789"/>
      <c r="DJ117" s="789"/>
      <c r="DK117" s="790"/>
      <c r="DL117" s="791" t="s">
        <v>445</v>
      </c>
      <c r="DM117" s="789"/>
      <c r="DN117" s="789"/>
      <c r="DO117" s="789"/>
      <c r="DP117" s="790"/>
      <c r="DQ117" s="791" t="s">
        <v>466</v>
      </c>
      <c r="DR117" s="789"/>
      <c r="DS117" s="789"/>
      <c r="DT117" s="789"/>
      <c r="DU117" s="790"/>
      <c r="DV117" s="833" t="s">
        <v>466</v>
      </c>
      <c r="DW117" s="834"/>
      <c r="DX117" s="834"/>
      <c r="DY117" s="834"/>
      <c r="DZ117" s="835"/>
    </row>
    <row r="118" spans="1:130" s="215" customFormat="1" ht="26.25" customHeight="1">
      <c r="A118" s="904" t="s">
        <v>438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435</v>
      </c>
      <c r="AB118" s="905"/>
      <c r="AC118" s="905"/>
      <c r="AD118" s="905"/>
      <c r="AE118" s="906"/>
      <c r="AF118" s="907" t="s">
        <v>436</v>
      </c>
      <c r="AG118" s="905"/>
      <c r="AH118" s="905"/>
      <c r="AI118" s="905"/>
      <c r="AJ118" s="906"/>
      <c r="AK118" s="907" t="s">
        <v>304</v>
      </c>
      <c r="AL118" s="905"/>
      <c r="AM118" s="905"/>
      <c r="AN118" s="905"/>
      <c r="AO118" s="906"/>
      <c r="AP118" s="908" t="s">
        <v>437</v>
      </c>
      <c r="AQ118" s="909"/>
      <c r="AR118" s="909"/>
      <c r="AS118" s="909"/>
      <c r="AT118" s="910"/>
      <c r="AU118" s="941"/>
      <c r="AV118" s="942"/>
      <c r="AW118" s="942"/>
      <c r="AX118" s="942"/>
      <c r="AY118" s="942"/>
      <c r="AZ118" s="847" t="s">
        <v>468</v>
      </c>
      <c r="BA118" s="848"/>
      <c r="BB118" s="848"/>
      <c r="BC118" s="848"/>
      <c r="BD118" s="848"/>
      <c r="BE118" s="848"/>
      <c r="BF118" s="848"/>
      <c r="BG118" s="848"/>
      <c r="BH118" s="848"/>
      <c r="BI118" s="848"/>
      <c r="BJ118" s="848"/>
      <c r="BK118" s="848"/>
      <c r="BL118" s="848"/>
      <c r="BM118" s="848"/>
      <c r="BN118" s="848"/>
      <c r="BO118" s="848"/>
      <c r="BP118" s="849"/>
      <c r="BQ118" s="888" t="s">
        <v>445</v>
      </c>
      <c r="BR118" s="854"/>
      <c r="BS118" s="854"/>
      <c r="BT118" s="854"/>
      <c r="BU118" s="854"/>
      <c r="BV118" s="854" t="s">
        <v>445</v>
      </c>
      <c r="BW118" s="854"/>
      <c r="BX118" s="854"/>
      <c r="BY118" s="854"/>
      <c r="BZ118" s="854"/>
      <c r="CA118" s="854" t="s">
        <v>182</v>
      </c>
      <c r="CB118" s="854"/>
      <c r="CC118" s="854"/>
      <c r="CD118" s="854"/>
      <c r="CE118" s="854"/>
      <c r="CF118" s="884" t="s">
        <v>445</v>
      </c>
      <c r="CG118" s="885"/>
      <c r="CH118" s="885"/>
      <c r="CI118" s="885"/>
      <c r="CJ118" s="885"/>
      <c r="CK118" s="936"/>
      <c r="CL118" s="830"/>
      <c r="CM118" s="824" t="s">
        <v>469</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445</v>
      </c>
      <c r="DH118" s="789"/>
      <c r="DI118" s="789"/>
      <c r="DJ118" s="789"/>
      <c r="DK118" s="790"/>
      <c r="DL118" s="791" t="s">
        <v>182</v>
      </c>
      <c r="DM118" s="789"/>
      <c r="DN118" s="789"/>
      <c r="DO118" s="789"/>
      <c r="DP118" s="790"/>
      <c r="DQ118" s="791" t="s">
        <v>182</v>
      </c>
      <c r="DR118" s="789"/>
      <c r="DS118" s="789"/>
      <c r="DT118" s="789"/>
      <c r="DU118" s="790"/>
      <c r="DV118" s="833" t="s">
        <v>182</v>
      </c>
      <c r="DW118" s="834"/>
      <c r="DX118" s="834"/>
      <c r="DY118" s="834"/>
      <c r="DZ118" s="835"/>
    </row>
    <row r="119" spans="1:130" s="215" customFormat="1" ht="26.25" customHeight="1">
      <c r="A119" s="827" t="s">
        <v>441</v>
      </c>
      <c r="B119" s="828"/>
      <c r="C119" s="869" t="s">
        <v>442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466</v>
      </c>
      <c r="AB119" s="898"/>
      <c r="AC119" s="898"/>
      <c r="AD119" s="898"/>
      <c r="AE119" s="899"/>
      <c r="AF119" s="900" t="s">
        <v>445</v>
      </c>
      <c r="AG119" s="898"/>
      <c r="AH119" s="898"/>
      <c r="AI119" s="898"/>
      <c r="AJ119" s="899"/>
      <c r="AK119" s="900" t="s">
        <v>182</v>
      </c>
      <c r="AL119" s="898"/>
      <c r="AM119" s="898"/>
      <c r="AN119" s="898"/>
      <c r="AO119" s="899"/>
      <c r="AP119" s="901" t="s">
        <v>466</v>
      </c>
      <c r="AQ119" s="902"/>
      <c r="AR119" s="902"/>
      <c r="AS119" s="902"/>
      <c r="AT119" s="903"/>
      <c r="AU119" s="943"/>
      <c r="AV119" s="944"/>
      <c r="AW119" s="944"/>
      <c r="AX119" s="944"/>
      <c r="AY119" s="944"/>
      <c r="AZ119" s="238" t="s">
        <v>188</v>
      </c>
      <c r="BA119" s="238"/>
      <c r="BB119" s="238"/>
      <c r="BC119" s="238"/>
      <c r="BD119" s="238"/>
      <c r="BE119" s="238"/>
      <c r="BF119" s="238"/>
      <c r="BG119" s="238"/>
      <c r="BH119" s="238"/>
      <c r="BI119" s="238"/>
      <c r="BJ119" s="238"/>
      <c r="BK119" s="238"/>
      <c r="BL119" s="238"/>
      <c r="BM119" s="238"/>
      <c r="BN119" s="238"/>
      <c r="BO119" s="886" t="s">
        <v>470</v>
      </c>
      <c r="BP119" s="887"/>
      <c r="BQ119" s="888">
        <v>24115489</v>
      </c>
      <c r="BR119" s="854"/>
      <c r="BS119" s="854"/>
      <c r="BT119" s="854"/>
      <c r="BU119" s="854"/>
      <c r="BV119" s="854">
        <v>23618338</v>
      </c>
      <c r="BW119" s="854"/>
      <c r="BX119" s="854"/>
      <c r="BY119" s="854"/>
      <c r="BZ119" s="854"/>
      <c r="CA119" s="854">
        <v>22243104</v>
      </c>
      <c r="CB119" s="854"/>
      <c r="CC119" s="854"/>
      <c r="CD119" s="854"/>
      <c r="CE119" s="854"/>
      <c r="CF119" s="757"/>
      <c r="CG119" s="758"/>
      <c r="CH119" s="758"/>
      <c r="CI119" s="758"/>
      <c r="CJ119" s="843"/>
      <c r="CK119" s="937"/>
      <c r="CL119" s="832"/>
      <c r="CM119" s="847" t="s">
        <v>471</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420000</v>
      </c>
      <c r="DH119" s="773"/>
      <c r="DI119" s="773"/>
      <c r="DJ119" s="773"/>
      <c r="DK119" s="774"/>
      <c r="DL119" s="775">
        <v>336000</v>
      </c>
      <c r="DM119" s="773"/>
      <c r="DN119" s="773"/>
      <c r="DO119" s="773"/>
      <c r="DP119" s="774"/>
      <c r="DQ119" s="775">
        <v>252000</v>
      </c>
      <c r="DR119" s="773"/>
      <c r="DS119" s="773"/>
      <c r="DT119" s="773"/>
      <c r="DU119" s="774"/>
      <c r="DV119" s="857">
        <v>3.6</v>
      </c>
      <c r="DW119" s="858"/>
      <c r="DX119" s="858"/>
      <c r="DY119" s="858"/>
      <c r="DZ119" s="859"/>
    </row>
    <row r="120" spans="1:130" s="215" customFormat="1" ht="26.25" customHeight="1">
      <c r="A120" s="829"/>
      <c r="B120" s="830"/>
      <c r="C120" s="824" t="s">
        <v>447</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466</v>
      </c>
      <c r="AB120" s="789"/>
      <c r="AC120" s="789"/>
      <c r="AD120" s="789"/>
      <c r="AE120" s="790"/>
      <c r="AF120" s="791" t="s">
        <v>466</v>
      </c>
      <c r="AG120" s="789"/>
      <c r="AH120" s="789"/>
      <c r="AI120" s="789"/>
      <c r="AJ120" s="790"/>
      <c r="AK120" s="791" t="s">
        <v>445</v>
      </c>
      <c r="AL120" s="789"/>
      <c r="AM120" s="789"/>
      <c r="AN120" s="789"/>
      <c r="AO120" s="790"/>
      <c r="AP120" s="833" t="s">
        <v>466</v>
      </c>
      <c r="AQ120" s="834"/>
      <c r="AR120" s="834"/>
      <c r="AS120" s="834"/>
      <c r="AT120" s="835"/>
      <c r="AU120" s="889" t="s">
        <v>472</v>
      </c>
      <c r="AV120" s="890"/>
      <c r="AW120" s="890"/>
      <c r="AX120" s="890"/>
      <c r="AY120" s="891"/>
      <c r="AZ120" s="869" t="s">
        <v>473</v>
      </c>
      <c r="BA120" s="817"/>
      <c r="BB120" s="817"/>
      <c r="BC120" s="817"/>
      <c r="BD120" s="817"/>
      <c r="BE120" s="817"/>
      <c r="BF120" s="817"/>
      <c r="BG120" s="817"/>
      <c r="BH120" s="817"/>
      <c r="BI120" s="817"/>
      <c r="BJ120" s="817"/>
      <c r="BK120" s="817"/>
      <c r="BL120" s="817"/>
      <c r="BM120" s="817"/>
      <c r="BN120" s="817"/>
      <c r="BO120" s="817"/>
      <c r="BP120" s="818"/>
      <c r="BQ120" s="870">
        <v>5064080</v>
      </c>
      <c r="BR120" s="851"/>
      <c r="BS120" s="851"/>
      <c r="BT120" s="851"/>
      <c r="BU120" s="851"/>
      <c r="BV120" s="851">
        <v>5958177</v>
      </c>
      <c r="BW120" s="851"/>
      <c r="BX120" s="851"/>
      <c r="BY120" s="851"/>
      <c r="BZ120" s="851"/>
      <c r="CA120" s="851">
        <v>6758836</v>
      </c>
      <c r="CB120" s="851"/>
      <c r="CC120" s="851"/>
      <c r="CD120" s="851"/>
      <c r="CE120" s="851"/>
      <c r="CF120" s="875">
        <v>97.7</v>
      </c>
      <c r="CG120" s="876"/>
      <c r="CH120" s="876"/>
      <c r="CI120" s="876"/>
      <c r="CJ120" s="876"/>
      <c r="CK120" s="877" t="s">
        <v>474</v>
      </c>
      <c r="CL120" s="861"/>
      <c r="CM120" s="861"/>
      <c r="CN120" s="861"/>
      <c r="CO120" s="862"/>
      <c r="CP120" s="881" t="s">
        <v>475</v>
      </c>
      <c r="CQ120" s="882"/>
      <c r="CR120" s="882"/>
      <c r="CS120" s="882"/>
      <c r="CT120" s="882"/>
      <c r="CU120" s="882"/>
      <c r="CV120" s="882"/>
      <c r="CW120" s="882"/>
      <c r="CX120" s="882"/>
      <c r="CY120" s="882"/>
      <c r="CZ120" s="882"/>
      <c r="DA120" s="882"/>
      <c r="DB120" s="882"/>
      <c r="DC120" s="882"/>
      <c r="DD120" s="882"/>
      <c r="DE120" s="882"/>
      <c r="DF120" s="883"/>
      <c r="DG120" s="870">
        <v>4216049</v>
      </c>
      <c r="DH120" s="851"/>
      <c r="DI120" s="851"/>
      <c r="DJ120" s="851"/>
      <c r="DK120" s="851"/>
      <c r="DL120" s="851">
        <v>4028527</v>
      </c>
      <c r="DM120" s="851"/>
      <c r="DN120" s="851"/>
      <c r="DO120" s="851"/>
      <c r="DP120" s="851"/>
      <c r="DQ120" s="851">
        <v>3787605</v>
      </c>
      <c r="DR120" s="851"/>
      <c r="DS120" s="851"/>
      <c r="DT120" s="851"/>
      <c r="DU120" s="851"/>
      <c r="DV120" s="852">
        <v>54.8</v>
      </c>
      <c r="DW120" s="852"/>
      <c r="DX120" s="852"/>
      <c r="DY120" s="852"/>
      <c r="DZ120" s="853"/>
    </row>
    <row r="121" spans="1:130" s="215" customFormat="1" ht="26.25" customHeight="1">
      <c r="A121" s="829"/>
      <c r="B121" s="830"/>
      <c r="C121" s="872" t="s">
        <v>476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445</v>
      </c>
      <c r="AB121" s="789"/>
      <c r="AC121" s="789"/>
      <c r="AD121" s="789"/>
      <c r="AE121" s="790"/>
      <c r="AF121" s="791" t="s">
        <v>443</v>
      </c>
      <c r="AG121" s="789"/>
      <c r="AH121" s="789"/>
      <c r="AI121" s="789"/>
      <c r="AJ121" s="790"/>
      <c r="AK121" s="791" t="s">
        <v>466</v>
      </c>
      <c r="AL121" s="789"/>
      <c r="AM121" s="789"/>
      <c r="AN121" s="789"/>
      <c r="AO121" s="790"/>
      <c r="AP121" s="833" t="s">
        <v>445</v>
      </c>
      <c r="AQ121" s="834"/>
      <c r="AR121" s="834"/>
      <c r="AS121" s="834"/>
      <c r="AT121" s="835"/>
      <c r="AU121" s="892"/>
      <c r="AV121" s="893"/>
      <c r="AW121" s="893"/>
      <c r="AX121" s="893"/>
      <c r="AY121" s="894"/>
      <c r="AZ121" s="824" t="s">
        <v>477</v>
      </c>
      <c r="BA121" s="761"/>
      <c r="BB121" s="761"/>
      <c r="BC121" s="761"/>
      <c r="BD121" s="761"/>
      <c r="BE121" s="761"/>
      <c r="BF121" s="761"/>
      <c r="BG121" s="761"/>
      <c r="BH121" s="761"/>
      <c r="BI121" s="761"/>
      <c r="BJ121" s="761"/>
      <c r="BK121" s="761"/>
      <c r="BL121" s="761"/>
      <c r="BM121" s="761"/>
      <c r="BN121" s="761"/>
      <c r="BO121" s="761"/>
      <c r="BP121" s="762"/>
      <c r="BQ121" s="825">
        <v>937998</v>
      </c>
      <c r="BR121" s="826"/>
      <c r="BS121" s="826"/>
      <c r="BT121" s="826"/>
      <c r="BU121" s="826"/>
      <c r="BV121" s="826">
        <v>877965</v>
      </c>
      <c r="BW121" s="826"/>
      <c r="BX121" s="826"/>
      <c r="BY121" s="826"/>
      <c r="BZ121" s="826"/>
      <c r="CA121" s="826">
        <v>800591</v>
      </c>
      <c r="CB121" s="826"/>
      <c r="CC121" s="826"/>
      <c r="CD121" s="826"/>
      <c r="CE121" s="826"/>
      <c r="CF121" s="884">
        <v>11.6</v>
      </c>
      <c r="CG121" s="885"/>
      <c r="CH121" s="885"/>
      <c r="CI121" s="885"/>
      <c r="CJ121" s="885"/>
      <c r="CK121" s="878"/>
      <c r="CL121" s="864"/>
      <c r="CM121" s="864"/>
      <c r="CN121" s="864"/>
      <c r="CO121" s="865"/>
      <c r="CP121" s="844" t="s">
        <v>478</v>
      </c>
      <c r="CQ121" s="845"/>
      <c r="CR121" s="845"/>
      <c r="CS121" s="845"/>
      <c r="CT121" s="845"/>
      <c r="CU121" s="845"/>
      <c r="CV121" s="845"/>
      <c r="CW121" s="845"/>
      <c r="CX121" s="845"/>
      <c r="CY121" s="845"/>
      <c r="CZ121" s="845"/>
      <c r="DA121" s="845"/>
      <c r="DB121" s="845"/>
      <c r="DC121" s="845"/>
      <c r="DD121" s="845"/>
      <c r="DE121" s="845"/>
      <c r="DF121" s="846"/>
      <c r="DG121" s="825">
        <v>1452204</v>
      </c>
      <c r="DH121" s="826"/>
      <c r="DI121" s="826"/>
      <c r="DJ121" s="826"/>
      <c r="DK121" s="826"/>
      <c r="DL121" s="826">
        <v>1264257</v>
      </c>
      <c r="DM121" s="826"/>
      <c r="DN121" s="826"/>
      <c r="DO121" s="826"/>
      <c r="DP121" s="826"/>
      <c r="DQ121" s="826">
        <v>1104349</v>
      </c>
      <c r="DR121" s="826"/>
      <c r="DS121" s="826"/>
      <c r="DT121" s="826"/>
      <c r="DU121" s="826"/>
      <c r="DV121" s="803">
        <v>16</v>
      </c>
      <c r="DW121" s="803"/>
      <c r="DX121" s="803"/>
      <c r="DY121" s="803"/>
      <c r="DZ121" s="804"/>
    </row>
    <row r="122" spans="1:130" s="215" customFormat="1" ht="26.25" customHeight="1">
      <c r="A122" s="829"/>
      <c r="B122" s="830"/>
      <c r="C122" s="824" t="s">
        <v>457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445</v>
      </c>
      <c r="AB122" s="789"/>
      <c r="AC122" s="789"/>
      <c r="AD122" s="789"/>
      <c r="AE122" s="790"/>
      <c r="AF122" s="791" t="s">
        <v>466</v>
      </c>
      <c r="AG122" s="789"/>
      <c r="AH122" s="789"/>
      <c r="AI122" s="789"/>
      <c r="AJ122" s="790"/>
      <c r="AK122" s="791" t="s">
        <v>445</v>
      </c>
      <c r="AL122" s="789"/>
      <c r="AM122" s="789"/>
      <c r="AN122" s="789"/>
      <c r="AO122" s="790"/>
      <c r="AP122" s="833" t="s">
        <v>445</v>
      </c>
      <c r="AQ122" s="834"/>
      <c r="AR122" s="834"/>
      <c r="AS122" s="834"/>
      <c r="AT122" s="835"/>
      <c r="AU122" s="892"/>
      <c r="AV122" s="893"/>
      <c r="AW122" s="893"/>
      <c r="AX122" s="893"/>
      <c r="AY122" s="894"/>
      <c r="AZ122" s="847" t="s">
        <v>479</v>
      </c>
      <c r="BA122" s="848"/>
      <c r="BB122" s="848"/>
      <c r="BC122" s="848"/>
      <c r="BD122" s="848"/>
      <c r="BE122" s="848"/>
      <c r="BF122" s="848"/>
      <c r="BG122" s="848"/>
      <c r="BH122" s="848"/>
      <c r="BI122" s="848"/>
      <c r="BJ122" s="848"/>
      <c r="BK122" s="848"/>
      <c r="BL122" s="848"/>
      <c r="BM122" s="848"/>
      <c r="BN122" s="848"/>
      <c r="BO122" s="848"/>
      <c r="BP122" s="849"/>
      <c r="BQ122" s="888">
        <v>17017245</v>
      </c>
      <c r="BR122" s="854"/>
      <c r="BS122" s="854"/>
      <c r="BT122" s="854"/>
      <c r="BU122" s="854"/>
      <c r="BV122" s="854">
        <v>17028563</v>
      </c>
      <c r="BW122" s="854"/>
      <c r="BX122" s="854"/>
      <c r="BY122" s="854"/>
      <c r="BZ122" s="854"/>
      <c r="CA122" s="854">
        <v>16002778</v>
      </c>
      <c r="CB122" s="854"/>
      <c r="CC122" s="854"/>
      <c r="CD122" s="854"/>
      <c r="CE122" s="854"/>
      <c r="CF122" s="855">
        <v>231.4</v>
      </c>
      <c r="CG122" s="856"/>
      <c r="CH122" s="856"/>
      <c r="CI122" s="856"/>
      <c r="CJ122" s="856"/>
      <c r="CK122" s="878"/>
      <c r="CL122" s="864"/>
      <c r="CM122" s="864"/>
      <c r="CN122" s="864"/>
      <c r="CO122" s="865"/>
      <c r="CP122" s="844" t="s">
        <v>480</v>
      </c>
      <c r="CQ122" s="845"/>
      <c r="CR122" s="845"/>
      <c r="CS122" s="845"/>
      <c r="CT122" s="845"/>
      <c r="CU122" s="845"/>
      <c r="CV122" s="845"/>
      <c r="CW122" s="845"/>
      <c r="CX122" s="845"/>
      <c r="CY122" s="845"/>
      <c r="CZ122" s="845"/>
      <c r="DA122" s="845"/>
      <c r="DB122" s="845"/>
      <c r="DC122" s="845"/>
      <c r="DD122" s="845"/>
      <c r="DE122" s="845"/>
      <c r="DF122" s="846"/>
      <c r="DG122" s="825">
        <v>1196197</v>
      </c>
      <c r="DH122" s="826"/>
      <c r="DI122" s="826"/>
      <c r="DJ122" s="826"/>
      <c r="DK122" s="826"/>
      <c r="DL122" s="826">
        <v>1113261</v>
      </c>
      <c r="DM122" s="826"/>
      <c r="DN122" s="826"/>
      <c r="DO122" s="826"/>
      <c r="DP122" s="826"/>
      <c r="DQ122" s="826">
        <v>1021079</v>
      </c>
      <c r="DR122" s="826"/>
      <c r="DS122" s="826"/>
      <c r="DT122" s="826"/>
      <c r="DU122" s="826"/>
      <c r="DV122" s="803">
        <v>14.8</v>
      </c>
      <c r="DW122" s="803"/>
      <c r="DX122" s="803"/>
      <c r="DY122" s="803"/>
      <c r="DZ122" s="804"/>
    </row>
    <row r="123" spans="1:130" s="215" customFormat="1" ht="26.25" customHeight="1">
      <c r="A123" s="829"/>
      <c r="B123" s="830"/>
      <c r="C123" s="824" t="s">
        <v>463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182</v>
      </c>
      <c r="AB123" s="789"/>
      <c r="AC123" s="789"/>
      <c r="AD123" s="789"/>
      <c r="AE123" s="790"/>
      <c r="AF123" s="791" t="s">
        <v>445</v>
      </c>
      <c r="AG123" s="789"/>
      <c r="AH123" s="789"/>
      <c r="AI123" s="789"/>
      <c r="AJ123" s="790"/>
      <c r="AK123" s="791" t="s">
        <v>182</v>
      </c>
      <c r="AL123" s="789"/>
      <c r="AM123" s="789"/>
      <c r="AN123" s="789"/>
      <c r="AO123" s="790"/>
      <c r="AP123" s="833" t="s">
        <v>466</v>
      </c>
      <c r="AQ123" s="834"/>
      <c r="AR123" s="834"/>
      <c r="AS123" s="834"/>
      <c r="AT123" s="835"/>
      <c r="AU123" s="895"/>
      <c r="AV123" s="896"/>
      <c r="AW123" s="896"/>
      <c r="AX123" s="896"/>
      <c r="AY123" s="896"/>
      <c r="AZ123" s="238" t="s">
        <v>188</v>
      </c>
      <c r="BA123" s="238"/>
      <c r="BB123" s="238"/>
      <c r="BC123" s="238"/>
      <c r="BD123" s="238"/>
      <c r="BE123" s="238"/>
      <c r="BF123" s="238"/>
      <c r="BG123" s="238"/>
      <c r="BH123" s="238"/>
      <c r="BI123" s="238"/>
      <c r="BJ123" s="238"/>
      <c r="BK123" s="238"/>
      <c r="BL123" s="238"/>
      <c r="BM123" s="238"/>
      <c r="BN123" s="238"/>
      <c r="BO123" s="886" t="s">
        <v>481</v>
      </c>
      <c r="BP123" s="887"/>
      <c r="BQ123" s="841">
        <v>23019323</v>
      </c>
      <c r="BR123" s="842"/>
      <c r="BS123" s="842"/>
      <c r="BT123" s="842"/>
      <c r="BU123" s="842"/>
      <c r="BV123" s="842">
        <v>23864705</v>
      </c>
      <c r="BW123" s="842"/>
      <c r="BX123" s="842"/>
      <c r="BY123" s="842"/>
      <c r="BZ123" s="842"/>
      <c r="CA123" s="842">
        <v>23562205</v>
      </c>
      <c r="CB123" s="842"/>
      <c r="CC123" s="842"/>
      <c r="CD123" s="842"/>
      <c r="CE123" s="842"/>
      <c r="CF123" s="757"/>
      <c r="CG123" s="758"/>
      <c r="CH123" s="758"/>
      <c r="CI123" s="758"/>
      <c r="CJ123" s="843"/>
      <c r="CK123" s="878"/>
      <c r="CL123" s="864"/>
      <c r="CM123" s="864"/>
      <c r="CN123" s="864"/>
      <c r="CO123" s="865"/>
      <c r="CP123" s="844" t="s">
        <v>482</v>
      </c>
      <c r="CQ123" s="845"/>
      <c r="CR123" s="845"/>
      <c r="CS123" s="845"/>
      <c r="CT123" s="845"/>
      <c r="CU123" s="845"/>
      <c r="CV123" s="845"/>
      <c r="CW123" s="845"/>
      <c r="CX123" s="845"/>
      <c r="CY123" s="845"/>
      <c r="CZ123" s="845"/>
      <c r="DA123" s="845"/>
      <c r="DB123" s="845"/>
      <c r="DC123" s="845"/>
      <c r="DD123" s="845"/>
      <c r="DE123" s="845"/>
      <c r="DF123" s="846"/>
      <c r="DG123" s="788">
        <v>149526</v>
      </c>
      <c r="DH123" s="789"/>
      <c r="DI123" s="789"/>
      <c r="DJ123" s="789"/>
      <c r="DK123" s="790"/>
      <c r="DL123" s="791">
        <v>251806</v>
      </c>
      <c r="DM123" s="789"/>
      <c r="DN123" s="789"/>
      <c r="DO123" s="789"/>
      <c r="DP123" s="790"/>
      <c r="DQ123" s="791">
        <v>290642</v>
      </c>
      <c r="DR123" s="789"/>
      <c r="DS123" s="789"/>
      <c r="DT123" s="789"/>
      <c r="DU123" s="790"/>
      <c r="DV123" s="833">
        <v>4.2</v>
      </c>
      <c r="DW123" s="834"/>
      <c r="DX123" s="834"/>
      <c r="DY123" s="834"/>
      <c r="DZ123" s="835"/>
    </row>
    <row r="124" spans="1:130" s="215" customFormat="1" ht="26.25" customHeight="1" thickBot="1">
      <c r="A124" s="829"/>
      <c r="B124" s="830"/>
      <c r="C124" s="824" t="s">
        <v>467</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182</v>
      </c>
      <c r="AB124" s="789"/>
      <c r="AC124" s="789"/>
      <c r="AD124" s="789"/>
      <c r="AE124" s="790"/>
      <c r="AF124" s="791" t="s">
        <v>445</v>
      </c>
      <c r="AG124" s="789"/>
      <c r="AH124" s="789"/>
      <c r="AI124" s="789"/>
      <c r="AJ124" s="790"/>
      <c r="AK124" s="791" t="s">
        <v>182</v>
      </c>
      <c r="AL124" s="789"/>
      <c r="AM124" s="789"/>
      <c r="AN124" s="789"/>
      <c r="AO124" s="790"/>
      <c r="AP124" s="833" t="s">
        <v>445</v>
      </c>
      <c r="AQ124" s="834"/>
      <c r="AR124" s="834"/>
      <c r="AS124" s="834"/>
      <c r="AT124" s="835"/>
      <c r="AU124" s="836" t="s">
        <v>483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17.2</v>
      </c>
      <c r="BR124" s="840"/>
      <c r="BS124" s="840"/>
      <c r="BT124" s="840"/>
      <c r="BU124" s="840"/>
      <c r="BV124" s="840" t="s">
        <v>445</v>
      </c>
      <c r="BW124" s="840"/>
      <c r="BX124" s="840"/>
      <c r="BY124" s="840"/>
      <c r="BZ124" s="840"/>
      <c r="CA124" s="840" t="s">
        <v>445</v>
      </c>
      <c r="CB124" s="840"/>
      <c r="CC124" s="840"/>
      <c r="CD124" s="840"/>
      <c r="CE124" s="840"/>
      <c r="CF124" s="735"/>
      <c r="CG124" s="736"/>
      <c r="CH124" s="736"/>
      <c r="CI124" s="736"/>
      <c r="CJ124" s="871"/>
      <c r="CK124" s="879"/>
      <c r="CL124" s="879"/>
      <c r="CM124" s="879"/>
      <c r="CN124" s="879"/>
      <c r="CO124" s="880"/>
      <c r="CP124" s="844" t="s">
        <v>484</v>
      </c>
      <c r="CQ124" s="845"/>
      <c r="CR124" s="845"/>
      <c r="CS124" s="845"/>
      <c r="CT124" s="845"/>
      <c r="CU124" s="845"/>
      <c r="CV124" s="845"/>
      <c r="CW124" s="845"/>
      <c r="CX124" s="845"/>
      <c r="CY124" s="845"/>
      <c r="CZ124" s="845"/>
      <c r="DA124" s="845"/>
      <c r="DB124" s="845"/>
      <c r="DC124" s="845"/>
      <c r="DD124" s="845"/>
      <c r="DE124" s="845"/>
      <c r="DF124" s="846"/>
      <c r="DG124" s="772">
        <v>385293</v>
      </c>
      <c r="DH124" s="773"/>
      <c r="DI124" s="773"/>
      <c r="DJ124" s="773"/>
      <c r="DK124" s="774"/>
      <c r="DL124" s="775">
        <v>338227</v>
      </c>
      <c r="DM124" s="773"/>
      <c r="DN124" s="773"/>
      <c r="DO124" s="773"/>
      <c r="DP124" s="774"/>
      <c r="DQ124" s="775">
        <v>282272</v>
      </c>
      <c r="DR124" s="773"/>
      <c r="DS124" s="773"/>
      <c r="DT124" s="773"/>
      <c r="DU124" s="774"/>
      <c r="DV124" s="857">
        <v>4.0999999999999996</v>
      </c>
      <c r="DW124" s="858"/>
      <c r="DX124" s="858"/>
      <c r="DY124" s="858"/>
      <c r="DZ124" s="859"/>
    </row>
    <row r="125" spans="1:130" s="215" customFormat="1" ht="26.25" customHeight="1">
      <c r="A125" s="829"/>
      <c r="B125" s="830"/>
      <c r="C125" s="824" t="s">
        <v>469</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443</v>
      </c>
      <c r="AB125" s="789"/>
      <c r="AC125" s="789"/>
      <c r="AD125" s="789"/>
      <c r="AE125" s="790"/>
      <c r="AF125" s="791" t="s">
        <v>182</v>
      </c>
      <c r="AG125" s="789"/>
      <c r="AH125" s="789"/>
      <c r="AI125" s="789"/>
      <c r="AJ125" s="790"/>
      <c r="AK125" s="791" t="s">
        <v>182</v>
      </c>
      <c r="AL125" s="789"/>
      <c r="AM125" s="789"/>
      <c r="AN125" s="789"/>
      <c r="AO125" s="790"/>
      <c r="AP125" s="833" t="s">
        <v>182</v>
      </c>
      <c r="AQ125" s="834"/>
      <c r="AR125" s="834"/>
      <c r="AS125" s="834"/>
      <c r="AT125" s="835"/>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485</v>
      </c>
      <c r="CL125" s="861"/>
      <c r="CM125" s="861"/>
      <c r="CN125" s="861"/>
      <c r="CO125" s="862"/>
      <c r="CP125" s="869" t="s">
        <v>486</v>
      </c>
      <c r="CQ125" s="817"/>
      <c r="CR125" s="817"/>
      <c r="CS125" s="817"/>
      <c r="CT125" s="817"/>
      <c r="CU125" s="817"/>
      <c r="CV125" s="817"/>
      <c r="CW125" s="817"/>
      <c r="CX125" s="817"/>
      <c r="CY125" s="817"/>
      <c r="CZ125" s="817"/>
      <c r="DA125" s="817"/>
      <c r="DB125" s="817"/>
      <c r="DC125" s="817"/>
      <c r="DD125" s="817"/>
      <c r="DE125" s="817"/>
      <c r="DF125" s="818"/>
      <c r="DG125" s="870" t="s">
        <v>445</v>
      </c>
      <c r="DH125" s="851"/>
      <c r="DI125" s="851"/>
      <c r="DJ125" s="851"/>
      <c r="DK125" s="851"/>
      <c r="DL125" s="851" t="s">
        <v>443</v>
      </c>
      <c r="DM125" s="851"/>
      <c r="DN125" s="851"/>
      <c r="DO125" s="851"/>
      <c r="DP125" s="851"/>
      <c r="DQ125" s="851" t="s">
        <v>182</v>
      </c>
      <c r="DR125" s="851"/>
      <c r="DS125" s="851"/>
      <c r="DT125" s="851"/>
      <c r="DU125" s="851"/>
      <c r="DV125" s="852" t="s">
        <v>182</v>
      </c>
      <c r="DW125" s="852"/>
      <c r="DX125" s="852"/>
      <c r="DY125" s="852"/>
      <c r="DZ125" s="853"/>
    </row>
    <row r="126" spans="1:130" s="215" customFormat="1" ht="26.25" customHeight="1" thickBot="1">
      <c r="A126" s="829"/>
      <c r="B126" s="830"/>
      <c r="C126" s="824" t="s">
        <v>471</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182</v>
      </c>
      <c r="AB126" s="789"/>
      <c r="AC126" s="789"/>
      <c r="AD126" s="789"/>
      <c r="AE126" s="790"/>
      <c r="AF126" s="791" t="s">
        <v>182</v>
      </c>
      <c r="AG126" s="789"/>
      <c r="AH126" s="789"/>
      <c r="AI126" s="789"/>
      <c r="AJ126" s="790"/>
      <c r="AK126" s="791" t="s">
        <v>182</v>
      </c>
      <c r="AL126" s="789"/>
      <c r="AM126" s="789"/>
      <c r="AN126" s="789"/>
      <c r="AO126" s="790"/>
      <c r="AP126" s="833" t="s">
        <v>182</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487</v>
      </c>
      <c r="CQ126" s="761"/>
      <c r="CR126" s="761"/>
      <c r="CS126" s="761"/>
      <c r="CT126" s="761"/>
      <c r="CU126" s="761"/>
      <c r="CV126" s="761"/>
      <c r="CW126" s="761"/>
      <c r="CX126" s="761"/>
      <c r="CY126" s="761"/>
      <c r="CZ126" s="761"/>
      <c r="DA126" s="761"/>
      <c r="DB126" s="761"/>
      <c r="DC126" s="761"/>
      <c r="DD126" s="761"/>
      <c r="DE126" s="761"/>
      <c r="DF126" s="762"/>
      <c r="DG126" s="825" t="s">
        <v>182</v>
      </c>
      <c r="DH126" s="826"/>
      <c r="DI126" s="826"/>
      <c r="DJ126" s="826"/>
      <c r="DK126" s="826"/>
      <c r="DL126" s="826" t="s">
        <v>443</v>
      </c>
      <c r="DM126" s="826"/>
      <c r="DN126" s="826"/>
      <c r="DO126" s="826"/>
      <c r="DP126" s="826"/>
      <c r="DQ126" s="826" t="s">
        <v>445</v>
      </c>
      <c r="DR126" s="826"/>
      <c r="DS126" s="826"/>
      <c r="DT126" s="826"/>
      <c r="DU126" s="826"/>
      <c r="DV126" s="803" t="s">
        <v>443</v>
      </c>
      <c r="DW126" s="803"/>
      <c r="DX126" s="803"/>
      <c r="DY126" s="803"/>
      <c r="DZ126" s="804"/>
    </row>
    <row r="127" spans="1:130" s="215" customFormat="1" ht="26.25" customHeight="1">
      <c r="A127" s="831"/>
      <c r="B127" s="832"/>
      <c r="C127" s="847" t="s">
        <v>488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20</v>
      </c>
      <c r="AB127" s="789"/>
      <c r="AC127" s="789"/>
      <c r="AD127" s="789"/>
      <c r="AE127" s="790"/>
      <c r="AF127" s="791" t="s">
        <v>445</v>
      </c>
      <c r="AG127" s="789"/>
      <c r="AH127" s="789"/>
      <c r="AI127" s="789"/>
      <c r="AJ127" s="790"/>
      <c r="AK127" s="791">
        <v>12</v>
      </c>
      <c r="AL127" s="789"/>
      <c r="AM127" s="789"/>
      <c r="AN127" s="789"/>
      <c r="AO127" s="790"/>
      <c r="AP127" s="833">
        <v>0</v>
      </c>
      <c r="AQ127" s="834"/>
      <c r="AR127" s="834"/>
      <c r="AS127" s="834"/>
      <c r="AT127" s="835"/>
      <c r="AU127" s="217"/>
      <c r="AV127" s="217"/>
      <c r="AW127" s="217"/>
      <c r="AX127" s="850" t="s">
        <v>489</v>
      </c>
      <c r="AY127" s="821"/>
      <c r="AZ127" s="821"/>
      <c r="BA127" s="821"/>
      <c r="BB127" s="821"/>
      <c r="BC127" s="821"/>
      <c r="BD127" s="821"/>
      <c r="BE127" s="822"/>
      <c r="BF127" s="820" t="s">
        <v>490</v>
      </c>
      <c r="BG127" s="821"/>
      <c r="BH127" s="821"/>
      <c r="BI127" s="821"/>
      <c r="BJ127" s="821"/>
      <c r="BK127" s="821"/>
      <c r="BL127" s="822"/>
      <c r="BM127" s="820" t="s">
        <v>491</v>
      </c>
      <c r="BN127" s="821"/>
      <c r="BO127" s="821"/>
      <c r="BP127" s="821"/>
      <c r="BQ127" s="821"/>
      <c r="BR127" s="821"/>
      <c r="BS127" s="822"/>
      <c r="BT127" s="820" t="s">
        <v>492</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493</v>
      </c>
      <c r="CQ127" s="761"/>
      <c r="CR127" s="761"/>
      <c r="CS127" s="761"/>
      <c r="CT127" s="761"/>
      <c r="CU127" s="761"/>
      <c r="CV127" s="761"/>
      <c r="CW127" s="761"/>
      <c r="CX127" s="761"/>
      <c r="CY127" s="761"/>
      <c r="CZ127" s="761"/>
      <c r="DA127" s="761"/>
      <c r="DB127" s="761"/>
      <c r="DC127" s="761"/>
      <c r="DD127" s="761"/>
      <c r="DE127" s="761"/>
      <c r="DF127" s="762"/>
      <c r="DG127" s="825" t="s">
        <v>182</v>
      </c>
      <c r="DH127" s="826"/>
      <c r="DI127" s="826"/>
      <c r="DJ127" s="826"/>
      <c r="DK127" s="826"/>
      <c r="DL127" s="826" t="s">
        <v>445</v>
      </c>
      <c r="DM127" s="826"/>
      <c r="DN127" s="826"/>
      <c r="DO127" s="826"/>
      <c r="DP127" s="826"/>
      <c r="DQ127" s="826" t="s">
        <v>182</v>
      </c>
      <c r="DR127" s="826"/>
      <c r="DS127" s="826"/>
      <c r="DT127" s="826"/>
      <c r="DU127" s="826"/>
      <c r="DV127" s="803" t="s">
        <v>182</v>
      </c>
      <c r="DW127" s="803"/>
      <c r="DX127" s="803"/>
      <c r="DY127" s="803"/>
      <c r="DZ127" s="804"/>
    </row>
    <row r="128" spans="1:130" s="215" customFormat="1" ht="26.25" customHeight="1" thickBot="1">
      <c r="A128" s="805" t="s">
        <v>494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495</v>
      </c>
      <c r="X128" s="807"/>
      <c r="Y128" s="807"/>
      <c r="Z128" s="808"/>
      <c r="AA128" s="809">
        <v>100853</v>
      </c>
      <c r="AB128" s="810"/>
      <c r="AC128" s="810"/>
      <c r="AD128" s="810"/>
      <c r="AE128" s="811"/>
      <c r="AF128" s="812">
        <v>95806</v>
      </c>
      <c r="AG128" s="810"/>
      <c r="AH128" s="810"/>
      <c r="AI128" s="810"/>
      <c r="AJ128" s="811"/>
      <c r="AK128" s="812">
        <v>95768</v>
      </c>
      <c r="AL128" s="810"/>
      <c r="AM128" s="810"/>
      <c r="AN128" s="810"/>
      <c r="AO128" s="811"/>
      <c r="AP128" s="813"/>
      <c r="AQ128" s="814"/>
      <c r="AR128" s="814"/>
      <c r="AS128" s="814"/>
      <c r="AT128" s="815"/>
      <c r="AU128" s="217"/>
      <c r="AV128" s="217"/>
      <c r="AW128" s="217"/>
      <c r="AX128" s="816" t="s">
        <v>496</v>
      </c>
      <c r="AY128" s="817"/>
      <c r="AZ128" s="817"/>
      <c r="BA128" s="817"/>
      <c r="BB128" s="817"/>
      <c r="BC128" s="817"/>
      <c r="BD128" s="817"/>
      <c r="BE128" s="818"/>
      <c r="BF128" s="795" t="s">
        <v>445</v>
      </c>
      <c r="BG128" s="796"/>
      <c r="BH128" s="796"/>
      <c r="BI128" s="796"/>
      <c r="BJ128" s="796"/>
      <c r="BK128" s="796"/>
      <c r="BL128" s="819"/>
      <c r="BM128" s="795">
        <v>13.6</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497</v>
      </c>
      <c r="CQ128" s="739"/>
      <c r="CR128" s="739"/>
      <c r="CS128" s="739"/>
      <c r="CT128" s="739"/>
      <c r="CU128" s="739"/>
      <c r="CV128" s="739"/>
      <c r="CW128" s="739"/>
      <c r="CX128" s="739"/>
      <c r="CY128" s="739"/>
      <c r="CZ128" s="739"/>
      <c r="DA128" s="739"/>
      <c r="DB128" s="739"/>
      <c r="DC128" s="739"/>
      <c r="DD128" s="739"/>
      <c r="DE128" s="739"/>
      <c r="DF128" s="740"/>
      <c r="DG128" s="799" t="s">
        <v>445</v>
      </c>
      <c r="DH128" s="800"/>
      <c r="DI128" s="800"/>
      <c r="DJ128" s="800"/>
      <c r="DK128" s="800"/>
      <c r="DL128" s="800" t="s">
        <v>445</v>
      </c>
      <c r="DM128" s="800"/>
      <c r="DN128" s="800"/>
      <c r="DO128" s="800"/>
      <c r="DP128" s="800"/>
      <c r="DQ128" s="800" t="s">
        <v>445</v>
      </c>
      <c r="DR128" s="800"/>
      <c r="DS128" s="800"/>
      <c r="DT128" s="800"/>
      <c r="DU128" s="800"/>
      <c r="DV128" s="801" t="s">
        <v>445</v>
      </c>
      <c r="DW128" s="801"/>
      <c r="DX128" s="801"/>
      <c r="DY128" s="801"/>
      <c r="DZ128" s="802"/>
    </row>
    <row r="129" spans="1:131" s="215" customFormat="1" ht="26.25" customHeight="1">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498</v>
      </c>
      <c r="X129" s="786"/>
      <c r="Y129" s="786"/>
      <c r="Z129" s="787"/>
      <c r="AA129" s="788">
        <v>7894261</v>
      </c>
      <c r="AB129" s="789"/>
      <c r="AC129" s="789"/>
      <c r="AD129" s="789"/>
      <c r="AE129" s="790"/>
      <c r="AF129" s="791">
        <v>8282219</v>
      </c>
      <c r="AG129" s="789"/>
      <c r="AH129" s="789"/>
      <c r="AI129" s="789"/>
      <c r="AJ129" s="790"/>
      <c r="AK129" s="791">
        <v>8606337</v>
      </c>
      <c r="AL129" s="789"/>
      <c r="AM129" s="789"/>
      <c r="AN129" s="789"/>
      <c r="AO129" s="790"/>
      <c r="AP129" s="792"/>
      <c r="AQ129" s="793"/>
      <c r="AR129" s="793"/>
      <c r="AS129" s="793"/>
      <c r="AT129" s="794"/>
      <c r="AU129" s="218"/>
      <c r="AV129" s="218"/>
      <c r="AW129" s="218"/>
      <c r="AX129" s="760" t="s">
        <v>499</v>
      </c>
      <c r="AY129" s="761"/>
      <c r="AZ129" s="761"/>
      <c r="BA129" s="761"/>
      <c r="BB129" s="761"/>
      <c r="BC129" s="761"/>
      <c r="BD129" s="761"/>
      <c r="BE129" s="762"/>
      <c r="BF129" s="779" t="s">
        <v>445</v>
      </c>
      <c r="BG129" s="780"/>
      <c r="BH129" s="780"/>
      <c r="BI129" s="780"/>
      <c r="BJ129" s="780"/>
      <c r="BK129" s="780"/>
      <c r="BL129" s="781"/>
      <c r="BM129" s="779">
        <v>18.600000000000001</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c r="A130" s="783" t="s">
        <v>500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501</v>
      </c>
      <c r="X130" s="786"/>
      <c r="Y130" s="786"/>
      <c r="Z130" s="787"/>
      <c r="AA130" s="788">
        <v>1551584</v>
      </c>
      <c r="AB130" s="789"/>
      <c r="AC130" s="789"/>
      <c r="AD130" s="789"/>
      <c r="AE130" s="790"/>
      <c r="AF130" s="791">
        <v>1652390</v>
      </c>
      <c r="AG130" s="789"/>
      <c r="AH130" s="789"/>
      <c r="AI130" s="789"/>
      <c r="AJ130" s="790"/>
      <c r="AK130" s="791">
        <v>1691706</v>
      </c>
      <c r="AL130" s="789"/>
      <c r="AM130" s="789"/>
      <c r="AN130" s="789"/>
      <c r="AO130" s="790"/>
      <c r="AP130" s="792"/>
      <c r="AQ130" s="793"/>
      <c r="AR130" s="793"/>
      <c r="AS130" s="793"/>
      <c r="AT130" s="794"/>
      <c r="AU130" s="218"/>
      <c r="AV130" s="218"/>
      <c r="AW130" s="218"/>
      <c r="AX130" s="760" t="s">
        <v>502</v>
      </c>
      <c r="AY130" s="761"/>
      <c r="AZ130" s="761"/>
      <c r="BA130" s="761"/>
      <c r="BB130" s="761"/>
      <c r="BC130" s="761"/>
      <c r="BD130" s="761"/>
      <c r="BE130" s="762"/>
      <c r="BF130" s="763">
        <v>11.8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503</v>
      </c>
      <c r="X131" s="770"/>
      <c r="Y131" s="770"/>
      <c r="Z131" s="771"/>
      <c r="AA131" s="772">
        <v>6342677</v>
      </c>
      <c r="AB131" s="773"/>
      <c r="AC131" s="773"/>
      <c r="AD131" s="773"/>
      <c r="AE131" s="774"/>
      <c r="AF131" s="775">
        <v>6629829</v>
      </c>
      <c r="AG131" s="773"/>
      <c r="AH131" s="773"/>
      <c r="AI131" s="773"/>
      <c r="AJ131" s="774"/>
      <c r="AK131" s="775">
        <v>6914631</v>
      </c>
      <c r="AL131" s="773"/>
      <c r="AM131" s="773"/>
      <c r="AN131" s="773"/>
      <c r="AO131" s="774"/>
      <c r="AP131" s="776"/>
      <c r="AQ131" s="777"/>
      <c r="AR131" s="777"/>
      <c r="AS131" s="777"/>
      <c r="AT131" s="778"/>
      <c r="AU131" s="218"/>
      <c r="AV131" s="218"/>
      <c r="AW131" s="218"/>
      <c r="AX131" s="738" t="s">
        <v>504</v>
      </c>
      <c r="AY131" s="739"/>
      <c r="AZ131" s="739"/>
      <c r="BA131" s="739"/>
      <c r="BB131" s="739"/>
      <c r="BC131" s="739"/>
      <c r="BD131" s="739"/>
      <c r="BE131" s="740"/>
      <c r="BF131" s="741" t="s">
        <v>445</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c r="A132" s="747" t="s">
        <v>505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506</v>
      </c>
      <c r="W132" s="751"/>
      <c r="X132" s="751"/>
      <c r="Y132" s="751"/>
      <c r="Z132" s="752"/>
      <c r="AA132" s="753">
        <v>12.547919439999999</v>
      </c>
      <c r="AB132" s="754"/>
      <c r="AC132" s="754"/>
      <c r="AD132" s="754"/>
      <c r="AE132" s="755"/>
      <c r="AF132" s="756">
        <v>11.742474809999999</v>
      </c>
      <c r="AG132" s="754"/>
      <c r="AH132" s="754"/>
      <c r="AI132" s="754"/>
      <c r="AJ132" s="755"/>
      <c r="AK132" s="756">
        <v>11.118645920000001</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20"/>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507</v>
      </c>
      <c r="W133" s="730"/>
      <c r="X133" s="730"/>
      <c r="Y133" s="730"/>
      <c r="Z133" s="731"/>
      <c r="AA133" s="732">
        <v>12.2</v>
      </c>
      <c r="AB133" s="733"/>
      <c r="AC133" s="733"/>
      <c r="AD133" s="733"/>
      <c r="AE133" s="734"/>
      <c r="AF133" s="732">
        <v>12</v>
      </c>
      <c r="AG133" s="733"/>
      <c r="AH133" s="733"/>
      <c r="AI133" s="733"/>
      <c r="AJ133" s="734"/>
      <c r="AK133" s="732">
        <v>11.8</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0vcZzO8/o2kOV83Fw29uy6kv8P9LabknKm1uB5FQGiGtWytTsK5Iq2uUnUJbwZ2ErijssVROn2ax6yOmS9vCqA==" saltValue="ec1V2jBrPLHHJCysxEP+1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election activeCell="DC18" sqref="DC18"/>
    </sheetView>
  </sheetViews>
  <sheetFormatPr defaultColWidth="0" defaultRowHeight="13.5" customHeight="1" zeroHeight="1"/>
  <cols>
    <col min="1" max="120" width="2.75" style="245" customWidth="1"/>
    <col min="121" max="121" width="0" style="244" hidden="1" customWidth="1"/>
    <col min="122" max="16384" width="9" style="244" hidden="1"/>
  </cols>
  <sheetData>
    <row r="1" spans="1:120">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row r="3" spans="1:120"/>
    <row r="4" spans="1:120"/>
    <row r="5" spans="1:120"/>
    <row r="6" spans="1:120"/>
    <row r="7" spans="1:120"/>
    <row r="8" spans="1:120"/>
    <row r="9" spans="1:120"/>
    <row r="10" spans="1:120"/>
    <row r="11" spans="1:120"/>
    <row r="12" spans="1:120"/>
    <row r="13" spans="1:120"/>
    <row r="14" spans="1:120"/>
    <row r="15" spans="1:120"/>
    <row r="16" spans="1:120">
      <c r="DP16" s="244"/>
    </row>
    <row r="17" spans="119:120">
      <c r="DP17" s="244"/>
    </row>
    <row r="18" spans="119:120"/>
    <row r="19" spans="119:120"/>
    <row r="20" spans="119:120">
      <c r="DO20" s="244"/>
      <c r="DP20" s="244"/>
    </row>
    <row r="21" spans="119:120">
      <c r="DP21" s="244"/>
    </row>
    <row r="22" spans="119:120"/>
    <row r="23" spans="119:120">
      <c r="DO23" s="244"/>
      <c r="DP23" s="244"/>
    </row>
    <row r="24" spans="119:120">
      <c r="DP24" s="244"/>
    </row>
    <row r="25" spans="119:120">
      <c r="DP25" s="244"/>
    </row>
    <row r="26" spans="119:120">
      <c r="DO26" s="244"/>
      <c r="DP26" s="244"/>
    </row>
    <row r="27" spans="119:120"/>
    <row r="28" spans="119:120">
      <c r="DO28" s="244"/>
      <c r="DP28" s="244"/>
    </row>
    <row r="29" spans="119:120">
      <c r="DP29" s="244"/>
    </row>
    <row r="30" spans="119:120"/>
    <row r="31" spans="119:120">
      <c r="DO31" s="244"/>
      <c r="DP31" s="244"/>
    </row>
    <row r="32" spans="119:120"/>
    <row r="33" spans="98:120">
      <c r="DO33" s="244"/>
      <c r="DP33" s="244"/>
    </row>
    <row r="34" spans="98:120">
      <c r="DM34" s="244"/>
    </row>
    <row r="35" spans="98:120">
      <c r="CT35" s="244"/>
      <c r="CU35" s="244"/>
      <c r="CV35" s="244"/>
      <c r="CY35" s="244"/>
      <c r="CZ35" s="244"/>
      <c r="DA35" s="244"/>
      <c r="DD35" s="244"/>
      <c r="DE35" s="244"/>
      <c r="DF35" s="244"/>
      <c r="DI35" s="244"/>
      <c r="DJ35" s="244"/>
      <c r="DK35" s="244"/>
      <c r="DM35" s="244"/>
      <c r="DN35" s="244"/>
      <c r="DO35" s="244"/>
      <c r="DP35" s="244"/>
    </row>
    <row r="36" spans="98:120"/>
    <row r="37" spans="98:120">
      <c r="CW37" s="244"/>
      <c r="DB37" s="244"/>
      <c r="DG37" s="244"/>
      <c r="DL37" s="244"/>
      <c r="DP37" s="244"/>
    </row>
    <row r="38" spans="98:120">
      <c r="CT38" s="244"/>
      <c r="CU38" s="244"/>
      <c r="CV38" s="244"/>
      <c r="CW38" s="244"/>
      <c r="CY38" s="244"/>
      <c r="CZ38" s="244"/>
      <c r="DA38" s="244"/>
      <c r="DB38" s="244"/>
      <c r="DD38" s="244"/>
      <c r="DE38" s="244"/>
      <c r="DF38" s="244"/>
      <c r="DG38" s="244"/>
      <c r="DI38" s="244"/>
      <c r="DJ38" s="244"/>
      <c r="DK38" s="244"/>
      <c r="DL38" s="244"/>
      <c r="DN38" s="244"/>
      <c r="DO38" s="244"/>
      <c r="DP38" s="244"/>
    </row>
    <row r="39" spans="98:120"/>
    <row r="40" spans="98:120"/>
    <row r="41" spans="98:120"/>
    <row r="42" spans="98:120"/>
    <row r="43" spans="98:120"/>
    <row r="44" spans="98:120"/>
    <row r="45" spans="98:120"/>
    <row r="46" spans="98:120"/>
    <row r="47" spans="98:120"/>
    <row r="48" spans="98:120"/>
    <row r="49" spans="22:120">
      <c r="DN49" s="244"/>
      <c r="DO49" s="244"/>
      <c r="DP49" s="24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4"/>
      <c r="CS63" s="244"/>
      <c r="CX63" s="244"/>
      <c r="DC63" s="244"/>
      <c r="DH63" s="244"/>
    </row>
    <row r="64" spans="22:120">
      <c r="V64" s="244"/>
    </row>
    <row r="65" spans="15:120">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c r="Q66" s="244"/>
      <c r="S66" s="244"/>
      <c r="U66" s="244"/>
      <c r="DM66" s="244"/>
    </row>
    <row r="67" spans="15:120">
      <c r="O67" s="244"/>
      <c r="P67" s="244"/>
      <c r="R67" s="244"/>
      <c r="T67" s="244"/>
      <c r="Y67" s="244"/>
      <c r="CT67" s="244"/>
      <c r="CV67" s="244"/>
      <c r="CW67" s="244"/>
      <c r="CY67" s="244"/>
      <c r="DA67" s="244"/>
      <c r="DB67" s="244"/>
      <c r="DD67" s="244"/>
      <c r="DF67" s="244"/>
      <c r="DG67" s="244"/>
      <c r="DI67" s="244"/>
      <c r="DK67" s="244"/>
      <c r="DL67" s="244"/>
      <c r="DN67" s="244"/>
      <c r="DO67" s="244"/>
      <c r="DP67" s="244"/>
    </row>
    <row r="68" spans="15:120"/>
    <row r="69" spans="15:120"/>
    <row r="70" spans="15:120"/>
    <row r="71" spans="15:120"/>
    <row r="72" spans="15:120">
      <c r="DP72" s="244"/>
    </row>
    <row r="73" spans="15:120">
      <c r="DP73" s="24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4"/>
      <c r="CX96" s="244"/>
      <c r="DC96" s="244"/>
      <c r="DH96" s="244"/>
    </row>
    <row r="97" spans="24:120">
      <c r="CS97" s="244"/>
      <c r="CX97" s="244"/>
      <c r="DC97" s="244"/>
      <c r="DH97" s="244"/>
      <c r="DP97" s="245" t="s">
        <v>508</v>
      </c>
    </row>
    <row r="98" spans="24:120" hidden="1">
      <c r="CS98" s="244"/>
      <c r="CX98" s="244"/>
      <c r="DC98" s="244"/>
      <c r="DH98" s="244"/>
    </row>
    <row r="99" spans="24:120" hidden="1">
      <c r="CS99" s="244"/>
      <c r="CX99" s="244"/>
      <c r="DC99" s="244"/>
      <c r="DH99" s="244"/>
    </row>
    <row r="101" spans="24:120" ht="12" hidden="1" customHeight="1">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c r="CU102" s="244"/>
      <c r="CZ102" s="244"/>
      <c r="DE102" s="244"/>
      <c r="DJ102" s="244"/>
      <c r="DM102" s="244"/>
    </row>
    <row r="103" spans="24:120" hidden="1">
      <c r="CT103" s="244"/>
      <c r="CV103" s="244"/>
      <c r="CW103" s="244"/>
      <c r="CY103" s="244"/>
      <c r="DA103" s="244"/>
      <c r="DB103" s="244"/>
      <c r="DD103" s="244"/>
      <c r="DF103" s="244"/>
      <c r="DG103" s="244"/>
      <c r="DI103" s="244"/>
      <c r="DK103" s="244"/>
      <c r="DL103" s="244"/>
      <c r="DM103" s="244"/>
      <c r="DN103" s="244"/>
      <c r="DO103" s="244"/>
      <c r="DP103" s="244"/>
    </row>
    <row r="104" spans="24:120" hidden="1">
      <c r="CV104" s="244"/>
      <c r="CW104" s="244"/>
      <c r="DA104" s="244"/>
      <c r="DB104" s="244"/>
      <c r="DF104" s="244"/>
      <c r="DG104" s="244"/>
      <c r="DK104" s="244"/>
      <c r="DL104" s="244"/>
      <c r="DN104" s="244"/>
      <c r="DO104" s="244"/>
      <c r="DP104" s="244"/>
    </row>
    <row r="105" spans="24:120" ht="12.75" hidden="1" customHeight="1"/>
  </sheetData>
  <sheetProtection algorithmName="SHA-512" hashValue="ceQdZLD+aqWjc9k1Fgegx3BIeK9+mEhUBkNFN1n7hnp4o/MsaUBos9mkFyF+yYe0fEtFa+w2TOSTnis0M7bL+w==" saltValue="1bBbYJAPOXos5mFBsfmFE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40" zoomScale="70" zoomScaleNormal="70" zoomScaleSheetLayoutView="55" workbookViewId="0">
      <selection activeCell="DC18" sqref="DC18"/>
    </sheetView>
  </sheetViews>
  <sheetFormatPr defaultColWidth="0" defaultRowHeight="13.5" customHeight="1" zeroHeight="1"/>
  <cols>
    <col min="1" max="116" width="2.625" style="245" customWidth="1"/>
    <col min="117" max="16384" width="9" style="244" hidden="1"/>
  </cols>
  <sheetData>
    <row r="1" spans="2:116">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row r="3" spans="2:116"/>
    <row r="4" spans="2:116">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row r="7" spans="2:116"/>
    <row r="8" spans="2:116"/>
    <row r="9" spans="2:116"/>
    <row r="10" spans="2:116"/>
    <row r="11" spans="2:116"/>
    <row r="12" spans="2:116"/>
    <row r="13" spans="2:116"/>
    <row r="14" spans="2:116"/>
    <row r="15" spans="2:116"/>
    <row r="16" spans="2:116"/>
    <row r="17" spans="9:116"/>
    <row r="18" spans="9:116">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row r="20" spans="9:116"/>
    <row r="21" spans="9:116">
      <c r="DL21" s="244"/>
    </row>
    <row r="22" spans="9:116">
      <c r="DI22" s="244"/>
      <c r="DJ22" s="244"/>
      <c r="DK22" s="244"/>
      <c r="DL22" s="244"/>
    </row>
    <row r="23" spans="9:116">
      <c r="CY23" s="244"/>
      <c r="CZ23" s="244"/>
      <c r="DA23" s="244"/>
      <c r="DB23" s="244"/>
      <c r="DC23" s="244"/>
      <c r="DD23" s="244"/>
      <c r="DE23" s="244"/>
      <c r="DF23" s="244"/>
      <c r="DG23" s="244"/>
      <c r="DH23" s="244"/>
      <c r="DI23" s="244"/>
      <c r="DJ23" s="244"/>
      <c r="DK23" s="244"/>
      <c r="DL23" s="244"/>
    </row>
    <row r="24" spans="9:116"/>
    <row r="25" spans="9:116"/>
    <row r="26" spans="9:116"/>
    <row r="27" spans="9:116"/>
    <row r="28" spans="9:116"/>
    <row r="29" spans="9:116"/>
    <row r="30" spans="9:116"/>
    <row r="31" spans="9:116"/>
    <row r="32" spans="9:116"/>
    <row r="33" spans="15:116"/>
    <row r="34" spans="15:116"/>
    <row r="35" spans="15:116">
      <c r="CZ35" s="244"/>
      <c r="DA35" s="244"/>
      <c r="DB35" s="244"/>
      <c r="DC35" s="244"/>
      <c r="DD35" s="244"/>
      <c r="DE35" s="244"/>
      <c r="DF35" s="244"/>
      <c r="DG35" s="244"/>
      <c r="DH35" s="244"/>
      <c r="DI35" s="244"/>
      <c r="DJ35" s="244"/>
      <c r="DK35" s="244"/>
      <c r="DL35" s="244"/>
    </row>
    <row r="36" spans="15:116"/>
    <row r="37" spans="15:116">
      <c r="DL37" s="244"/>
    </row>
    <row r="38" spans="15:116">
      <c r="DI38" s="244"/>
      <c r="DJ38" s="244"/>
      <c r="DK38" s="244"/>
      <c r="DL38" s="244"/>
    </row>
    <row r="39" spans="15:116"/>
    <row r="40" spans="15:116"/>
    <row r="41" spans="15:116"/>
    <row r="42" spans="15:116"/>
    <row r="43" spans="15:116">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c r="DL44" s="244"/>
    </row>
    <row r="45" spans="15:116"/>
    <row r="46" spans="15:116">
      <c r="DA46" s="244"/>
      <c r="DB46" s="244"/>
      <c r="DC46" s="244"/>
      <c r="DD46" s="244"/>
      <c r="DE46" s="244"/>
      <c r="DF46" s="244"/>
      <c r="DG46" s="244"/>
      <c r="DH46" s="244"/>
      <c r="DI46" s="244"/>
      <c r="DJ46" s="244"/>
      <c r="DK46" s="244"/>
      <c r="DL46" s="244"/>
    </row>
    <row r="47" spans="15:116"/>
    <row r="48" spans="15:116"/>
    <row r="49" spans="104:116"/>
    <row r="50" spans="104:116">
      <c r="CZ50" s="244"/>
      <c r="DA50" s="244"/>
      <c r="DB50" s="244"/>
      <c r="DC50" s="244"/>
      <c r="DD50" s="244"/>
      <c r="DE50" s="244"/>
      <c r="DF50" s="244"/>
      <c r="DG50" s="244"/>
      <c r="DH50" s="244"/>
      <c r="DI50" s="244"/>
      <c r="DJ50" s="244"/>
      <c r="DK50" s="244"/>
      <c r="DL50" s="244"/>
    </row>
    <row r="51" spans="104:116"/>
    <row r="52" spans="104:116"/>
    <row r="53" spans="104:116">
      <c r="DL53" s="244"/>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4"/>
      <c r="DD67" s="244"/>
      <c r="DE67" s="244"/>
      <c r="DF67" s="244"/>
      <c r="DG67" s="244"/>
      <c r="DH67" s="244"/>
      <c r="DI67" s="244"/>
      <c r="DJ67" s="244"/>
      <c r="DK67" s="244"/>
      <c r="DL67" s="244"/>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dbxI/SSkcUpXHVkRyDVmmDD7euuSjVFrv1A4DpRNuM56AYdpvijM40EcTXjRs7Xa/reY3uyKtH2dYAXux22cw==" saltValue="KKLSgFBrLNRlc3AkBxnmv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67"/>
  <sheetViews>
    <sheetView showGridLines="0" view="pageBreakPreview" topLeftCell="A31" zoomScale="85" zoomScaleSheetLayoutView="85" workbookViewId="0">
      <selection activeCell="DC18" sqref="DC18"/>
    </sheetView>
  </sheetViews>
  <sheetFormatPr defaultColWidth="0" defaultRowHeight="13.5" customHeight="1" zeroHeight="1"/>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c r="AS1" s="246"/>
      <c r="AT1" s="246"/>
    </row>
    <row r="2" spans="1:46">
      <c r="AS2" s="246"/>
      <c r="AT2" s="246"/>
    </row>
    <row r="3" spans="1:46">
      <c r="AS3" s="246"/>
      <c r="AT3" s="246"/>
    </row>
    <row r="4" spans="1:46">
      <c r="AS4" s="246"/>
      <c r="AT4" s="246"/>
    </row>
    <row r="5" spans="1:46" ht="17.25">
      <c r="A5" s="247" t="s">
        <v>509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c r="A6" s="250"/>
      <c r="AK6" s="251" t="s">
        <v>510</v>
      </c>
      <c r="AL6" s="251"/>
      <c r="AM6" s="251"/>
      <c r="AN6" s="251"/>
    </row>
    <row r="7" spans="1:46" ht="13.5" customHeight="1">
      <c r="A7" s="250"/>
      <c r="AK7" s="253"/>
      <c r="AL7" s="254"/>
      <c r="AM7" s="254"/>
      <c r="AN7" s="255"/>
      <c r="AO7" s="1127" t="s">
        <v>511</v>
      </c>
      <c r="AP7" s="256"/>
      <c r="AQ7" s="257" t="s">
        <v>512</v>
      </c>
      <c r="AR7" s="258"/>
    </row>
    <row r="8" spans="1:46">
      <c r="A8" s="250"/>
      <c r="AK8" s="259"/>
      <c r="AL8" s="260"/>
      <c r="AM8" s="260"/>
      <c r="AN8" s="261"/>
      <c r="AO8" s="1128"/>
      <c r="AP8" s="262" t="s">
        <v>513</v>
      </c>
      <c r="AQ8" s="263" t="s">
        <v>514</v>
      </c>
      <c r="AR8" s="264" t="s">
        <v>515</v>
      </c>
    </row>
    <row r="9" spans="1:46">
      <c r="A9" s="250"/>
      <c r="AK9" s="1139" t="s">
        <v>516</v>
      </c>
      <c r="AL9" s="1140"/>
      <c r="AM9" s="1140"/>
      <c r="AN9" s="1141"/>
      <c r="AO9" s="265">
        <v>2500493</v>
      </c>
      <c r="AP9" s="265">
        <v>124657</v>
      </c>
      <c r="AQ9" s="266">
        <v>104625</v>
      </c>
      <c r="AR9" s="267">
        <v>19.100000000000001</v>
      </c>
    </row>
    <row r="10" spans="1:46" ht="13.5" customHeight="1">
      <c r="A10" s="250"/>
      <c r="AK10" s="1139" t="s">
        <v>517</v>
      </c>
      <c r="AL10" s="1140"/>
      <c r="AM10" s="1140"/>
      <c r="AN10" s="1141"/>
      <c r="AO10" s="268">
        <v>402298</v>
      </c>
      <c r="AP10" s="268">
        <v>20056</v>
      </c>
      <c r="AQ10" s="269">
        <v>9752</v>
      </c>
      <c r="AR10" s="270">
        <v>105.7</v>
      </c>
    </row>
    <row r="11" spans="1:46" ht="13.5" customHeight="1">
      <c r="A11" s="250"/>
      <c r="AK11" s="1139" t="s">
        <v>518</v>
      </c>
      <c r="AL11" s="1140"/>
      <c r="AM11" s="1140"/>
      <c r="AN11" s="1141"/>
      <c r="AO11" s="268" t="s">
        <v>519</v>
      </c>
      <c r="AP11" s="268" t="s">
        <v>519</v>
      </c>
      <c r="AQ11" s="269">
        <v>1608</v>
      </c>
      <c r="AR11" s="270" t="s">
        <v>519</v>
      </c>
    </row>
    <row r="12" spans="1:46" ht="13.5" customHeight="1">
      <c r="A12" s="250"/>
      <c r="AK12" s="1139" t="s">
        <v>520</v>
      </c>
      <c r="AL12" s="1140"/>
      <c r="AM12" s="1140"/>
      <c r="AN12" s="1141"/>
      <c r="AO12" s="268" t="s">
        <v>519</v>
      </c>
      <c r="AP12" s="268" t="s">
        <v>519</v>
      </c>
      <c r="AQ12" s="269">
        <v>4</v>
      </c>
      <c r="AR12" s="270" t="s">
        <v>519</v>
      </c>
    </row>
    <row r="13" spans="1:46" ht="13.5" customHeight="1">
      <c r="A13" s="250"/>
      <c r="AK13" s="1139" t="s">
        <v>521</v>
      </c>
      <c r="AL13" s="1140"/>
      <c r="AM13" s="1140"/>
      <c r="AN13" s="1141"/>
      <c r="AO13" s="268">
        <v>67480</v>
      </c>
      <c r="AP13" s="268">
        <v>3364</v>
      </c>
      <c r="AQ13" s="269">
        <v>4175</v>
      </c>
      <c r="AR13" s="270">
        <v>-19.399999999999999</v>
      </c>
    </row>
    <row r="14" spans="1:46" ht="13.5" customHeight="1">
      <c r="A14" s="250"/>
      <c r="AK14" s="1139" t="s">
        <v>522</v>
      </c>
      <c r="AL14" s="1140"/>
      <c r="AM14" s="1140"/>
      <c r="AN14" s="1141"/>
      <c r="AO14" s="268">
        <v>35385</v>
      </c>
      <c r="AP14" s="268">
        <v>1764</v>
      </c>
      <c r="AQ14" s="269">
        <v>2340</v>
      </c>
      <c r="AR14" s="270">
        <v>-24.6</v>
      </c>
    </row>
    <row r="15" spans="1:46" ht="13.5" customHeight="1">
      <c r="A15" s="250"/>
      <c r="AK15" s="1142" t="s">
        <v>523</v>
      </c>
      <c r="AL15" s="1143"/>
      <c r="AM15" s="1143"/>
      <c r="AN15" s="1144"/>
      <c r="AO15" s="268">
        <v>-265158</v>
      </c>
      <c r="AP15" s="268">
        <v>-13219</v>
      </c>
      <c r="AQ15" s="269">
        <v>-8060</v>
      </c>
      <c r="AR15" s="270">
        <v>64</v>
      </c>
    </row>
    <row r="16" spans="1:46">
      <c r="A16" s="250"/>
      <c r="AK16" s="1142" t="s">
        <v>188</v>
      </c>
      <c r="AL16" s="1143"/>
      <c r="AM16" s="1143"/>
      <c r="AN16" s="1144"/>
      <c r="AO16" s="268">
        <v>2740498</v>
      </c>
      <c r="AP16" s="268">
        <v>136622</v>
      </c>
      <c r="AQ16" s="269">
        <v>114444</v>
      </c>
      <c r="AR16" s="270">
        <v>19.399999999999999</v>
      </c>
    </row>
    <row r="17" spans="1:46">
      <c r="A17" s="250"/>
    </row>
    <row r="18" spans="1:46">
      <c r="A18" s="250"/>
      <c r="AQ18" s="271"/>
      <c r="AR18" s="271"/>
    </row>
    <row r="19" spans="1:46">
      <c r="A19" s="250"/>
      <c r="AK19" s="246" t="s">
        <v>524</v>
      </c>
    </row>
    <row r="20" spans="1:46">
      <c r="A20" s="250"/>
      <c r="AK20" s="272"/>
      <c r="AL20" s="273"/>
      <c r="AM20" s="273"/>
      <c r="AN20" s="274"/>
      <c r="AO20" s="275" t="s">
        <v>525</v>
      </c>
      <c r="AP20" s="276" t="s">
        <v>526</v>
      </c>
      <c r="AQ20" s="277" t="s">
        <v>527</v>
      </c>
      <c r="AR20" s="278"/>
    </row>
    <row r="21" spans="1:46" s="251" customFormat="1">
      <c r="A21" s="279"/>
      <c r="AK21" s="1145" t="s">
        <v>528</v>
      </c>
      <c r="AL21" s="1146"/>
      <c r="AM21" s="1146"/>
      <c r="AN21" s="1147"/>
      <c r="AO21" s="280">
        <v>9.82</v>
      </c>
      <c r="AP21" s="281">
        <v>10.6</v>
      </c>
      <c r="AQ21" s="282">
        <v>-0.78</v>
      </c>
      <c r="AS21" s="283"/>
      <c r="AT21" s="279"/>
    </row>
    <row r="22" spans="1:46" s="251" customFormat="1">
      <c r="A22" s="279"/>
      <c r="AK22" s="1145" t="s">
        <v>529</v>
      </c>
      <c r="AL22" s="1146"/>
      <c r="AM22" s="1146"/>
      <c r="AN22" s="1147"/>
      <c r="AO22" s="284">
        <v>96.4</v>
      </c>
      <c r="AP22" s="285">
        <v>97.5</v>
      </c>
      <c r="AQ22" s="286">
        <v>-1.1000000000000001</v>
      </c>
      <c r="AR22" s="271"/>
      <c r="AS22" s="283"/>
      <c r="AT22" s="279"/>
    </row>
    <row r="23" spans="1:46" s="251" customFormat="1">
      <c r="A23" s="279"/>
      <c r="AP23" s="271"/>
      <c r="AQ23" s="271"/>
      <c r="AR23" s="271"/>
      <c r="AS23" s="283"/>
      <c r="AT23" s="279"/>
    </row>
    <row r="24" spans="1:46" s="251" customFormat="1">
      <c r="A24" s="279"/>
      <c r="AP24" s="271"/>
      <c r="AQ24" s="271"/>
      <c r="AR24" s="271"/>
      <c r="AS24" s="283"/>
      <c r="AT24" s="279"/>
    </row>
    <row r="25" spans="1:46" s="251" customFormat="1">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c r="A26" s="1138" t="s">
        <v>530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c r="A27" s="291"/>
      <c r="AS27" s="246"/>
      <c r="AT27" s="246"/>
    </row>
    <row r="28" spans="1:46" ht="17.25">
      <c r="A28" s="247" t="s">
        <v>531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c r="A29" s="250"/>
      <c r="AK29" s="251" t="s">
        <v>532</v>
      </c>
      <c r="AL29" s="251"/>
      <c r="AM29" s="251"/>
      <c r="AN29" s="251"/>
      <c r="AS29" s="293"/>
    </row>
    <row r="30" spans="1:46" ht="13.5" customHeight="1">
      <c r="A30" s="250"/>
      <c r="AK30" s="253"/>
      <c r="AL30" s="254"/>
      <c r="AM30" s="254"/>
      <c r="AN30" s="255"/>
      <c r="AO30" s="1127" t="s">
        <v>511</v>
      </c>
      <c r="AP30" s="256"/>
      <c r="AQ30" s="257" t="s">
        <v>512</v>
      </c>
      <c r="AR30" s="258"/>
    </row>
    <row r="31" spans="1:46">
      <c r="A31" s="250"/>
      <c r="AK31" s="259"/>
      <c r="AL31" s="260"/>
      <c r="AM31" s="260"/>
      <c r="AN31" s="261"/>
      <c r="AO31" s="1128"/>
      <c r="AP31" s="262" t="s">
        <v>513</v>
      </c>
      <c r="AQ31" s="263" t="s">
        <v>514</v>
      </c>
      <c r="AR31" s="264" t="s">
        <v>515</v>
      </c>
    </row>
    <row r="32" spans="1:46" ht="27" customHeight="1">
      <c r="A32" s="250"/>
      <c r="AK32" s="1129" t="s">
        <v>533</v>
      </c>
      <c r="AL32" s="1130"/>
      <c r="AM32" s="1130"/>
      <c r="AN32" s="1131"/>
      <c r="AO32" s="294">
        <v>1578541</v>
      </c>
      <c r="AP32" s="294">
        <v>78695</v>
      </c>
      <c r="AQ32" s="295">
        <v>72468</v>
      </c>
      <c r="AR32" s="296">
        <v>8.6</v>
      </c>
    </row>
    <row r="33" spans="1:46" ht="13.5" customHeight="1">
      <c r="A33" s="250"/>
      <c r="AK33" s="1129" t="s">
        <v>534</v>
      </c>
      <c r="AL33" s="1130"/>
      <c r="AM33" s="1130"/>
      <c r="AN33" s="1131"/>
      <c r="AO33" s="294" t="s">
        <v>519</v>
      </c>
      <c r="AP33" s="294" t="s">
        <v>519</v>
      </c>
      <c r="AQ33" s="295" t="s">
        <v>519</v>
      </c>
      <c r="AR33" s="296" t="s">
        <v>519</v>
      </c>
    </row>
    <row r="34" spans="1:46" ht="27" customHeight="1">
      <c r="A34" s="250"/>
      <c r="AK34" s="1129" t="s">
        <v>535</v>
      </c>
      <c r="AL34" s="1130"/>
      <c r="AM34" s="1130"/>
      <c r="AN34" s="1131"/>
      <c r="AO34" s="294" t="s">
        <v>519</v>
      </c>
      <c r="AP34" s="294" t="s">
        <v>519</v>
      </c>
      <c r="AQ34" s="295">
        <v>1</v>
      </c>
      <c r="AR34" s="296" t="s">
        <v>519</v>
      </c>
    </row>
    <row r="35" spans="1:46" ht="27" customHeight="1">
      <c r="A35" s="250"/>
      <c r="AK35" s="1129" t="s">
        <v>536</v>
      </c>
      <c r="AL35" s="1130"/>
      <c r="AM35" s="1130"/>
      <c r="AN35" s="1131"/>
      <c r="AO35" s="294">
        <v>789434</v>
      </c>
      <c r="AP35" s="294">
        <v>39356</v>
      </c>
      <c r="AQ35" s="295">
        <v>17710</v>
      </c>
      <c r="AR35" s="296">
        <v>122.2</v>
      </c>
    </row>
    <row r="36" spans="1:46" ht="27" customHeight="1">
      <c r="A36" s="250"/>
      <c r="AK36" s="1129" t="s">
        <v>537</v>
      </c>
      <c r="AL36" s="1130"/>
      <c r="AM36" s="1130"/>
      <c r="AN36" s="1131"/>
      <c r="AO36" s="294">
        <v>188300</v>
      </c>
      <c r="AP36" s="294">
        <v>9387</v>
      </c>
      <c r="AQ36" s="295">
        <v>2475</v>
      </c>
      <c r="AR36" s="296">
        <v>279.3</v>
      </c>
    </row>
    <row r="37" spans="1:46" ht="13.5" customHeight="1">
      <c r="A37" s="250"/>
      <c r="AK37" s="1129" t="s">
        <v>538</v>
      </c>
      <c r="AL37" s="1130"/>
      <c r="AM37" s="1130"/>
      <c r="AN37" s="1131"/>
      <c r="AO37" s="294">
        <v>12</v>
      </c>
      <c r="AP37" s="294">
        <v>1</v>
      </c>
      <c r="AQ37" s="295">
        <v>637</v>
      </c>
      <c r="AR37" s="296">
        <v>-99.8</v>
      </c>
    </row>
    <row r="38" spans="1:46" ht="27" customHeight="1">
      <c r="A38" s="250"/>
      <c r="AK38" s="1132" t="s">
        <v>539</v>
      </c>
      <c r="AL38" s="1133"/>
      <c r="AM38" s="1133"/>
      <c r="AN38" s="1134"/>
      <c r="AO38" s="297" t="s">
        <v>519</v>
      </c>
      <c r="AP38" s="297" t="s">
        <v>519</v>
      </c>
      <c r="AQ38" s="298">
        <v>2</v>
      </c>
      <c r="AR38" s="286" t="s">
        <v>519</v>
      </c>
      <c r="AS38" s="293"/>
    </row>
    <row r="39" spans="1:46">
      <c r="A39" s="250"/>
      <c r="AK39" s="1132" t="s">
        <v>540</v>
      </c>
      <c r="AL39" s="1133"/>
      <c r="AM39" s="1133"/>
      <c r="AN39" s="1134"/>
      <c r="AO39" s="294">
        <v>-95768</v>
      </c>
      <c r="AP39" s="294">
        <v>-4774</v>
      </c>
      <c r="AQ39" s="295">
        <v>-3769</v>
      </c>
      <c r="AR39" s="296">
        <v>26.7</v>
      </c>
      <c r="AS39" s="293"/>
    </row>
    <row r="40" spans="1:46" ht="27" customHeight="1">
      <c r="A40" s="250"/>
      <c r="AK40" s="1129" t="s">
        <v>541</v>
      </c>
      <c r="AL40" s="1130"/>
      <c r="AM40" s="1130"/>
      <c r="AN40" s="1131"/>
      <c r="AO40" s="294">
        <v>-1691706</v>
      </c>
      <c r="AP40" s="294">
        <v>-84337</v>
      </c>
      <c r="AQ40" s="295">
        <v>-62733</v>
      </c>
      <c r="AR40" s="296">
        <v>34.4</v>
      </c>
      <c r="AS40" s="293"/>
    </row>
    <row r="41" spans="1:46">
      <c r="A41" s="250"/>
      <c r="AK41" s="1135" t="s">
        <v>297</v>
      </c>
      <c r="AL41" s="1136"/>
      <c r="AM41" s="1136"/>
      <c r="AN41" s="1137"/>
      <c r="AO41" s="294">
        <v>768813</v>
      </c>
      <c r="AP41" s="294">
        <v>38328</v>
      </c>
      <c r="AQ41" s="295">
        <v>26792</v>
      </c>
      <c r="AR41" s="296">
        <v>43.1</v>
      </c>
      <c r="AS41" s="293"/>
    </row>
    <row r="42" spans="1:46">
      <c r="A42" s="250"/>
      <c r="AK42" s="299" t="s">
        <v>542</v>
      </c>
      <c r="AQ42" s="271"/>
      <c r="AR42" s="271"/>
      <c r="AS42" s="293"/>
    </row>
    <row r="43" spans="1:46">
      <c r="A43" s="250"/>
      <c r="AP43" s="300"/>
      <c r="AQ43" s="271"/>
      <c r="AS43" s="293"/>
    </row>
    <row r="44" spans="1:46">
      <c r="A44" s="250"/>
      <c r="AQ44" s="271"/>
    </row>
    <row r="45" spans="1:46">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c r="A47" s="303" t="s">
        <v>543</v>
      </c>
    </row>
    <row r="48" spans="1:46">
      <c r="A48" s="250"/>
      <c r="AK48" s="304" t="s">
        <v>544</v>
      </c>
      <c r="AL48" s="304"/>
      <c r="AM48" s="304"/>
      <c r="AN48" s="304"/>
      <c r="AO48" s="304"/>
      <c r="AP48" s="304"/>
      <c r="AQ48" s="305"/>
      <c r="AR48" s="304"/>
    </row>
    <row r="49" spans="1:44" ht="13.5" customHeight="1">
      <c r="A49" s="250"/>
      <c r="AK49" s="306"/>
      <c r="AL49" s="307"/>
      <c r="AM49" s="1122" t="s">
        <v>511</v>
      </c>
      <c r="AN49" s="1124" t="s">
        <v>545</v>
      </c>
      <c r="AO49" s="1125"/>
      <c r="AP49" s="1125"/>
      <c r="AQ49" s="1125"/>
      <c r="AR49" s="1126"/>
    </row>
    <row r="50" spans="1:44">
      <c r="A50" s="250"/>
      <c r="AK50" s="308"/>
      <c r="AL50" s="309"/>
      <c r="AM50" s="1123"/>
      <c r="AN50" s="310" t="s">
        <v>546</v>
      </c>
      <c r="AO50" s="311" t="s">
        <v>547</v>
      </c>
      <c r="AP50" s="312" t="s">
        <v>548</v>
      </c>
      <c r="AQ50" s="313" t="s">
        <v>549</v>
      </c>
      <c r="AR50" s="314" t="s">
        <v>550</v>
      </c>
    </row>
    <row r="51" spans="1:44">
      <c r="A51" s="250"/>
      <c r="AK51" s="306" t="s">
        <v>551</v>
      </c>
      <c r="AL51" s="307"/>
      <c r="AM51" s="315">
        <v>1552726</v>
      </c>
      <c r="AN51" s="316">
        <v>72274</v>
      </c>
      <c r="AO51" s="317">
        <v>-20.399999999999999</v>
      </c>
      <c r="AP51" s="318">
        <v>88968</v>
      </c>
      <c r="AQ51" s="319">
        <v>6.8</v>
      </c>
      <c r="AR51" s="320">
        <v>-27.2</v>
      </c>
    </row>
    <row r="52" spans="1:44">
      <c r="A52" s="250"/>
      <c r="AK52" s="321"/>
      <c r="AL52" s="322" t="s">
        <v>552</v>
      </c>
      <c r="AM52" s="323">
        <v>992362</v>
      </c>
      <c r="AN52" s="324">
        <v>46191</v>
      </c>
      <c r="AO52" s="325">
        <v>14.6</v>
      </c>
      <c r="AP52" s="326">
        <v>45482</v>
      </c>
      <c r="AQ52" s="327">
        <v>5.5</v>
      </c>
      <c r="AR52" s="328">
        <v>9.1</v>
      </c>
    </row>
    <row r="53" spans="1:44">
      <c r="A53" s="250"/>
      <c r="AK53" s="306" t="s">
        <v>553</v>
      </c>
      <c r="AL53" s="307"/>
      <c r="AM53" s="315">
        <v>1493758</v>
      </c>
      <c r="AN53" s="316">
        <v>70747</v>
      </c>
      <c r="AO53" s="317">
        <v>-2.1</v>
      </c>
      <c r="AP53" s="318">
        <v>85173</v>
      </c>
      <c r="AQ53" s="319">
        <v>-4.3</v>
      </c>
      <c r="AR53" s="320">
        <v>2.2000000000000002</v>
      </c>
    </row>
    <row r="54" spans="1:44">
      <c r="A54" s="250"/>
      <c r="AK54" s="321"/>
      <c r="AL54" s="322" t="s">
        <v>552</v>
      </c>
      <c r="AM54" s="323">
        <v>898609</v>
      </c>
      <c r="AN54" s="324">
        <v>42560</v>
      </c>
      <c r="AO54" s="325">
        <v>-7.9</v>
      </c>
      <c r="AP54" s="326">
        <v>43913</v>
      </c>
      <c r="AQ54" s="327">
        <v>-3.4</v>
      </c>
      <c r="AR54" s="328">
        <v>-4.5</v>
      </c>
    </row>
    <row r="55" spans="1:44">
      <c r="A55" s="250"/>
      <c r="AK55" s="306" t="s">
        <v>554</v>
      </c>
      <c r="AL55" s="307"/>
      <c r="AM55" s="315">
        <v>1993577</v>
      </c>
      <c r="AN55" s="316">
        <v>96076</v>
      </c>
      <c r="AO55" s="317">
        <v>35.799999999999997</v>
      </c>
      <c r="AP55" s="318">
        <v>94081</v>
      </c>
      <c r="AQ55" s="319">
        <v>10.5</v>
      </c>
      <c r="AR55" s="320">
        <v>25.3</v>
      </c>
    </row>
    <row r="56" spans="1:44">
      <c r="A56" s="250"/>
      <c r="AK56" s="321"/>
      <c r="AL56" s="322" t="s">
        <v>552</v>
      </c>
      <c r="AM56" s="323">
        <v>1367984</v>
      </c>
      <c r="AN56" s="324">
        <v>65927</v>
      </c>
      <c r="AO56" s="325">
        <v>54.9</v>
      </c>
      <c r="AP56" s="326">
        <v>48949</v>
      </c>
      <c r="AQ56" s="327">
        <v>11.5</v>
      </c>
      <c r="AR56" s="328">
        <v>43.4</v>
      </c>
    </row>
    <row r="57" spans="1:44">
      <c r="A57" s="250"/>
      <c r="AK57" s="306" t="s">
        <v>555</v>
      </c>
      <c r="AL57" s="307"/>
      <c r="AM57" s="315">
        <v>1740510</v>
      </c>
      <c r="AN57" s="316">
        <v>85604</v>
      </c>
      <c r="AO57" s="317">
        <v>-10.9</v>
      </c>
      <c r="AP57" s="318">
        <v>92632</v>
      </c>
      <c r="AQ57" s="319">
        <v>-1.5</v>
      </c>
      <c r="AR57" s="320">
        <v>-9.4</v>
      </c>
    </row>
    <row r="58" spans="1:44">
      <c r="A58" s="250"/>
      <c r="AK58" s="321"/>
      <c r="AL58" s="322" t="s">
        <v>552</v>
      </c>
      <c r="AM58" s="323">
        <v>1449080</v>
      </c>
      <c r="AN58" s="324">
        <v>71271</v>
      </c>
      <c r="AO58" s="325">
        <v>8.1</v>
      </c>
      <c r="AP58" s="326">
        <v>47978</v>
      </c>
      <c r="AQ58" s="327">
        <v>-2</v>
      </c>
      <c r="AR58" s="328">
        <v>10.1</v>
      </c>
    </row>
    <row r="59" spans="1:44">
      <c r="A59" s="250"/>
      <c r="AK59" s="306" t="s">
        <v>556</v>
      </c>
      <c r="AL59" s="307"/>
      <c r="AM59" s="315">
        <v>1496865</v>
      </c>
      <c r="AN59" s="316">
        <v>74623</v>
      </c>
      <c r="AO59" s="317">
        <v>-12.8</v>
      </c>
      <c r="AP59" s="318">
        <v>96469</v>
      </c>
      <c r="AQ59" s="319">
        <v>4.0999999999999996</v>
      </c>
      <c r="AR59" s="320">
        <v>-16.899999999999999</v>
      </c>
    </row>
    <row r="60" spans="1:44">
      <c r="A60" s="250"/>
      <c r="AK60" s="321"/>
      <c r="AL60" s="322" t="s">
        <v>552</v>
      </c>
      <c r="AM60" s="323">
        <v>997583</v>
      </c>
      <c r="AN60" s="324">
        <v>49732</v>
      </c>
      <c r="AO60" s="325">
        <v>-30.2</v>
      </c>
      <c r="AP60" s="326">
        <v>49775</v>
      </c>
      <c r="AQ60" s="327">
        <v>3.7</v>
      </c>
      <c r="AR60" s="328">
        <v>-33.9</v>
      </c>
    </row>
    <row r="61" spans="1:44">
      <c r="A61" s="250"/>
      <c r="AK61" s="306" t="s">
        <v>557</v>
      </c>
      <c r="AL61" s="329"/>
      <c r="AM61" s="315">
        <v>1655487</v>
      </c>
      <c r="AN61" s="316">
        <v>79865</v>
      </c>
      <c r="AO61" s="317">
        <v>-2.1</v>
      </c>
      <c r="AP61" s="318">
        <v>91465</v>
      </c>
      <c r="AQ61" s="330">
        <v>3.1</v>
      </c>
      <c r="AR61" s="320">
        <v>-5.2</v>
      </c>
    </row>
    <row r="62" spans="1:44">
      <c r="A62" s="250"/>
      <c r="AK62" s="321"/>
      <c r="AL62" s="322" t="s">
        <v>552</v>
      </c>
      <c r="AM62" s="323">
        <v>1141124</v>
      </c>
      <c r="AN62" s="324">
        <v>55136</v>
      </c>
      <c r="AO62" s="325">
        <v>7.9</v>
      </c>
      <c r="AP62" s="326">
        <v>47219</v>
      </c>
      <c r="AQ62" s="327">
        <v>3.1</v>
      </c>
      <c r="AR62" s="328">
        <v>4.8</v>
      </c>
    </row>
    <row r="63" spans="1:44">
      <c r="A63" s="250"/>
    </row>
    <row r="64" spans="1:44">
      <c r="A64" s="250"/>
    </row>
    <row r="65" spans="1:46">
      <c r="A65" s="250"/>
    </row>
    <row r="66" spans="1:46">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c r="AS67" s="246"/>
      <c r="AT67" s="246"/>
    </row>
  </sheetData>
  <sheetProtection algorithmName="SHA-512" hashValue="+7Iwj7Kgs6hBtkwVXTo4pjUHSn3ihMDN3BE51hS+1+8WiwV3YtW+bCg9l0JGWw1qkV6dJ61V5LT8baMhVVjs/A==" saltValue="hgm83jc7spuQV1cBXYWD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74" zoomScale="85" zoomScaleNormal="85" zoomScaleSheetLayoutView="55" workbookViewId="0">
      <selection activeCell="DC18" sqref="DC18"/>
    </sheetView>
  </sheetViews>
  <sheetFormatPr defaultColWidth="0" defaultRowHeight="13.5" customHeight="1" zeroHeight="1"/>
  <cols>
    <col min="1" max="125" width="2.5" style="245" customWidth="1"/>
    <col min="126" max="16384" width="9" style="244" hidden="1"/>
  </cols>
  <sheetData>
    <row r="1" spans="2:125" ht="13.5" customHeight="1">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c r="B2" s="244"/>
      <c r="DG2" s="244"/>
    </row>
    <row r="3" spans="2:12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row r="5" spans="2:125"/>
    <row r="6" spans="2:125"/>
    <row r="7" spans="2:125"/>
    <row r="8" spans="2:125"/>
    <row r="9" spans="2:125">
      <c r="DU9" s="244"/>
    </row>
    <row r="10" spans="2:125"/>
    <row r="11" spans="2:125"/>
    <row r="12" spans="2:125"/>
    <row r="13" spans="2:125"/>
    <row r="14" spans="2:125"/>
    <row r="15" spans="2:125"/>
    <row r="16" spans="2:125"/>
    <row r="17" spans="125:125">
      <c r="DU17" s="244"/>
    </row>
    <row r="18" spans="125:125"/>
    <row r="19" spans="125:125"/>
    <row r="20" spans="125:125">
      <c r="DU20" s="244"/>
    </row>
    <row r="21" spans="125:125">
      <c r="DU21" s="244"/>
    </row>
    <row r="22" spans="125:125"/>
    <row r="23" spans="125:125"/>
    <row r="24" spans="125:125"/>
    <row r="25" spans="125:125"/>
    <row r="26" spans="125:125"/>
    <row r="27" spans="125:125"/>
    <row r="28" spans="125:125">
      <c r="DU28" s="244"/>
    </row>
    <row r="29" spans="125:125"/>
    <row r="30" spans="125:125"/>
    <row r="31" spans="125:125"/>
    <row r="32" spans="125:125"/>
    <row r="33" spans="2:125">
      <c r="B33" s="244"/>
      <c r="G33" s="244"/>
      <c r="I33" s="244"/>
    </row>
    <row r="34" spans="2:125">
      <c r="C34" s="244"/>
      <c r="P34" s="244"/>
      <c r="DE34" s="244"/>
      <c r="DH34" s="244"/>
    </row>
    <row r="35" spans="2:125">
      <c r="D35" s="244"/>
      <c r="E35" s="244"/>
      <c r="DG35" s="244"/>
      <c r="DJ35" s="244"/>
      <c r="DP35" s="244"/>
      <c r="DQ35" s="244"/>
      <c r="DR35" s="244"/>
      <c r="DS35" s="244"/>
      <c r="DT35" s="244"/>
      <c r="DU35" s="244"/>
    </row>
    <row r="36" spans="2:12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c r="DU37" s="244"/>
    </row>
    <row r="38" spans="2:125">
      <c r="DT38" s="244"/>
      <c r="DU38" s="244"/>
    </row>
    <row r="39" spans="2:125"/>
    <row r="40" spans="2:125">
      <c r="DH40" s="244"/>
    </row>
    <row r="41" spans="2:125">
      <c r="DE41" s="244"/>
    </row>
    <row r="42" spans="2:125">
      <c r="DG42" s="244"/>
      <c r="DJ42" s="244"/>
    </row>
    <row r="43" spans="2:12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c r="DU44" s="244"/>
    </row>
    <row r="45" spans="2:125"/>
    <row r="46" spans="2:125"/>
    <row r="47" spans="2:125"/>
    <row r="48" spans="2:125">
      <c r="DT48" s="244"/>
      <c r="DU48" s="244"/>
    </row>
    <row r="49" spans="120:125">
      <c r="DU49" s="244"/>
    </row>
    <row r="50" spans="120:125">
      <c r="DU50" s="244"/>
    </row>
    <row r="51" spans="120:125">
      <c r="DP51" s="244"/>
      <c r="DQ51" s="244"/>
      <c r="DR51" s="244"/>
      <c r="DS51" s="244"/>
      <c r="DT51" s="244"/>
      <c r="DU51" s="244"/>
    </row>
    <row r="52" spans="120:125"/>
    <row r="53" spans="120:125"/>
    <row r="54" spans="120:125">
      <c r="DU54" s="244"/>
    </row>
    <row r="55" spans="120:125"/>
    <row r="56" spans="120:125"/>
    <row r="57" spans="120:125"/>
    <row r="58" spans="120:125">
      <c r="DU58" s="244"/>
    </row>
    <row r="59" spans="120:125"/>
    <row r="60" spans="120:125"/>
    <row r="61" spans="120:125"/>
    <row r="62" spans="120:125"/>
    <row r="63" spans="120:125">
      <c r="DU63" s="244"/>
    </row>
    <row r="64" spans="120:125">
      <c r="DT64" s="244"/>
      <c r="DU64" s="244"/>
    </row>
    <row r="65" spans="123:125"/>
    <row r="66" spans="123:125"/>
    <row r="67" spans="123:125"/>
    <row r="68" spans="123:125"/>
    <row r="69" spans="123:125">
      <c r="DS69" s="244"/>
      <c r="DT69" s="244"/>
      <c r="DU69" s="244"/>
    </row>
    <row r="70" spans="123:125"/>
    <row r="71" spans="123:125"/>
    <row r="72" spans="123:125"/>
    <row r="73" spans="123:125"/>
    <row r="74" spans="123:125"/>
    <row r="75" spans="123:125"/>
    <row r="76" spans="123:125"/>
    <row r="77" spans="123:125"/>
    <row r="78" spans="123:125"/>
    <row r="79" spans="123:125"/>
    <row r="80" spans="123:125"/>
    <row r="81" spans="116:125"/>
    <row r="82" spans="116:125">
      <c r="DL82" s="244"/>
    </row>
    <row r="83" spans="116:125">
      <c r="DM83" s="244"/>
      <c r="DN83" s="244"/>
      <c r="DO83" s="244"/>
      <c r="DP83" s="244"/>
      <c r="DQ83" s="244"/>
      <c r="DR83" s="244"/>
      <c r="DS83" s="244"/>
      <c r="DT83" s="244"/>
      <c r="DU83" s="244"/>
    </row>
    <row r="84" spans="116:125"/>
    <row r="85" spans="116:125"/>
    <row r="86" spans="116:125"/>
    <row r="87" spans="116:125"/>
    <row r="88" spans="116:125">
      <c r="DU88" s="244"/>
    </row>
    <row r="89" spans="116:125"/>
    <row r="90" spans="116:125"/>
    <row r="91" spans="116:125"/>
    <row r="92" spans="116:125" ht="13.5" customHeight="1"/>
    <row r="93" spans="116:125" ht="13.5" customHeight="1"/>
    <row r="94" spans="116:125" ht="13.5" customHeight="1">
      <c r="DS94" s="244"/>
      <c r="DT94" s="244"/>
      <c r="DU94" s="244"/>
    </row>
    <row r="95" spans="116:125" ht="13.5" customHeight="1">
      <c r="DU95" s="244"/>
    </row>
    <row r="96" spans="116:125" ht="13.5" customHeight="1"/>
    <row r="97" spans="124:125" ht="13.5" customHeight="1"/>
    <row r="98" spans="124:125" ht="13.5" customHeight="1"/>
    <row r="99" spans="124:125" ht="13.5" customHeight="1"/>
    <row r="100" spans="124:125" ht="13.5" customHeight="1"/>
    <row r="101" spans="124:125" ht="13.5" customHeight="1">
      <c r="DU101" s="244"/>
    </row>
    <row r="102" spans="124:125" ht="13.5" customHeight="1"/>
    <row r="103" spans="124:125" ht="13.5" customHeight="1"/>
    <row r="104" spans="124:125" ht="13.5" customHeight="1">
      <c r="DT104" s="244"/>
      <c r="DU104" s="24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4" t="s">
        <v>559</v>
      </c>
    </row>
    <row r="121" spans="125:125" ht="13.5" hidden="1" customHeight="1">
      <c r="DU121" s="244"/>
    </row>
  </sheetData>
  <sheetProtection algorithmName="SHA-512" hashValue="Bpw15fHkWiWdrKW8LYSqRWt3K7/l/pgPCW8XcK76PyjV1bsYi1rq+se2U/6qqOim2MZp1bQjsPqezxwkb1QDqg==" saltValue="jB03KasJHi9HuYS/wfwqS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79" zoomScale="70" zoomScaleNormal="70" zoomScaleSheetLayoutView="55" workbookViewId="0">
      <selection activeCell="DC18" sqref="DC18"/>
    </sheetView>
  </sheetViews>
  <sheetFormatPr defaultColWidth="0" defaultRowHeight="13.5" customHeight="1" zeroHeight="1"/>
  <cols>
    <col min="1" max="125" width="2.5" style="245" customWidth="1"/>
    <col min="126" max="142" width="0" style="244" hidden="1" customWidth="1"/>
    <col min="143" max="16384" width="9" style="244" hidden="1"/>
  </cols>
  <sheetData>
    <row r="1" spans="1:125" ht="13.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c r="B2" s="244"/>
      <c r="T2" s="244"/>
    </row>
    <row r="3" spans="1:12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4"/>
      <c r="G33" s="244"/>
      <c r="I33" s="244"/>
    </row>
    <row r="34" spans="2:125">
      <c r="C34" s="244"/>
      <c r="P34" s="244"/>
      <c r="R34" s="244"/>
      <c r="U34" s="244"/>
    </row>
    <row r="35" spans="2:12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c r="F36" s="244"/>
      <c r="H36" s="244"/>
      <c r="J36" s="244"/>
      <c r="K36" s="244"/>
      <c r="L36" s="244"/>
      <c r="M36" s="244"/>
      <c r="N36" s="244"/>
      <c r="O36" s="244"/>
      <c r="Q36" s="244"/>
      <c r="S36" s="244"/>
      <c r="V36" s="244"/>
    </row>
    <row r="37" spans="2:125"/>
    <row r="38" spans="2:125"/>
    <row r="39" spans="2:125"/>
    <row r="40" spans="2:125">
      <c r="U40" s="244"/>
    </row>
    <row r="41" spans="2:125">
      <c r="R41" s="244"/>
    </row>
    <row r="42" spans="2:12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c r="Q43" s="244"/>
      <c r="S43" s="244"/>
      <c r="V43" s="24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5" t="s">
        <v>560</v>
      </c>
    </row>
  </sheetData>
  <sheetProtection algorithmName="SHA-512" hashValue="7ZTCUteicVu/y1geoTysRewr8mVoqZz42REGbaQUuYydZGiO1QnI9jtt4WhUgUbG6ZRMaNctOECUjY+2njCwgA==" saltValue="E3sbs2VoHKtl8XXz+VKjJ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election activeCell="DC18" sqref="DC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48" t="s">
        <v>3</v>
      </c>
      <c r="D47" s="1148"/>
      <c r="E47" s="1149"/>
      <c r="F47" s="11">
        <v>20.100000000000001</v>
      </c>
      <c r="G47" s="12">
        <v>19.8</v>
      </c>
      <c r="H47" s="12">
        <v>18.28</v>
      </c>
      <c r="I47" s="12">
        <v>18.64</v>
      </c>
      <c r="J47" s="13">
        <v>20.27</v>
      </c>
    </row>
    <row r="48" spans="2:10" ht="57.75" customHeight="1">
      <c r="B48" s="14"/>
      <c r="C48" s="1150" t="s">
        <v>4</v>
      </c>
      <c r="D48" s="1150"/>
      <c r="E48" s="1151"/>
      <c r="F48" s="15">
        <v>10.58</v>
      </c>
      <c r="G48" s="16">
        <v>9.5299999999999994</v>
      </c>
      <c r="H48" s="16">
        <v>11.11</v>
      </c>
      <c r="I48" s="16">
        <v>9.77</v>
      </c>
      <c r="J48" s="17">
        <v>8.8000000000000007</v>
      </c>
    </row>
    <row r="49" spans="2:10" ht="57.75" customHeight="1" thickBot="1">
      <c r="B49" s="18"/>
      <c r="C49" s="1152" t="s">
        <v>5</v>
      </c>
      <c r="D49" s="1152"/>
      <c r="E49" s="1153"/>
      <c r="F49" s="19">
        <v>1.43</v>
      </c>
      <c r="G49" s="20" t="s">
        <v>566</v>
      </c>
      <c r="H49" s="20">
        <v>0.48</v>
      </c>
      <c r="I49" s="20">
        <v>0.39</v>
      </c>
      <c r="J49" s="21">
        <v>1.73</v>
      </c>
    </row>
    <row r="50" spans="2:10"/>
  </sheetData>
  <sheetProtection algorithmName="SHA-512" hashValue="rpAU4BofzLvYLUKPGCta9ShXsddOh9aDq7ZfTMptKorxOpf5MbPBwC0bpMt1sagEq3EngLD1iW6Z5MPj3d2Ajg==" saltValue="iUFb+lopM49LSeCjGdHl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2023-10-10T07:14:43Z</cp:lastPrinted>
  <dcterms:created xsi:type="dcterms:W3CDTF">2023-02-20T05:16:19Z</dcterms:created>
  <dcterms:modified xsi:type="dcterms:W3CDTF">2023-10-11T10:55:36Z</dcterms:modified>
  <cp:category/>
</cp:coreProperties>
</file>