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8北アルプス\"/>
    </mc:Choice>
  </mc:AlternateContent>
  <xr:revisionPtr revIDLastSave="0" documentId="13_ncr:1_{4AC3CADB-F990-406F-846B-0490B15C4529}" xr6:coauthVersionLast="47" xr6:coauthVersionMax="47" xr10:uidLastSave="{00000000-0000-0000-0000-000000000000}"/>
  <bookViews>
    <workbookView xWindow="-120" yWindow="-120" windowWidth="25440" windowHeight="15540" tabRatio="81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 i="12" l="1"/>
  <c r="BG34" i="10"/>
  <c r="AO38"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U36" i="10"/>
  <c r="C36" i="10"/>
  <c r="CO35" i="10"/>
  <c r="BE35" i="10"/>
  <c r="C35"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AM36" i="10" s="1"/>
  <c r="AM37" i="10" s="1"/>
  <c r="AM38" i="10" s="1"/>
  <c r="BE34" i="10" l="1"/>
  <c r="CO34" i="10" s="1"/>
</calcChain>
</file>

<file path=xl/sharedStrings.xml><?xml version="1.0" encoding="utf-8"?>
<sst xmlns="http://schemas.openxmlformats.org/spreadsheetml/2006/main" count="1101" uniqueCount="603">
  <si>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</si>
  <si>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</si>
  <si>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</si>
  <si>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</si>
  <si>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</si>
  <si>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</si>
  <si>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</si>
  <si>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</si>
  <si>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</si>
  <si>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</si>
  <si>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</si>
  <si>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</si>
  <si>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</si>
  <si>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</si>
  <si>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</si>
  <si>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</si>
  <si>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</si>
  <si>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</si>
  <si>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</si>
  <si>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</si>
  <si>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</si>
  <si>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</si>
  <si>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</si>
  <si>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</si>
  <si>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</si>
  <si>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</si>
  <si>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</si>
  <si>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</si>
  <si>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</si>
  <si>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</si>
  <si>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</si>
  <si>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</si>
  <si>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</si>
  <si>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</si>
  <si>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</si>
  <si>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</si>
  <si>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</si>
  <si>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</si>
  <si>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</si>
  <si>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</si>
  <si>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</si>
  <si>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</si>
  <si>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</si>
  <si>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</si>
  <si>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</si>
  <si>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</si>
  <si>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</si>
  <si>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</si>
  <si>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</si>
  <si>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</si>
  <si>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</si>
  <si>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</si>
  <si>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</si>
  <si>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</si>
  <si>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</si>
  <si>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</si>
  <si>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</si>
  <si>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</si>
  <si>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</si>
  <si>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</si>
  <si>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</si>
  <si>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</si>
  <si>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</si>
  <si>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</si>
  <si>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</si>
  <si>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</si>
  <si>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</si>
  <si>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</si>
  <si>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</si>
  <si>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</si>
  <si>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</si>
  <si>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</si>
  <si>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</si>
  <si>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</si>
  <si>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</si>
  <si>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</si>
  <si>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</si>
  <si>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</si>
  <si>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</si>
  <si>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</si>
  <si>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</si>
  <si>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</si>
  <si>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</si>
  <si>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</si>
  <si>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</si>
  <si>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</si>
  <si>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</si>
  <si>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</si>
  <si>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</si>
  <si>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</si>
  <si>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</si>
  <si>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</si>
  <si>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</si>
  <si>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</si>
  <si>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</si>
  <si>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</si>
  <si>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</si>
  <si>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</si>
  <si>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</si>
  <si>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</si>
  <si>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</si>
  <si>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</si>
  <si>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</si>
  <si>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</si>
  <si>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</si>
  <si>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</si>
  <si>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</si>
  <si>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</si>
  <si>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</si>
  <si>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</si>
  <si>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</si>
  <si>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</si>
  <si>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</si>
  <si>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</si>
  <si>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</si>
  <si>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</si>
  <si>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</si>
  <si>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</si>
  <si>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</si>
  <si>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</si>
  <si>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</si>
  <si>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</si>
  <si>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</si>
  <si>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</si>
  <si>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</si>
  <si>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</si>
  <si>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</si>
  <si>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</si>
  <si>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</si>
  <si>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</si>
  <si>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</si>
  <si>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</si>
  <si>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</si>
  <si>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</si>
  <si>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</si>
  <si>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</si>
  <si>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</si>
  <si>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</si>
  <si>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</si>
  <si>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</si>
  <si>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</si>
  <si>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</si>
  <si>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</si>
  <si>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</si>
  <si>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</si>
  <si>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</si>
  <si>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</si>
  <si>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</si>
  <si>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</si>
  <si>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</si>
  <si>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</si>
  <si>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</si>
  <si>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</si>
  <si>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</si>
  <si>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</si>
  <si>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</si>
  <si>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</si>
  <si>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</si>
  <si>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</si>
  <si>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</si>
  <si>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</si>
  <si>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</si>
  <si>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</si>
  <si>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</si>
  <si>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</si>
  <si>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</si>
  <si>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</si>
  <si>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</si>
  <si>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</si>
  <si>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</si>
  <si>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</si>
  <si>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</si>
  <si>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</si>
  <si>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</si>
  <si>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</si>
  <si>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</si>
  <si>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</si>
  <si>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</si>
  <si>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</si>
  <si>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</si>
  <si>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</si>
  <si>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</si>
  <si>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</si>
  <si>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</si>
  <si>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</si>
  <si>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</si>
  <si>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</si>
  <si>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</si>
  <si>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</si>
  <si>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</si>
  <si>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</si>
  <si>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</si>
  <si>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</si>
  <si>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</si>
  <si>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</si>
  <si>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</si>
  <si>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</si>
  <si>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</si>
  <si>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</si>
  <si>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</si>
  <si>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</si>
  <si>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</si>
  <si>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</si>
  <si>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</si>
  <si>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</si>
  <si>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</si>
  <si>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</si>
  <si>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</si>
  <si>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</si>
  <si>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</si>
  <si>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</si>
  <si>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</si>
  <si>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</si>
  <si>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</si>
  <si>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</si>
  <si>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</si>
  <si>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</si>
  <si>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</si>
  <si>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</si>
  <si>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</si>
  <si>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</si>
  <si>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</si>
  <si>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</si>
  <si>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長野県大町市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</si>
  <si>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</si>
  <si>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</si>
  <si>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</si>
  <si>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</si>
  <si>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</si>
  <si>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</si>
  <si>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</si>
  <si>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</si>
  <si>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</si>
  <si>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</si>
  <si>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</si>
  <si>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</si>
  <si>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</si>
  <si>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</si>
  <si>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</si>
  <si>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</si>
  <si>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</si>
  <si>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</si>
  <si>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</si>
  <si>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</si>
  <si>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</si>
  <si>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</si>
  <si>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</si>
  <si>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</si>
  <si>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</si>
  <si>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</si>
  <si>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</si>
  <si>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</si>
  <si>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</si>
  <si>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</si>
  <si>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</si>
  <si>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</si>
  <si>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</si>
  <si>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</si>
  <si>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</si>
  <si>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</si>
  <si>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</si>
  <si>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</si>
  <si>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</si>
  <si>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</si>
  <si>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</si>
  <si>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</si>
  <si>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</si>
  <si>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</si>
  <si>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</si>
  <si>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</si>
  <si>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</si>
  <si>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</si>
  <si>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</si>
  <si>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</si>
  <si>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</si>
  <si>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</si>
  <si>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</si>
  <si>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</si>
  <si>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</si>
  <si>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</si>
  <si>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</si>
  <si>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</si>
  <si>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</si>
  <si>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</si>
  <si>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</si>
  <si>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</si>
  <si>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</si>
  <si>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</si>
  <si>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</si>
  <si>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</si>
  <si>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</si>
  <si>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</si>
  <si>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</si>
  <si>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</si>
  <si>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</si>
  <si>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</si>
  <si>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</si>
  <si>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</si>
  <si>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</si>
  <si>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</si>
  <si>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</si>
  <si>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</si>
  <si>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</si>
  <si>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</si>
  <si>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</si>
  <si>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</si>
  <si>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</si>
  <si>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</si>
  <si>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</si>
  <si>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</si>
  <si>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</si>
  <si>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</si>
  <si>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</si>
  <si>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</si>
  <si>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</si>
  <si>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</si>
  <si>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</si>
  <si>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</si>
  <si>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</si>
  <si>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</si>
  <si>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</si>
  <si>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</si>
  <si>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</si>
  <si>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</si>
  <si>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</si>
  <si>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</si>
  <si>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</si>
  <si>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</si>
  <si>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</si>
  <si>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</si>
  <si>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</si>
  <si>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</si>
  <si>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</si>
  <si>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</si>
  <si>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</si>
  <si>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</si>
  <si>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</si>
  <si>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</si>
  <si>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</si>
  <si>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</si>
  <si>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</si>
  <si>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</si>
  <si>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</si>
  <si>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</si>
  <si>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</si>
  <si>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</si>
  <si>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</si>
  <si>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</si>
  <si>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</si>
  <si>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</si>
  <si>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</si>
  <si>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</si>
  <si>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</si>
  <si>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</si>
  <si>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</si>
  <si>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</si>
  <si>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</si>
  <si>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</si>
  <si>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</si>
  <si>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</si>
  <si>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</si>
  <si>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</si>
  <si>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</si>
  <si>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</si>
  <si>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</si>
  <si>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</si>
  <si>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</si>
  <si>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</si>
  <si>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</si>
  <si>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</si>
  <si>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</si>
  <si>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</si>
  <si>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</si>
  <si>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</si>
  <si>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</si>
  <si>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</si>
  <si>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長野県大町市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</si>
  <si>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</si>
  <si>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</si>
  <si>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</si>
  <si>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</si>
  <si>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</si>
  <si>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</si>
  <si>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</si>
  <si>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</si>
  <si>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</si>
  <si>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</si>
  <si>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</si>
  <si>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</si>
  <si>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</si>
  <si>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</si>
  <si>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</si>
  <si>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</si>
  <si>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</si>
  <si>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</si>
  <si>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</si>
  <si>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</si>
  <si>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</si>
  <si>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</si>
  <si>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</si>
  <si>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</si>
  <si>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</si>
  <si>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</si>
  <si>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</si>
  <si>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</si>
  <si>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</si>
  <si>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</si>
  <si>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</si>
  <si>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</si>
  <si>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</si>
  <si>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</si>
  <si>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</si>
  <si>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</si>
  <si>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</si>
  <si>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</si>
  <si>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</si>
  <si>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農業集落排水事業会計</t>
    <phoneticPr fontId="5"/>
  </si>
  <si>
    <t>病院事業会計</t>
    <phoneticPr fontId="5"/>
  </si>
  <si>
    <t>公営簡易水道事業特別会計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</si>
  <si>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</si>
  <si>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</si>
  <si>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</si>
  <si>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</si>
  <si>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</si>
  <si>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</si>
  <si>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</si>
  <si>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</si>
  <si>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</si>
  <si>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</si>
  <si>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</si>
  <si>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</si>
  <si>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</si>
  <si>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</si>
  <si>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</si>
  <si>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</si>
  <si>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</si>
  <si>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</si>
  <si>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</si>
  <si>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</si>
  <si>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</si>
  <si>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</si>
  <si>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</si>
  <si>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</si>
  <si>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</si>
  <si>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</si>
  <si>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</si>
  <si>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</si>
  <si>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</si>
  <si>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</si>
  <si>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</si>
  <si>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</si>
  <si>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</si>
  <si>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</si>
  <si>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</si>
  <si>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</si>
  <si>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</si>
  <si>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</si>
  <si>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</si>
  <si>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</si>
  <si>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</si>
  <si>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</si>
  <si>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</si>
  <si>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</si>
  <si>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</si>
  <si>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</si>
  <si>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</si>
  <si>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</si>
  <si>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</si>
  <si>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</si>
  <si>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</si>
  <si>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</si>
  <si>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</si>
  <si>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</si>
  <si>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</si>
  <si>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</si>
  <si>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</si>
  <si>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</si>
  <si>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</si>
  <si>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</si>
  <si>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</si>
  <si>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</si>
  <si>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</si>
  <si>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</si>
  <si>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</si>
  <si>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</si>
  <si>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</si>
  <si>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</si>
  <si>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</si>
  <si>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</si>
  <si>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</si>
  <si>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</si>
  <si>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</si>
  <si>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</si>
  <si>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</si>
  <si>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</si>
  <si>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</si>
  <si>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</si>
  <si>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</si>
  <si>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</si>
  <si>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</si>
  <si>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</si>
  <si>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</si>
  <si>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</si>
  <si>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</si>
  <si>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</si>
  <si>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</si>
  <si>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</si>
  <si>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</si>
  <si>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</si>
  <si>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</si>
  <si>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</si>
  <si>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</si>
  <si>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</si>
  <si>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</si>
  <si>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</si>
  <si>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</si>
  <si>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</si>
  <si>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</si>
  <si>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</si>
  <si>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</si>
  <si>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</si>
  <si>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</si>
  <si>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</si>
  <si>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</si>
  <si>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</si>
  <si>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</si>
  <si>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</si>
  <si>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</si>
  <si>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</si>
  <si>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</si>
  <si>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</si>
  <si>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</si>
  <si>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</si>
  <si>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</si>
  <si>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</si>
  <si>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</si>
  <si>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</si>
  <si>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</si>
  <si>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</si>
  <si>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</si>
  <si>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</si>
  <si>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</si>
  <si>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</si>
  <si>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</si>
  <si>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</si>
  <si>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</si>
  <si>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</si>
  <si>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</si>
  <si>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</si>
  <si>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</si>
  <si>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</si>
  <si>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</si>
  <si>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</si>
  <si>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</si>
  <si>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</si>
  <si>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</si>
  <si>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</si>
  <si>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</si>
  <si>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</si>
  <si>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</si>
  <si>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</si>
  <si>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</si>
  <si>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</si>
  <si>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1.68</t>
  </si>
  <si>
    <t>病院事業会計</t>
  </si>
  <si>
    <t>▲ 7.47</t>
  </si>
  <si>
    <t>▲ 3.68</t>
  </si>
  <si>
    <t>一般会計</t>
  </si>
  <si>
    <t>水道事業会計</t>
  </si>
  <si>
    <t>公共下水道事業会計</t>
  </si>
  <si>
    <t>温泉引湯事業会計</t>
  </si>
  <si>
    <t>農業集落排水事業会計</t>
  </si>
  <si>
    <t>国民健康保険特別会計</t>
  </si>
  <si>
    <t>公営簡易水道事業特別会計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</si>
  <si>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</si>
  <si>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</si>
  <si>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</si>
  <si>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</si>
  <si>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</si>
  <si>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</si>
  <si>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</si>
  <si>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</si>
  <si>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</si>
  <si>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大町市土地開発公社</t>
    <rPh sb="0" eb="3">
      <t>オオマチシ</t>
    </rPh>
    <rPh sb="3" eb="5">
      <t>トチ</t>
    </rPh>
    <rPh sb="5" eb="7">
      <t>カイハツ</t>
    </rPh>
    <rPh sb="7" eb="9">
      <t>コウシャ</t>
    </rPh>
    <phoneticPr fontId="2"/>
  </si>
  <si>
    <t>公共下水道事業会計（公共、特環）</t>
    <rPh sb="10" eb="12">
      <t>コウキョウ</t>
    </rPh>
    <rPh sb="13" eb="15">
      <t>トッカン</t>
    </rPh>
    <phoneticPr fontId="5"/>
  </si>
  <si>
    <t>農業集落排水事業会計（農集、小規模）</t>
    <rPh sb="11" eb="12">
      <t>ノウ</t>
    </rPh>
    <rPh sb="12" eb="13">
      <t>シュウ</t>
    </rPh>
    <rPh sb="14" eb="17">
      <t>ショウキボ</t>
    </rPh>
    <phoneticPr fontId="5"/>
  </si>
  <si>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</si>
  <si>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</si>
  <si>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</si>
  <si>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</si>
  <si>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</si>
  <si>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</si>
  <si>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</si>
  <si>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</si>
  <si>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</si>
  <si>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高瀬広域水道企業団</t>
    <rPh sb="0" eb="2">
      <t>タカセ</t>
    </rPh>
    <rPh sb="2" eb="4">
      <t>コウイキ</t>
    </rPh>
    <rPh sb="4" eb="6">
      <t>スイドウ</t>
    </rPh>
    <rPh sb="6" eb="8">
      <t>キギョウ</t>
    </rPh>
    <rPh sb="8" eb="9">
      <t>ダン</t>
    </rPh>
    <phoneticPr fontId="5"/>
  </si>
  <si>
    <t>長野県民交通災害共済組合</t>
    <rPh sb="0" eb="4">
      <t>ナガノケンミン</t>
    </rPh>
    <rPh sb="4" eb="6">
      <t>コウツウ</t>
    </rPh>
    <rPh sb="6" eb="8">
      <t>サイガイ</t>
    </rPh>
    <rPh sb="8" eb="10">
      <t>キョウサイ</t>
    </rPh>
    <rPh sb="10" eb="12">
      <t>クミアイ</t>
    </rPh>
    <phoneticPr fontId="5"/>
  </si>
  <si>
    <t>長野県地方税滞納整理機構</t>
    <rPh sb="0" eb="3">
      <t>ナガノケン</t>
    </rPh>
    <rPh sb="3" eb="6">
      <t>チホウゼイ</t>
    </rPh>
    <rPh sb="6" eb="8">
      <t>タイノウ</t>
    </rPh>
    <rPh sb="8" eb="10">
      <t>セイリ</t>
    </rPh>
    <rPh sb="10" eb="12">
      <t>キコウ</t>
    </rPh>
    <phoneticPr fontId="5"/>
  </si>
  <si>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</si>
  <si>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</si>
  <si>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北アルプス仁科の里整備基金</t>
    <rPh sb="0" eb="1">
      <t>キタ</t>
    </rPh>
    <rPh sb="5" eb="7">
      <t>ニシナ</t>
    </rPh>
    <rPh sb="8" eb="9">
      <t>サト</t>
    </rPh>
    <rPh sb="9" eb="11">
      <t>セイビ</t>
    </rPh>
    <rPh sb="11" eb="13">
      <t>キキン</t>
    </rPh>
    <phoneticPr fontId="5"/>
  </si>
  <si>
    <t>退職手当基金</t>
    <rPh sb="0" eb="2">
      <t>タイショク</t>
    </rPh>
    <rPh sb="2" eb="4">
      <t>テアテ</t>
    </rPh>
    <rPh sb="4" eb="6">
      <t>キキン</t>
    </rPh>
    <phoneticPr fontId="5"/>
  </si>
  <si>
    <t>ふるさと応援基金</t>
    <rPh sb="4" eb="6">
      <t>オウエン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</si>
</sst>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F95F-4149-A1AB-975A658382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44641</c:v>
                </c:pt>
                <c:pt idx="1">
                  <c:v>85352</c:v>
                </c:pt>
                <c:pt idx="2">
                  <c:v>46081</c:v>
                </c:pt>
                <c:pt idx="3">
                  <c:v>39053</c:v>
                </c:pt>
                <c:pt idx="4">
                  <c:v>41132</c:v>
                </c:pt>
              </c:numCache>
            </c:numRef>
          </c:val>
          <c:smooth val="0"/>
          <c:extLst>
            <c:ext xmlns:c16="http://schemas.microsoft.com/office/drawing/2014/chart" uri="{C3380CC4-5D6E-409C-BE32-E72D297353CC}">
              <c16:uniqueId val="{00000001-F95F-4149-A1AB-975A658382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c:v>
                </c:pt>
                <c:pt idx="1">
                  <c:v>4.37</c:v>
                </c:pt>
                <c:pt idx="2">
                  <c:v>6.48</c:v>
                </c:pt>
                <c:pt idx="3">
                  <c:v>7.98</c:v>
                </c:pt>
                <c:pt idx="4">
                  <c:v>7.06</c:v>
                </c:pt>
              </c:numCache>
            </c:numRef>
          </c:val>
          <c:extLst>
            <c:ext xmlns:c16="http://schemas.microsoft.com/office/drawing/2014/chart" uri="{C3380CC4-5D6E-409C-BE32-E72D297353CC}">
              <c16:uniqueId val="{00000000-7D03-4CE5-A6A6-19039C6EFE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17.34</c:v>
                </c:pt>
                <c:pt idx="1">
                  <c:v>19.329999999999998</c:v>
                </c:pt>
                <c:pt idx="2">
                  <c:v>17.329999999999998</c:v>
                </c:pt>
                <c:pt idx="3">
                  <c:v>16.309999999999999</c:v>
                </c:pt>
                <c:pt idx="4">
                  <c:v>16.41</c:v>
                </c:pt>
              </c:numCache>
            </c:numRef>
          </c:val>
          <c:extLst>
            <c:ext xmlns:c16="http://schemas.microsoft.com/office/drawing/2014/chart" uri="{C3380CC4-5D6E-409C-BE32-E72D297353CC}">
              <c16:uniqueId val="{00000001-7D03-4CE5-A6A6-19039C6EFE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c:v>
                </c:pt>
                <c:pt idx="1">
                  <c:v>0.24</c:v>
                </c:pt>
                <c:pt idx="2">
                  <c:v>0.67</c:v>
                </c:pt>
                <c:pt idx="3">
                  <c:v>1.24</c:v>
                </c:pt>
                <c:pt idx="4">
                  <c:v>-1.68</c:v>
                </c:pt>
              </c:numCache>
            </c:numRef>
          </c:val>
          <c:smooth val="0"/>
          <c:extLst>
            <c:ext xmlns:c16="http://schemas.microsoft.com/office/drawing/2014/chart" uri="{C3380CC4-5D6E-409C-BE32-E72D297353CC}">
              <c16:uniqueId val="{00000002-7D03-4CE5-A6A6-19039C6EFE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0-A839-4C0E-95BB-C7776178B8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39-4C0E-95BB-C7776178B8C6}"/>
            </c:ext>
          </c:extLst>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0.15</c:v>
                </c:pt>
                <c:pt idx="2">
                  <c:v>#N/A</c:v>
                </c:pt>
                <c:pt idx="3">
                  <c:v>0.08</c:v>
                </c:pt>
                <c:pt idx="4">
                  <c:v>#N/A</c:v>
                </c:pt>
                <c:pt idx="5">
                  <c:v>0.02</c:v>
                </c:pt>
                <c:pt idx="6">
                  <c:v>#N/A</c:v>
                </c:pt>
                <c:pt idx="7">
                  <c:v>7.0000000000000007E-2</c:v>
                </c:pt>
                <c:pt idx="8">
                  <c:v>#N/A</c:v>
                </c:pt>
                <c:pt idx="9">
                  <c:v>0.06</c:v>
                </c:pt>
              </c:numCache>
            </c:numRef>
          </c:val>
          <c:extLst>
            <c:ext xmlns:c16="http://schemas.microsoft.com/office/drawing/2014/chart" uri="{C3380CC4-5D6E-409C-BE32-E72D297353CC}">
              <c16:uniqueId val="{00000002-A839-4C0E-95BB-C7776178B8C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0.34</c:v>
                </c:pt>
                <c:pt idx="2">
                  <c:v>#N/A</c:v>
                </c:pt>
                <c:pt idx="3">
                  <c:v>0.27</c:v>
                </c:pt>
                <c:pt idx="4">
                  <c:v>#N/A</c:v>
                </c:pt>
                <c:pt idx="5">
                  <c:v>0.28000000000000003</c:v>
                </c:pt>
                <c:pt idx="6">
                  <c:v>#N/A</c:v>
                </c:pt>
                <c:pt idx="7">
                  <c:v>0.17</c:v>
                </c:pt>
                <c:pt idx="8">
                  <c:v>#N/A</c:v>
                </c:pt>
                <c:pt idx="9">
                  <c:v>0.25</c:v>
                </c:pt>
              </c:numCache>
            </c:numRef>
          </c:val>
          <c:extLst>
            <c:ext xmlns:c16="http://schemas.microsoft.com/office/drawing/2014/chart" uri="{C3380CC4-5D6E-409C-BE32-E72D297353CC}">
              <c16:uniqueId val="{00000003-A839-4C0E-95BB-C7776178B8C6}"/>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0.35</c:v>
                </c:pt>
                <c:pt idx="2">
                  <c:v>#N/A</c:v>
                </c:pt>
                <c:pt idx="3">
                  <c:v>0.4</c:v>
                </c:pt>
                <c:pt idx="4">
                  <c:v>#N/A</c:v>
                </c:pt>
                <c:pt idx="5">
                  <c:v>0.4</c:v>
                </c:pt>
                <c:pt idx="6">
                  <c:v>#N/A</c:v>
                </c:pt>
                <c:pt idx="7">
                  <c:v>0.45</c:v>
                </c:pt>
                <c:pt idx="8">
                  <c:v>#N/A</c:v>
                </c:pt>
                <c:pt idx="9">
                  <c:v>0.54</c:v>
                </c:pt>
              </c:numCache>
            </c:numRef>
          </c:val>
          <c:extLst>
            <c:ext xmlns:c16="http://schemas.microsoft.com/office/drawing/2014/chart" uri="{C3380CC4-5D6E-409C-BE32-E72D297353CC}">
              <c16:uniqueId val="{00000004-A839-4C0E-95BB-C7776178B8C6}"/>
            </c:ext>
          </c:extLst>
        </c:ser>
        <c:ser>
          <c:idx val="5"/>
          <c:order val="5"/>
          <c:tx>
            <c:strRef>
              <c:f>データシート!$A$32</c:f>
              <c:strCache>
                <c:ptCount val="1"/>
                <c:pt idx="0">
                  <c:v>温泉引湯事業会計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2.2599999999999998</c:v>
                </c:pt>
                <c:pt idx="2">
                  <c:v>#N/A</c:v>
                </c:pt>
                <c:pt idx="3">
                  <c:v>2.1</c:v>
                </c:pt>
                <c:pt idx="4">
                  <c:v>#N/A</c:v>
                </c:pt>
                <c:pt idx="5">
                  <c:v>2.15</c:v>
                </c:pt>
                <c:pt idx="6">
                  <c:v>#N/A</c:v>
                </c:pt>
                <c:pt idx="7">
                  <c:v>1.7</c:v>
                </c:pt>
                <c:pt idx="8">
                  <c:v>#N/A</c:v>
                </c:pt>
                <c:pt idx="9">
                  <c:v>1.26</c:v>
                </c:pt>
              </c:numCache>
            </c:numRef>
          </c:val>
          <c:extLst>
            <c:ext xmlns:c16="http://schemas.microsoft.com/office/drawing/2014/chart" uri="{C3380CC4-5D6E-409C-BE32-E72D297353CC}">
              <c16:uniqueId val="{00000005-A839-4C0E-95BB-C7776178B8C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1.37</c:v>
                </c:pt>
                <c:pt idx="2">
                  <c:v>#N/A</c:v>
                </c:pt>
                <c:pt idx="3">
                  <c:v>2.36</c:v>
                </c:pt>
                <c:pt idx="4">
                  <c:v>#N/A</c:v>
                </c:pt>
                <c:pt idx="5">
                  <c:v>2.13</c:v>
                </c:pt>
                <c:pt idx="6">
                  <c:v>#N/A</c:v>
                </c:pt>
                <c:pt idx="7">
                  <c:v>3.28</c:v>
                </c:pt>
                <c:pt idx="8">
                  <c:v>#N/A</c:v>
                </c:pt>
                <c:pt idx="9">
                  <c:v>2.4700000000000002</c:v>
                </c:pt>
              </c:numCache>
            </c:numRef>
          </c:val>
          <c:extLst>
            <c:ext xmlns:c16="http://schemas.microsoft.com/office/drawing/2014/chart" uri="{C3380CC4-5D6E-409C-BE32-E72D297353CC}">
              <c16:uniqueId val="{00000006-A839-4C0E-95BB-C7776178B8C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5.4</c:v>
                </c:pt>
                <c:pt idx="2">
                  <c:v>#N/A</c:v>
                </c:pt>
                <c:pt idx="3">
                  <c:v>6.07</c:v>
                </c:pt>
                <c:pt idx="4">
                  <c:v>#N/A</c:v>
                </c:pt>
                <c:pt idx="5">
                  <c:v>5.08</c:v>
                </c:pt>
                <c:pt idx="6">
                  <c:v>#N/A</c:v>
                </c:pt>
                <c:pt idx="7">
                  <c:v>3.85</c:v>
                </c:pt>
                <c:pt idx="8">
                  <c:v>#N/A</c:v>
                </c:pt>
                <c:pt idx="9">
                  <c:v>3.05</c:v>
                </c:pt>
              </c:numCache>
            </c:numRef>
          </c:val>
          <c:extLst>
            <c:ext xmlns:c16="http://schemas.microsoft.com/office/drawing/2014/chart" uri="{C3380CC4-5D6E-409C-BE32-E72D297353CC}">
              <c16:uniqueId val="{00000007-A839-4C0E-95BB-C7776178B8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c:v>
                </c:pt>
                <c:pt idx="2">
                  <c:v>#N/A</c:v>
                </c:pt>
                <c:pt idx="3">
                  <c:v>4.3600000000000003</c:v>
                </c:pt>
                <c:pt idx="4">
                  <c:v>#N/A</c:v>
                </c:pt>
                <c:pt idx="5">
                  <c:v>6.47</c:v>
                </c:pt>
                <c:pt idx="6">
                  <c:v>#N/A</c:v>
                </c:pt>
                <c:pt idx="7">
                  <c:v>7.97</c:v>
                </c:pt>
                <c:pt idx="8">
                  <c:v>#N/A</c:v>
                </c:pt>
                <c:pt idx="9">
                  <c:v>7.05</c:v>
                </c:pt>
              </c:numCache>
            </c:numRef>
          </c:val>
          <c:extLst>
            <c:ext xmlns:c16="http://schemas.microsoft.com/office/drawing/2014/chart" uri="{C3380CC4-5D6E-409C-BE32-E72D297353CC}">
              <c16:uniqueId val="{00000008-A839-4C0E-95BB-C7776178B8C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7.47</c:v>
                </c:pt>
                <c:pt idx="1">
                  <c:v>#N/A</c:v>
                </c:pt>
                <c:pt idx="2">
                  <c:v>3.68</c:v>
                </c:pt>
                <c:pt idx="3">
                  <c:v>#N/A</c:v>
                </c:pt>
                <c:pt idx="4">
                  <c:v>#N/A</c:v>
                </c:pt>
                <c:pt idx="5">
                  <c:v>3.88</c:v>
                </c:pt>
                <c:pt idx="6">
                  <c:v>#N/A</c:v>
                </c:pt>
                <c:pt idx="7">
                  <c:v>7.47</c:v>
                </c:pt>
                <c:pt idx="8">
                  <c:v>#N/A</c:v>
                </c:pt>
                <c:pt idx="9">
                  <c:v>11.64</c:v>
                </c:pt>
              </c:numCache>
            </c:numRef>
          </c:val>
          <c:extLst>
            <c:ext xmlns:c16="http://schemas.microsoft.com/office/drawing/2014/chart" uri="{C3380CC4-5D6E-409C-BE32-E72D297353CC}">
              <c16:uniqueId val="{00000009-A839-4C0E-95BB-C7776178B8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1936</c:v>
                </c:pt>
                <c:pt idx="5">
                  <c:v>1919</c:v>
                </c:pt>
                <c:pt idx="8">
                  <c:v>1842</c:v>
                </c:pt>
                <c:pt idx="11">
                  <c:v>1850</c:v>
                </c:pt>
                <c:pt idx="14">
                  <c:v>1800</c:v>
                </c:pt>
              </c:numCache>
            </c:numRef>
          </c:val>
          <c:extLst>
            <c:ext xmlns:c16="http://schemas.microsoft.com/office/drawing/2014/chart" uri="{C3380CC4-5D6E-409C-BE32-E72D297353CC}">
              <c16:uniqueId val="{00000000-5B9A-4B3B-88F7-3E5AD36EC9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A-4B3B-88F7-3E5AD36EC9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A-4B3B-88F7-3E5AD36EC9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41</c:v>
                </c:pt>
                <c:pt idx="6">
                  <c:v>42</c:v>
                </c:pt>
                <c:pt idx="9">
                  <c:v>39</c:v>
                </c:pt>
                <c:pt idx="12">
                  <c:v>40</c:v>
                </c:pt>
              </c:numCache>
            </c:numRef>
          </c:val>
          <c:extLst>
            <c:ext xmlns:c16="http://schemas.microsoft.com/office/drawing/2014/chart" uri="{C3380CC4-5D6E-409C-BE32-E72D297353CC}">
              <c16:uniqueId val="{00000003-5B9A-4B3B-88F7-3E5AD36EC9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1151</c:v>
                </c:pt>
                <c:pt idx="3">
                  <c:v>1134</c:v>
                </c:pt>
                <c:pt idx="6">
                  <c:v>1139</c:v>
                </c:pt>
                <c:pt idx="9">
                  <c:v>1117</c:v>
                </c:pt>
                <c:pt idx="12">
                  <c:v>936</c:v>
                </c:pt>
              </c:numCache>
            </c:numRef>
          </c:val>
          <c:extLst>
            <c:ext xmlns:c16="http://schemas.microsoft.com/office/drawing/2014/chart" uri="{C3380CC4-5D6E-409C-BE32-E72D297353CC}">
              <c16:uniqueId val="{00000004-5B9A-4B3B-88F7-3E5AD36EC9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A-4B3B-88F7-3E5AD36EC9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A-4B3B-88F7-3E5AD36EC9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1340</c:v>
                </c:pt>
                <c:pt idx="3">
                  <c:v>1351</c:v>
                </c:pt>
                <c:pt idx="6">
                  <c:v>1406</c:v>
                </c:pt>
                <c:pt idx="9">
                  <c:v>1464</c:v>
                </c:pt>
                <c:pt idx="12">
                  <c:v>1573</c:v>
                </c:pt>
              </c:numCache>
            </c:numRef>
          </c:val>
          <c:extLst>
            <c:ext xmlns:c16="http://schemas.microsoft.com/office/drawing/2014/chart" uri="{C3380CC4-5D6E-409C-BE32-E72D297353CC}">
              <c16:uniqueId val="{00000007-5B9A-4B3B-88F7-3E5AD36EC9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591</c:v>
                </c:pt>
                <c:pt idx="2">
                  <c:v>#N/A</c:v>
                </c:pt>
                <c:pt idx="3">
                  <c:v>#N/A</c:v>
                </c:pt>
                <c:pt idx="4">
                  <c:v>607</c:v>
                </c:pt>
                <c:pt idx="5">
                  <c:v>#N/A</c:v>
                </c:pt>
                <c:pt idx="6">
                  <c:v>#N/A</c:v>
                </c:pt>
                <c:pt idx="7">
                  <c:v>745</c:v>
                </c:pt>
                <c:pt idx="8">
                  <c:v>#N/A</c:v>
                </c:pt>
                <c:pt idx="9">
                  <c:v>#N/A</c:v>
                </c:pt>
                <c:pt idx="10">
                  <c:v>770</c:v>
                </c:pt>
                <c:pt idx="11">
                  <c:v>#N/A</c:v>
                </c:pt>
                <c:pt idx="12">
                  <c:v>#N/A</c:v>
                </c:pt>
                <c:pt idx="13">
                  <c:v>749</c:v>
                </c:pt>
                <c:pt idx="14">
                  <c:v>#N/A</c:v>
                </c:pt>
              </c:numCache>
            </c:numRef>
          </c:val>
          <c:smooth val="0"/>
          <c:extLst>
            <c:ext xmlns:c16="http://schemas.microsoft.com/office/drawing/2014/chart" uri="{C3380CC4-5D6E-409C-BE32-E72D297353CC}">
              <c16:uniqueId val="{00000008-5B9A-4B3B-88F7-3E5AD36EC9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18773</c:v>
                </c:pt>
                <c:pt idx="5">
                  <c:v>17940</c:v>
                </c:pt>
                <c:pt idx="8">
                  <c:v>17165</c:v>
                </c:pt>
                <c:pt idx="11">
                  <c:v>16160</c:v>
                </c:pt>
                <c:pt idx="14">
                  <c:v>14901</c:v>
                </c:pt>
              </c:numCache>
            </c:numRef>
          </c:val>
          <c:extLst>
            <c:ext xmlns:c16="http://schemas.microsoft.com/office/drawing/2014/chart" uri="{C3380CC4-5D6E-409C-BE32-E72D297353CC}">
              <c16:uniqueId val="{00000000-3BE4-4C2D-A4EE-F1C6C381CD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964</c:v>
                </c:pt>
                <c:pt idx="5">
                  <c:v>963</c:v>
                </c:pt>
                <c:pt idx="8">
                  <c:v>904</c:v>
                </c:pt>
                <c:pt idx="11">
                  <c:v>961</c:v>
                </c:pt>
                <c:pt idx="14">
                  <c:v>876</c:v>
                </c:pt>
              </c:numCache>
            </c:numRef>
          </c:val>
          <c:extLst>
            <c:ext xmlns:c16="http://schemas.microsoft.com/office/drawing/2014/chart" uri="{C3380CC4-5D6E-409C-BE32-E72D297353CC}">
              <c16:uniqueId val="{00000001-3BE4-4C2D-A4EE-F1C6C381CD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3736</c:v>
                </c:pt>
                <c:pt idx="5">
                  <c:v>3622</c:v>
                </c:pt>
                <c:pt idx="8">
                  <c:v>3375</c:v>
                </c:pt>
                <c:pt idx="11">
                  <c:v>3352</c:v>
                </c:pt>
                <c:pt idx="14">
                  <c:v>3535</c:v>
                </c:pt>
              </c:numCache>
            </c:numRef>
          </c:val>
          <c:extLst>
            <c:ext xmlns:c16="http://schemas.microsoft.com/office/drawing/2014/chart" uri="{C3380CC4-5D6E-409C-BE32-E72D297353CC}">
              <c16:uniqueId val="{00000002-3BE4-4C2D-A4EE-F1C6C381CD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E4-4C2D-A4EE-F1C6C381CD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E4-4C2D-A4EE-F1C6C381CD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E4-4C2D-A4EE-F1C6C381CD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2940</c:v>
                </c:pt>
                <c:pt idx="3">
                  <c:v>2536</c:v>
                </c:pt>
                <c:pt idx="6">
                  <c:v>2652</c:v>
                </c:pt>
                <c:pt idx="9">
                  <c:v>2746</c:v>
                </c:pt>
                <c:pt idx="12">
                  <c:v>2746</c:v>
                </c:pt>
              </c:numCache>
            </c:numRef>
          </c:val>
          <c:extLst>
            <c:ext xmlns:c16="http://schemas.microsoft.com/office/drawing/2014/chart" uri="{C3380CC4-5D6E-409C-BE32-E72D297353CC}">
              <c16:uniqueId val="{00000006-3BE4-4C2D-A4EE-F1C6C381CD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154</c:v>
                </c:pt>
                <c:pt idx="3">
                  <c:v>114</c:v>
                </c:pt>
                <c:pt idx="6">
                  <c:v>161</c:v>
                </c:pt>
                <c:pt idx="9">
                  <c:v>138</c:v>
                </c:pt>
                <c:pt idx="12">
                  <c:v>107</c:v>
                </c:pt>
              </c:numCache>
            </c:numRef>
          </c:val>
          <c:extLst>
            <c:ext xmlns:c16="http://schemas.microsoft.com/office/drawing/2014/chart" uri="{C3380CC4-5D6E-409C-BE32-E72D297353CC}">
              <c16:uniqueId val="{00000007-3BE4-4C2D-A4EE-F1C6C381CD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9784</c:v>
                </c:pt>
                <c:pt idx="3">
                  <c:v>8666</c:v>
                </c:pt>
                <c:pt idx="6">
                  <c:v>8104</c:v>
                </c:pt>
                <c:pt idx="9">
                  <c:v>7533</c:v>
                </c:pt>
                <c:pt idx="12">
                  <c:v>6316</c:v>
                </c:pt>
              </c:numCache>
            </c:numRef>
          </c:val>
          <c:extLst>
            <c:ext xmlns:c16="http://schemas.microsoft.com/office/drawing/2014/chart" uri="{C3380CC4-5D6E-409C-BE32-E72D297353CC}">
              <c16:uniqueId val="{00000008-3BE4-4C2D-A4EE-F1C6C381CD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E4-4C2D-A4EE-F1C6C381CD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15235</c:v>
                </c:pt>
                <c:pt idx="3">
                  <c:v>15259</c:v>
                </c:pt>
                <c:pt idx="6">
                  <c:v>14719</c:v>
                </c:pt>
                <c:pt idx="9">
                  <c:v>14114</c:v>
                </c:pt>
                <c:pt idx="12">
                  <c:v>13075</c:v>
                </c:pt>
              </c:numCache>
            </c:numRef>
          </c:val>
          <c:extLst>
            <c:ext xmlns:c16="http://schemas.microsoft.com/office/drawing/2014/chart" uri="{C3380CC4-5D6E-409C-BE32-E72D297353CC}">
              <c16:uniqueId val="{0000000A-3BE4-4C2D-A4EE-F1C6C381CD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4639</c:v>
                </c:pt>
                <c:pt idx="2">
                  <c:v>#N/A</c:v>
                </c:pt>
                <c:pt idx="3">
                  <c:v>#N/A</c:v>
                </c:pt>
                <c:pt idx="4">
                  <c:v>4049</c:v>
                </c:pt>
                <c:pt idx="5">
                  <c:v>#N/A</c:v>
                </c:pt>
                <c:pt idx="6">
                  <c:v>#N/A</c:v>
                </c:pt>
                <c:pt idx="7">
                  <c:v>4191</c:v>
                </c:pt>
                <c:pt idx="8">
                  <c:v>#N/A</c:v>
                </c:pt>
                <c:pt idx="9">
                  <c:v>#N/A</c:v>
                </c:pt>
                <c:pt idx="10">
                  <c:v>4057</c:v>
                </c:pt>
                <c:pt idx="11">
                  <c:v>#N/A</c:v>
                </c:pt>
                <c:pt idx="12">
                  <c:v>#N/A</c:v>
                </c:pt>
                <c:pt idx="13">
                  <c:v>2931</c:v>
                </c:pt>
                <c:pt idx="14">
                  <c:v>#N/A</c:v>
                </c:pt>
              </c:numCache>
            </c:numRef>
          </c:val>
          <c:smooth val="0"/>
          <c:extLst>
            <c:ext xmlns:c16="http://schemas.microsoft.com/office/drawing/2014/chart" uri="{C3380CC4-5D6E-409C-BE32-E72D297353CC}">
              <c16:uniqueId val="{0000000B-3BE4-4C2D-A4EE-F1C6C381CD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1797</c:v>
                </c:pt>
                <c:pt idx="1">
                  <c:v>1747</c:v>
                </c:pt>
                <c:pt idx="2">
                  <c:v>1697</c:v>
                </c:pt>
              </c:numCache>
            </c:numRef>
          </c:val>
          <c:extLst>
            <c:ext xmlns:c16="http://schemas.microsoft.com/office/drawing/2014/chart" uri="{C3380CC4-5D6E-409C-BE32-E72D297353CC}">
              <c16:uniqueId val="{00000000-F7D6-45B7-9304-AF8CB8FA8C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7D6-45B7-9304-AF8CB8FA8C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2536</c:v>
                </c:pt>
                <c:pt idx="1">
                  <c:v>2560</c:v>
                </c:pt>
                <c:pt idx="2">
                  <c:v>2773</c:v>
                </c:pt>
              </c:numCache>
            </c:numRef>
          </c:val>
          <c:extLst>
            <c:ext xmlns:c16="http://schemas.microsoft.com/office/drawing/2014/chart" uri="{C3380CC4-5D6E-409C-BE32-E72D297353CC}">
              <c16:uniqueId val="{00000002-F7D6-45B7-9304-AF8CB8FA8C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充当した起債の償還が始まり、元利償還金が増加に転じたことに加え、交付税算入される公債費等が減少したことに伴い、実施公債費比率の分子が増加した。今後も元利償還金が増加する見込みであり、数年度に償還のピークを迎えることとなる。引き続き、交付税算入率が有利な起債の借入を行うなど、実質公債費比率の急激な上昇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年度末に基金を廃止したため増減なし。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一般会計等の地方債現在高が減少したことに加え、病院事業など公営企業債の地方債残高の減少に伴い、一般会計における公営企業債等繰入見込額が減少したことにより、将来負担額は減少した。一方で、基準財政需要額算入見込額も減少し、将来負担比率も減少する結果となった。</a:t>
          </a:r>
        </a:p>
        <a:p>
          <a:r>
            <a:rPr kumimoji="1" lang="ja-JP" altLang="en-US" sz="1400">
              <a:latin typeface="ＭＳ ゴシック" pitchFamily="49" charset="-128"/>
              <a:ea typeface="ＭＳ ゴシック" pitchFamily="49" charset="-128"/>
            </a:rPr>
            <a:t>　今後については、充当可能基金の減少が見込まれるが、減少幅を少しでも小さくするような財政運営を行っていく必要がある。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・老朽化した公共施設改修や大型建設事業に備え、公共施設等整備基金や北アルプス仁科の里整備基金への積立が主な要因である。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大雪に伴う除雪経費の増加など、不測の事態への対応に加え、公共施設の老朽化対策など、今後の財政需要の増大に臨機応変に対応していけるように、一定額を確保していくことを目途としているが、基金に積み立てを行うことのできる財源の確保が難しいことから、基金総額は減少傾向となると見込まれるため、減少幅を最小限に抑えることができるような財政運営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・地域振興基金：合併後の地域振興に資する事業の推進を図る。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・ふるさと応援基金：受け入れた寄附金を原資に、寄附者の意思を尊重したまちづくりの推進を図る。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・北アルプス山麓仁科の里整備基金：市の設置する公共施設の整備の推進を図る。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・北アルプス山麓仁科の里整備基金については、老朽化した公共施設施設の修繕費が増大することを見込み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億円を積み立てた。また、公共施設等整備基金についても公共施設の整備事業や老朽化対策事業など建設事業の増大することを見込み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千万円取り崩ししたが、今後の退職者増を見込み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・ふるさと応援基金については、積立を行った翌年に取崩しを行うため、増減が激しい動きとなっており、今後の推移を予測することが難しい。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・今後退職者の増加や老朽化した公共施設の更新・長寿命化対策など多額の負担が見込まれ、特定目的基金を取り崩しながら財政運営を行っていくこととなると考えられる。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千万円となっており、新型コロナへの対応や支援策のために取崩ししたため、前年度から約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伴う市税の減収や、大規模災害などの不測の事態に備えるため、これまで同様、予算編成時における事業の選択と集中を図るとともに、業務の効率化の取組みを着実に進め、財源不足に対応するための基金取崩し額の削減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％程度の規模で積立・取崩を行っていく。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年度末に基金を廃止したため、増減なし。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・活用すべき事業が見込まれないため、基金を廃止している。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26,085
25,453
565.15
18,479,240
17,667,900
729,906
10,340,604
13,075,180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上回っているが、人口減少に加え、長引く景気低迷、物価高騰及び電気代高騰などの不安要素が多く、基準財政需要額への影響が大きいと見込まれる。緊急に必要な事業を峻別し、投資的経費を抑制する等、歳出の徹底的な見直しを実施するとともに、物価高騰の状況の中据え置き価格となっている、公共施設等の手数料・使用料の見直しなど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令和４年度については、前年度に引き続き、一般財源の伸び悩みなどにより比較的高い</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社会保障費の増大や公共施設の維持管理等で義務的経費が高水準に推移することが予想されているが、事務事業の見直しを更に進めることに加え、人件費に係るものが比較的高い水準にあるため、職員数の減、手当の見直し等給与の適正化による人件費の削減など行財政改革への取組を通じて義務的経費の削減に努め、経常収支比率の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131354</xdr:rowOff>
    </xdr:from>
    <xdr:to>
      <xdr:col>23</xdr:col>
      <xdr:colOff>133350</xdr:colOff>
      <xdr:row>60</xdr:row>
      <xdr:rowOff>49530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690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131354</xdr:rowOff>
    </xdr:from>
    <xdr:to>
      <xdr:col>19</xdr:col>
      <xdr:colOff>133350</xdr:colOff>
      <xdr:row>60</xdr:row>
      <xdr:rowOff>132262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690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60</xdr:row>
      <xdr:rowOff>132262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19294"/>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32294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4001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80554</xdr:rowOff>
    </xdr:from>
    <xdr:to>
      <xdr:col>19</xdr:col>
      <xdr:colOff>184150</xdr:colOff>
      <xdr:row>60</xdr:row>
      <xdr:rowOff>10704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166931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81462</xdr:rowOff>
    </xdr:from>
    <xdr:to>
      <xdr:col>15</xdr:col>
      <xdr:colOff>133350</xdr:colOff>
      <xdr:row>61</xdr:row>
      <xdr:rowOff>11612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167839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合併による職員数増と物件費が要因となっている。物件費では、市単独管理の施設が多いことから、多額の維持管理経費を要しているともに、施設運営の直営に伴う人件費増が要因となっている。今後は公共施設を適正な規模に管理するため施設の統廃合や民間でも実施可能な部分については、指定管理者制度の導入などにより委託化を進めを計画的に進めることなどの方策を講じ、コスト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75577</xdr:rowOff>
    </xdr:from>
    <xdr:to>
      <xdr:col>23</xdr:col>
      <xdr:colOff>133350</xdr:colOff>
      <xdr:row>82</xdr:row>
      <xdr:rowOff>81004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34477"/>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51882</xdr:rowOff>
    </xdr:from>
    <xdr:to>
      <xdr:col>19</xdr:col>
      <xdr:colOff>133350</xdr:colOff>
      <xdr:row>82</xdr:row>
      <xdr:rowOff>81004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10782"/>
          <a:ext cx="8890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30753</xdr:rowOff>
    </xdr:from>
    <xdr:to>
      <xdr:col>15</xdr:col>
      <xdr:colOff>82550</xdr:colOff>
      <xdr:row>82</xdr:row>
      <xdr:rowOff>51882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89653"/>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21898</xdr:rowOff>
    </xdr:from>
    <xdr:to>
      <xdr:col>11</xdr:col>
      <xdr:colOff>31750</xdr:colOff>
      <xdr:row>82</xdr:row>
      <xdr:rowOff>30753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80798"/>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24777</xdr:rowOff>
    </xdr:from>
    <xdr:to>
      <xdr:col>23</xdr:col>
      <xdr:colOff>184150</xdr:colOff>
      <xdr:row>82</xdr:row>
      <xdr:rowOff>126377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168304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30204</xdr:rowOff>
    </xdr:from>
    <xdr:to>
      <xdr:col>19</xdr:col>
      <xdr:colOff>184150</xdr:colOff>
      <xdr:row>82</xdr:row>
      <xdr:rowOff>131804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116581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7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1082</xdr:rowOff>
    </xdr:from>
    <xdr:to>
      <xdr:col>15</xdr:col>
      <xdr:colOff>133350</xdr:colOff>
      <xdr:row>82</xdr:row>
      <xdr:rowOff>102682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87459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4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151403</xdr:rowOff>
    </xdr:from>
    <xdr:to>
      <xdr:col>11</xdr:col>
      <xdr:colOff>82550</xdr:colOff>
      <xdr:row>82</xdr:row>
      <xdr:rowOff>81553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66330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2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142548</xdr:rowOff>
    </xdr:from>
    <xdr:to>
      <xdr:col>7</xdr:col>
      <xdr:colOff>31750</xdr:colOff>
      <xdr:row>82</xdr:row>
      <xdr:rowOff>72698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57475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1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ラスパイレス指数は全国市平均より低位に位置しているが、その要因の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つとして、民間等での就職期間を経た後の採用となっている職員の割合が増えていることが挙げられる。近年の雇用情勢の変化により、給与水準及び手当の見直しの検討も視野に入れる時期となっている。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125589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854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34572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職員定員管理の適正化を図るため、職員数の削減を進めているが、人口減少数が多いことから、人口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人当たり職員数は前年度より後退傾向となっている。</a:t>
          </a:r>
        </a:p>
        <a:p>
          <a:r>
            <a:rPr kumimoji="1" lang="ja-JP" altLang="en-US" sz="1300">
              <a:latin typeface="ＭＳ Ｐゴシック" panose="020B0600070205080204" pitchFamily="50" charset="-128"/>
              <a:ea typeface="ＭＳ Ｐゴシック" panose="020B0600070205080204" pitchFamily="50" charset="-128"/>
            </a:rPr>
            <a:t>　年々、国の政策などにより地方自治体の業務量が増加していることに加え、市民ニーズの多様化や定年年齢引き上げの影響もあり、職員数の削減は困難な状況となっている。今後については、事業の見直しや職員の能力向上を図るととも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の活用等により行政サービスを効率化していくことで、より適正な人員配置に努めていく。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106741</xdr:rowOff>
    </xdr:from>
    <xdr:to>
      <xdr:col>81</xdr:col>
      <xdr:colOff>44450</xdr:colOff>
      <xdr:row>61</xdr:row>
      <xdr:rowOff>111337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519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106741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43359"/>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58480</xdr:rowOff>
    </xdr:from>
    <xdr:to>
      <xdr:col>72</xdr:col>
      <xdr:colOff>203200</xdr:colOff>
      <xdr:row>61</xdr:row>
      <xdr:rowOff>84909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16930"/>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56183</xdr:rowOff>
    </xdr:from>
    <xdr:to>
      <xdr:col>68</xdr:col>
      <xdr:colOff>152400</xdr:colOff>
      <xdr:row>61</xdr:row>
      <xdr:rowOff>58480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1463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32614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55941</xdr:rowOff>
    </xdr:from>
    <xdr:to>
      <xdr:col>77</xdr:col>
      <xdr:colOff>95250</xdr:colOff>
      <xdr:row>61</xdr:row>
      <xdr:rowOff>157541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142318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0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7680</xdr:rowOff>
    </xdr:from>
    <xdr:to>
      <xdr:col>68</xdr:col>
      <xdr:colOff>203200</xdr:colOff>
      <xdr:row>61</xdr:row>
      <xdr:rowOff>109280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94057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5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5383</xdr:rowOff>
    </xdr:from>
    <xdr:to>
      <xdr:col>64</xdr:col>
      <xdr:colOff>152400</xdr:colOff>
      <xdr:row>61</xdr:row>
      <xdr:rowOff>106983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91760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5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令和４年度は、単年度では平成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年度に借入を行った合併特例債の償還開始により元利償還金が増加し、比率が上昇している。</a:t>
          </a:r>
        </a:p>
        <a:p>
          <a:r>
            <a:rPr kumimoji="1" lang="ja-JP" altLang="en-US" sz="1300">
              <a:latin typeface="ＭＳ Ｐゴシック" panose="020B0600070205080204" pitchFamily="50" charset="-128"/>
              <a:ea typeface="ＭＳ Ｐゴシック" panose="020B0600070205080204" pitchFamily="50" charset="-128"/>
            </a:rPr>
            <a:t>　今後については引き続き大型建設事業に充当した合併特例債の償還が控えることや、普通交付税額・臨時財政対策債発行額の減少が見込まれることから、数値が悪化することが予想されているため、新規発行債の抑制などを行うことで、比率の改善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37</xdr:row>
      <xdr:rowOff>9948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4354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171344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355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163301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234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151236</xdr:rowOff>
    </xdr:from>
    <xdr:to>
      <xdr:col>68</xdr:col>
      <xdr:colOff>152400</xdr:colOff>
      <xdr:row>36</xdr:row>
      <xdr:rowOff>155258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120544</xdr:rowOff>
    </xdr:from>
    <xdr:to>
      <xdr:col>77</xdr:col>
      <xdr:colOff>95250</xdr:colOff>
      <xdr:row>37</xdr:row>
      <xdr:rowOff>50694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60871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6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100436</xdr:rowOff>
    </xdr:from>
    <xdr:to>
      <xdr:col>68</xdr:col>
      <xdr:colOff>203200</xdr:colOff>
      <xdr:row>37</xdr:row>
      <xdr:rowOff>30586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40763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令和４年度は地方債残高の減少に加え、公営企業会計での起債発行額を抑制したことなどにより公営企業債繰入額が大幅に減少し、数値改善の要因となっている。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類似団体と比較すると高い水準にあるとともに、今後は小中学校の再編事業や老朽化施設の改修・除却事業により地方債残高の増及び充当可能基金の減が見込まれていることから、将来負担比率の増加を見込んでおり、今後についてはより一層将来への負担を残さないような財政運営に取り組んで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33655</xdr:rowOff>
    </xdr:from>
    <xdr:to>
      <xdr:col>81</xdr:col>
      <xdr:colOff>44450</xdr:colOff>
      <xdr:row>16</xdr:row>
      <xdr:rowOff>101822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76855"/>
          <a:ext cx="8382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101822</xdr:rowOff>
    </xdr:from>
    <xdr:to>
      <xdr:col>77</xdr:col>
      <xdr:colOff>44450</xdr:colOff>
      <xdr:row>16</xdr:row>
      <xdr:rowOff>121730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45022"/>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121730</xdr:rowOff>
    </xdr:from>
    <xdr:to>
      <xdr:col>72</xdr:col>
      <xdr:colOff>203200</xdr:colOff>
      <xdr:row>16</xdr:row>
      <xdr:rowOff>122936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6493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122936</xdr:rowOff>
    </xdr:from>
    <xdr:to>
      <xdr:col>68</xdr:col>
      <xdr:colOff>152400</xdr:colOff>
      <xdr:row>16</xdr:row>
      <xdr:rowOff>166370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661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154305</xdr:rowOff>
    </xdr:from>
    <xdr:to>
      <xdr:col>81</xdr:col>
      <xdr:colOff>95250</xdr:colOff>
      <xdr:row>16</xdr:row>
      <xdr:rowOff>84455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126382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9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51022</xdr:rowOff>
    </xdr:from>
    <xdr:to>
      <xdr:col>77</xdr:col>
      <xdr:colOff>95250</xdr:colOff>
      <xdr:row>16</xdr:row>
      <xdr:rowOff>152622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137399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80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70930</xdr:rowOff>
    </xdr:from>
    <xdr:to>
      <xdr:col>73</xdr:col>
      <xdr:colOff>44450</xdr:colOff>
      <xdr:row>17</xdr:row>
      <xdr:rowOff>1080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157307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72136</xdr:rowOff>
    </xdr:from>
    <xdr:to>
      <xdr:col>68</xdr:col>
      <xdr:colOff>203200</xdr:colOff>
      <xdr:row>17</xdr:row>
      <xdr:rowOff>2286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12463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26,085
25,453
565.15
18,479,240
17,667,900
729,906
10,340,604
13,075,180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となり、類似団体平均と比較すると高い水準となった。これは、保育所や公民館など、直営で施設運営しているために職員数が多いことが主な要因と分析している。今後定年退職者が多く控えている状況から数値の上昇が懸念されている。人件費総額の削減については、時間外勤務の低減による手当等の抑制を図ることや一部の業務にはＩ</a:t>
          </a:r>
          <a:r>
            <a:rPr kumimoji="1" lang="en-US" altLang="ja-JP" sz="1300">
              <a:latin typeface="ＭＳ Ｐゴシック" panose="020B0600070205080204" pitchFamily="50" charset="-128"/>
              <a:ea typeface="ＭＳ Ｐゴシック" panose="020B0600070205080204" pitchFamily="50" charset="-128"/>
            </a:rPr>
            <a:t>oT</a:t>
          </a:r>
          <a:r>
            <a:rPr kumimoji="1" lang="ja-JP" altLang="en-US" sz="1300">
              <a:latin typeface="ＭＳ Ｐゴシック" panose="020B0600070205080204" pitchFamily="50" charset="-128"/>
              <a:ea typeface="ＭＳ Ｐゴシック" panose="020B0600070205080204" pitchFamily="50" charset="-128"/>
            </a:rPr>
            <a:t>やＡＩなどの先端技術を採用することなどに取り組んでいく。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令和４年度は、物件費に係る経常収支比率は前年度よりも減少し、類似団体平均と比べて低位となった。</a:t>
          </a:r>
        </a:p>
        <a:p>
          <a:r>
            <a:rPr kumimoji="1" lang="ja-JP" altLang="en-US" sz="1300">
              <a:latin typeface="ＭＳ Ｐゴシック" panose="020B0600070205080204" pitchFamily="50" charset="-128"/>
              <a:ea typeface="ＭＳ Ｐゴシック" panose="020B0600070205080204" pitchFamily="50" charset="-128"/>
            </a:rPr>
            <a:t>　今後も引き続き施設の維持管理業務を指定管理制度に移行することや、施設の統廃合などの検討をさらに進め、物件費の抑制を図りたい。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162379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47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341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18</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91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18</xdr:row>
      <xdr:rowOff>39914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扶助費に係る経常収支比率は類似団体平均を大きく下回っている。今後も、社会保障の充実を図ることで割合が上昇するものと予想されることから、国の動向や経済動向に注視しながら、市民サービスの低下とならないよう施策を展開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55</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694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54</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69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55</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7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その他に係る経常収支比率が増加したのは、施設老朽化に伴う維持補修費の増加と公営企業等への繰出金の増加が主な要因である。</a:t>
          </a:r>
        </a:p>
        <a:p>
          <a:r>
            <a:rPr kumimoji="1" lang="ja-JP" altLang="en-US" sz="1300">
              <a:latin typeface="ＭＳ Ｐゴシック" panose="020B0600070205080204" pitchFamily="50" charset="-128"/>
              <a:ea typeface="ＭＳ Ｐゴシック" panose="020B0600070205080204" pitchFamily="50" charset="-128"/>
            </a:rPr>
            <a:t>　特に、繰出金については、赤字補てん的な繰出が多額になってきており、今後も料金の適正化や経費の削減を図ることなどにより、税収を主な財源とする普通会計の負担額を減らしていくよう努める。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1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なり前年度より減少したが、補助費に係る経常収支比率が類似団体平均を大幅に上回っているのは、広域連合への負担金や補助金等に分類されている法適用企業会計への繰出金が多額になっているためである。特に、病院事業会計が経営不振に陥っているなか、一般会計の負担も大きくなっており、今後の改善が急務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884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165862</xdr:rowOff>
    </xdr:from>
    <xdr:to>
      <xdr:col>78</xdr:col>
      <xdr:colOff>69850</xdr:colOff>
      <xdr:row>40</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852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83566</xdr:rowOff>
    </xdr:from>
    <xdr:to>
      <xdr:col>73</xdr:col>
      <xdr:colOff>180975</xdr:colOff>
      <xdr:row>40</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701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39</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558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23131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115062</xdr:rowOff>
    </xdr:from>
    <xdr:to>
      <xdr:col>78</xdr:col>
      <xdr:colOff>120650</xdr:colOff>
      <xdr:row>40</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29989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124206</xdr:rowOff>
    </xdr:from>
    <xdr:to>
      <xdr:col>74</xdr:col>
      <xdr:colOff>31750</xdr:colOff>
      <xdr:row>40</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32766</xdr:rowOff>
    </xdr:from>
    <xdr:to>
      <xdr:col>69</xdr:col>
      <xdr:colOff>142875</xdr:colOff>
      <xdr:row>39</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年の市町村合併により地方債残高が増加した後、償還ピークが過ぎ、減少傾向となっていたが、令和４年度は平成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年度に借入を行った合併特例債の償還開始により元利償還金が増加し、比率が増加したと分析している。</a:t>
          </a:r>
        </a:p>
        <a:p>
          <a:r>
            <a:rPr kumimoji="1" lang="ja-JP" altLang="en-US" sz="1300">
              <a:latin typeface="ＭＳ Ｐゴシック" panose="020B0600070205080204" pitchFamily="50" charset="-128"/>
              <a:ea typeface="ＭＳ Ｐゴシック" panose="020B0600070205080204" pitchFamily="50" charset="-128"/>
            </a:rPr>
            <a:t>　近年の大型事業に充当した起債の償還が控えていることに加え、小学校再編事業など大型な建設事業を予定していることから、動向を見極めながら、健全な財政運営に努めていく。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71755</xdr:rowOff>
    </xdr:from>
    <xdr:to>
      <xdr:col>24</xdr:col>
      <xdr:colOff>25400</xdr:colOff>
      <xdr:row>74</xdr:row>
      <xdr:rowOff>102235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590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71755</xdr:rowOff>
    </xdr:from>
    <xdr:to>
      <xdr:col>19</xdr:col>
      <xdr:colOff>187325</xdr:colOff>
      <xdr:row>74</xdr:row>
      <xdr:rowOff>77470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59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67945</xdr:rowOff>
    </xdr:from>
    <xdr:to>
      <xdr:col>15</xdr:col>
      <xdr:colOff>98425</xdr:colOff>
      <xdr:row>74</xdr:row>
      <xdr:rowOff>77470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55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64135</xdr:rowOff>
    </xdr:from>
    <xdr:to>
      <xdr:col>11</xdr:col>
      <xdr:colOff>9525</xdr:colOff>
      <xdr:row>74</xdr:row>
      <xdr:rowOff>67945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514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51435</xdr:rowOff>
    </xdr:from>
    <xdr:to>
      <xdr:col>24</xdr:col>
      <xdr:colOff>76200</xdr:colOff>
      <xdr:row>74</xdr:row>
      <xdr:rowOff>153035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131462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20955</xdr:rowOff>
    </xdr:from>
    <xdr:to>
      <xdr:col>20</xdr:col>
      <xdr:colOff>38100</xdr:colOff>
      <xdr:row>74</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132732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7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26670</xdr:rowOff>
    </xdr:from>
    <xdr:to>
      <xdr:col>15</xdr:col>
      <xdr:colOff>149225</xdr:colOff>
      <xdr:row>74</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17145</xdr:rowOff>
    </xdr:from>
    <xdr:to>
      <xdr:col>11</xdr:col>
      <xdr:colOff>60325</xdr:colOff>
      <xdr:row>74</xdr:row>
      <xdr:rowOff>118745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128922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xdr:rowOff>
    </xdr:from>
    <xdr:to>
      <xdr:col>6</xdr:col>
      <xdr:colOff>171450</xdr:colOff>
      <xdr:row>74</xdr:row>
      <xdr:rowOff>114935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125112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公債費以外の費用に係る経常収支比率が類似団体平均より上回っているのは、社会保障経費が増加していることや経営不振の病院事業会計への繰出金を大きく負担していることが挙げられる。</a:t>
          </a:r>
        </a:p>
        <a:p>
          <a:r>
            <a:rPr kumimoji="1" lang="ja-JP" altLang="en-US" sz="1300">
              <a:latin typeface="ＭＳ Ｐゴシック" panose="020B0600070205080204" pitchFamily="50" charset="-128"/>
              <a:ea typeface="ＭＳ Ｐゴシック" panose="020B0600070205080204" pitchFamily="50" charset="-128"/>
            </a:rPr>
            <a:t>　課題への適切な対応を図りながら、経費の縮減に努め、バランスのとれた行財政運営を図っていきたい。</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172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1722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159004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223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263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163946</xdr:rowOff>
    </xdr:from>
    <xdr:to>
      <xdr:col>29</xdr:col>
      <xdr:colOff>127000</xdr:colOff>
      <xdr:row>15</xdr:row>
      <xdr:rowOff>168235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83321"/>
          <a:ext cx="647700" cy="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168235</xdr:rowOff>
    </xdr:from>
    <xdr:to>
      <xdr:col>26</xdr:col>
      <xdr:colOff>50800</xdr:colOff>
      <xdr:row>16</xdr:row>
      <xdr:rowOff>32828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87610"/>
          <a:ext cx="698500" cy="3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32828</xdr:rowOff>
    </xdr:from>
    <xdr:to>
      <xdr:col>22</xdr:col>
      <xdr:colOff>114300</xdr:colOff>
      <xdr:row>16</xdr:row>
      <xdr:rowOff>65365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23653"/>
          <a:ext cx="698500" cy="3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65365</xdr:rowOff>
    </xdr:from>
    <xdr:to>
      <xdr:col>18</xdr:col>
      <xdr:colOff>177800</xdr:colOff>
      <xdr:row>16</xdr:row>
      <xdr:rowOff>79092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56190"/>
          <a:ext cx="698500" cy="13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113146</xdr:rowOff>
    </xdr:from>
    <xdr:to>
      <xdr:col>29</xdr:col>
      <xdr:colOff>177800</xdr:colOff>
      <xdr:row>16</xdr:row>
      <xdr:rowOff>43296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129673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117435</xdr:rowOff>
    </xdr:from>
    <xdr:to>
      <xdr:col>26</xdr:col>
      <xdr:colOff>101600</xdr:colOff>
      <xdr:row>16</xdr:row>
      <xdr:rowOff>47585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57762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153478</xdr:rowOff>
    </xdr:from>
    <xdr:to>
      <xdr:col>22</xdr:col>
      <xdr:colOff>165100</xdr:colOff>
      <xdr:row>16</xdr:row>
      <xdr:rowOff>83628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93805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14565</xdr:rowOff>
    </xdr:from>
    <xdr:to>
      <xdr:col>19</xdr:col>
      <xdr:colOff>38100</xdr:colOff>
      <xdr:row>16</xdr:row>
      <xdr:rowOff>116165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126342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28292</xdr:rowOff>
    </xdr:from>
    <xdr:to>
      <xdr:col>15</xdr:col>
      <xdr:colOff>101600</xdr:colOff>
      <xdr:row>16</xdr:row>
      <xdr:rowOff>129892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140069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320701</xdr:rowOff>
    </xdr:from>
    <xdr:to>
      <xdr:col>29</xdr:col>
      <xdr:colOff>127000</xdr:colOff>
      <xdr:row>37</xdr:row>
      <xdr:rowOff>322259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45401"/>
          <a:ext cx="647700" cy="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307036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1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320701</xdr:rowOff>
    </xdr:from>
    <xdr:to>
      <xdr:col>26</xdr:col>
      <xdr:colOff>50800</xdr:colOff>
      <xdr:row>37</xdr:row>
      <xdr:rowOff>326217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5401"/>
          <a:ext cx="698500" cy="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326217</xdr:rowOff>
    </xdr:from>
    <xdr:to>
      <xdr:col>22</xdr:col>
      <xdr:colOff>114300</xdr:colOff>
      <xdr:row>38</xdr:row>
      <xdr:rowOff>4166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0917"/>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4166</xdr:rowOff>
    </xdr:from>
    <xdr:to>
      <xdr:col>18</xdr:col>
      <xdr:colOff>177800</xdr:colOff>
      <xdr:row>38</xdr:row>
      <xdr:rowOff>7412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71766"/>
          <a:ext cx="6985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271459</xdr:rowOff>
    </xdr:from>
    <xdr:to>
      <xdr:col>29</xdr:col>
      <xdr:colOff>177800</xdr:colOff>
      <xdr:row>38</xdr:row>
      <xdr:rowOff>30159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116536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269901</xdr:rowOff>
    </xdr:from>
    <xdr:to>
      <xdr:col>26</xdr:col>
      <xdr:colOff>101600</xdr:colOff>
      <xdr:row>38</xdr:row>
      <xdr:rowOff>28601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4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38778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275417</xdr:rowOff>
    </xdr:from>
    <xdr:to>
      <xdr:col>22</xdr:col>
      <xdr:colOff>165100</xdr:colOff>
      <xdr:row>38</xdr:row>
      <xdr:rowOff>34117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296266</xdr:rowOff>
    </xdr:from>
    <xdr:to>
      <xdr:col>19</xdr:col>
      <xdr:colOff>38100</xdr:colOff>
      <xdr:row>38</xdr:row>
      <xdr:rowOff>54966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39743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299512</xdr:rowOff>
    </xdr:from>
    <xdr:to>
      <xdr:col>15</xdr:col>
      <xdr:colOff>101600</xdr:colOff>
      <xdr:row>38</xdr:row>
      <xdr:rowOff>58212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42989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26,085
25,453
565.15
18,479,240
17,667,900
729,906
10,340,604
13,075,180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100774</xdr:rowOff>
    </xdr:from>
    <xdr:to>
      <xdr:col>24</xdr:col>
      <xdr:colOff>63500</xdr:colOff>
      <xdr:row>34</xdr:row>
      <xdr:rowOff>148222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0074"/>
          <a:ext cx="8382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148222</xdr:rowOff>
    </xdr:from>
    <xdr:to>
      <xdr:col>19</xdr:col>
      <xdr:colOff>177800</xdr:colOff>
      <xdr:row>35</xdr:row>
      <xdr:rowOff>29959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7522"/>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29959</xdr:rowOff>
    </xdr:from>
    <xdr:to>
      <xdr:col>15</xdr:col>
      <xdr:colOff>50800</xdr:colOff>
      <xdr:row>36</xdr:row>
      <xdr:rowOff>20498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0709"/>
          <a:ext cx="889000" cy="1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125959</xdr:rowOff>
    </xdr:from>
    <xdr:to>
      <xdr:col>10</xdr:col>
      <xdr:colOff>114300</xdr:colOff>
      <xdr:row>36</xdr:row>
      <xdr:rowOff>20498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26709"/>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49974</xdr:rowOff>
    </xdr:from>
    <xdr:to>
      <xdr:col>24</xdr:col>
      <xdr:colOff>114300</xdr:colOff>
      <xdr:row>34</xdr:row>
      <xdr:rowOff>151574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72851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97422</xdr:rowOff>
    </xdr:from>
    <xdr:to>
      <xdr:col>20</xdr:col>
      <xdr:colOff>38100</xdr:colOff>
      <xdr:row>35</xdr:row>
      <xdr:rowOff>27572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44099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150609</xdr:rowOff>
    </xdr:from>
    <xdr:to>
      <xdr:col>15</xdr:col>
      <xdr:colOff>101600</xdr:colOff>
      <xdr:row>35</xdr:row>
      <xdr:rowOff>80759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97286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141148</xdr:rowOff>
    </xdr:from>
    <xdr:to>
      <xdr:col>10</xdr:col>
      <xdr:colOff>165100</xdr:colOff>
      <xdr:row>36</xdr:row>
      <xdr:rowOff>71298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87825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1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75159</xdr:rowOff>
    </xdr:from>
    <xdr:to>
      <xdr:col>6</xdr:col>
      <xdr:colOff>38100</xdr:colOff>
      <xdr:row>36</xdr:row>
      <xdr:rowOff>5309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21836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5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36722</xdr:rowOff>
    </xdr:from>
    <xdr:to>
      <xdr:col>24</xdr:col>
      <xdr:colOff>63500</xdr:colOff>
      <xdr:row>58</xdr:row>
      <xdr:rowOff>49685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0822"/>
          <a:ext cx="838200" cy="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49685</xdr:rowOff>
    </xdr:from>
    <xdr:to>
      <xdr:col>19</xdr:col>
      <xdr:colOff>177800</xdr:colOff>
      <xdr:row>58</xdr:row>
      <xdr:rowOff>60498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3785"/>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41211</xdr:rowOff>
    </xdr:from>
    <xdr:to>
      <xdr:col>15</xdr:col>
      <xdr:colOff>50800</xdr:colOff>
      <xdr:row>58</xdr:row>
      <xdr:rowOff>60498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85311"/>
          <a:ext cx="889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41211</xdr:rowOff>
    </xdr:from>
    <xdr:to>
      <xdr:col>10</xdr:col>
      <xdr:colOff>114300</xdr:colOff>
      <xdr:row>58</xdr:row>
      <xdr:rowOff>57214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531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157372</xdr:rowOff>
    </xdr:from>
    <xdr:to>
      <xdr:col>24</xdr:col>
      <xdr:colOff>114300</xdr:colOff>
      <xdr:row>58</xdr:row>
      <xdr:rowOff>87522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170335</xdr:rowOff>
    </xdr:from>
    <xdr:to>
      <xdr:col>20</xdr:col>
      <xdr:colOff>38100</xdr:colOff>
      <xdr:row>58</xdr:row>
      <xdr:rowOff>100485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91612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9698</xdr:rowOff>
    </xdr:from>
    <xdr:to>
      <xdr:col>15</xdr:col>
      <xdr:colOff>101600</xdr:colOff>
      <xdr:row>58</xdr:row>
      <xdr:rowOff>111298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102425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161861</xdr:rowOff>
    </xdr:from>
    <xdr:to>
      <xdr:col>10</xdr:col>
      <xdr:colOff>165100</xdr:colOff>
      <xdr:row>58</xdr:row>
      <xdr:rowOff>92011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108538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6414</xdr:rowOff>
    </xdr:from>
    <xdr:to>
      <xdr:col>6</xdr:col>
      <xdr:colOff>38100</xdr:colOff>
      <xdr:row>58</xdr:row>
      <xdr:rowOff>108014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124541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646</xdr:rowOff>
    </xdr:from>
    <xdr:to>
      <xdr:col>24</xdr:col>
      <xdr:colOff>63500</xdr:colOff>
      <xdr:row>77</xdr:row>
      <xdr:rowOff>155980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02296"/>
          <a:ext cx="838200" cy="1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646</xdr:rowOff>
    </xdr:from>
    <xdr:to>
      <xdr:col>19</xdr:col>
      <xdr:colOff>177800</xdr:colOff>
      <xdr:row>77</xdr:row>
      <xdr:rowOff>124873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02296"/>
          <a:ext cx="889000" cy="1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124873</xdr:rowOff>
    </xdr:from>
    <xdr:to>
      <xdr:col>15</xdr:col>
      <xdr:colOff>50800</xdr:colOff>
      <xdr:row>78</xdr:row>
      <xdr:rowOff>40422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26523"/>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163556</xdr:rowOff>
    </xdr:from>
    <xdr:to>
      <xdr:col>10</xdr:col>
      <xdr:colOff>114300</xdr:colOff>
      <xdr:row>78</xdr:row>
      <xdr:rowOff>40422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65206"/>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105180</xdr:rowOff>
    </xdr:from>
    <xdr:to>
      <xdr:col>24</xdr:col>
      <xdr:colOff>114300</xdr:colOff>
      <xdr:row>78</xdr:row>
      <xdr:rowOff>35330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128057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121296</xdr:rowOff>
    </xdr:from>
    <xdr:to>
      <xdr:col>20</xdr:col>
      <xdr:colOff>38100</xdr:colOff>
      <xdr:row>77</xdr:row>
      <xdr:rowOff>51446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67973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74073</xdr:rowOff>
    </xdr:from>
    <xdr:to>
      <xdr:col>15</xdr:col>
      <xdr:colOff>101600</xdr:colOff>
      <xdr:row>78</xdr:row>
      <xdr:rowOff>4223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20750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161072</xdr:rowOff>
    </xdr:from>
    <xdr:to>
      <xdr:col>10</xdr:col>
      <xdr:colOff>165100</xdr:colOff>
      <xdr:row>78</xdr:row>
      <xdr:rowOff>91222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107749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112756</xdr:rowOff>
    </xdr:from>
    <xdr:to>
      <xdr:col>6</xdr:col>
      <xdr:colOff>38100</xdr:colOff>
      <xdr:row>78</xdr:row>
      <xdr:rowOff>42906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59433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8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144642</xdr:rowOff>
    </xdr:from>
    <xdr:to>
      <xdr:col>24</xdr:col>
      <xdr:colOff>63500</xdr:colOff>
      <xdr:row>97</xdr:row>
      <xdr:rowOff>86023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3842"/>
          <a:ext cx="838200" cy="1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144642</xdr:rowOff>
    </xdr:from>
    <xdr:to>
      <xdr:col>19</xdr:col>
      <xdr:colOff>177800</xdr:colOff>
      <xdr:row>99</xdr:row>
      <xdr:rowOff>25519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3842"/>
          <a:ext cx="889000" cy="39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3890</xdr:rowOff>
    </xdr:from>
    <xdr:to>
      <xdr:col>15</xdr:col>
      <xdr:colOff>50800</xdr:colOff>
      <xdr:row>99</xdr:row>
      <xdr:rowOff>25519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77440"/>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3890</xdr:rowOff>
    </xdr:from>
    <xdr:to>
      <xdr:col>10</xdr:col>
      <xdr:colOff>114300</xdr:colOff>
      <xdr:row>99</xdr:row>
      <xdr:rowOff>47760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77440"/>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35223</xdr:rowOff>
    </xdr:from>
    <xdr:to>
      <xdr:col>24</xdr:col>
      <xdr:colOff>114300</xdr:colOff>
      <xdr:row>97</xdr:row>
      <xdr:rowOff>136823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4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93842</xdr:rowOff>
    </xdr:from>
    <xdr:to>
      <xdr:col>20</xdr:col>
      <xdr:colOff>38100</xdr:colOff>
      <xdr:row>97</xdr:row>
      <xdr:rowOff>23992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15119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4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146169</xdr:rowOff>
    </xdr:from>
    <xdr:to>
      <xdr:col>15</xdr:col>
      <xdr:colOff>101600</xdr:colOff>
      <xdr:row>99</xdr:row>
      <xdr:rowOff>76319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67446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124540</xdr:rowOff>
    </xdr:from>
    <xdr:to>
      <xdr:col>10</xdr:col>
      <xdr:colOff>165100</xdr:colOff>
      <xdr:row>99</xdr:row>
      <xdr:rowOff>54690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45817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168410</xdr:rowOff>
    </xdr:from>
    <xdr:to>
      <xdr:col>6</xdr:col>
      <xdr:colOff>38100</xdr:colOff>
      <xdr:row>99</xdr:row>
      <xdr:rowOff>98560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89687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103111</xdr:rowOff>
    </xdr:from>
    <xdr:to>
      <xdr:col>55</xdr:col>
      <xdr:colOff>0</xdr:colOff>
      <xdr:row>36</xdr:row>
      <xdr:rowOff>114143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75311"/>
          <a:ext cx="8382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115210</xdr:rowOff>
    </xdr:from>
    <xdr:to>
      <xdr:col>50</xdr:col>
      <xdr:colOff>114300</xdr:colOff>
      <xdr:row>36</xdr:row>
      <xdr:rowOff>103111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44510"/>
          <a:ext cx="889000" cy="33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115210</xdr:rowOff>
    </xdr:from>
    <xdr:to>
      <xdr:col>45</xdr:col>
      <xdr:colOff>177800</xdr:colOff>
      <xdr:row>37</xdr:row>
      <xdr:rowOff>20312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44510"/>
          <a:ext cx="889000" cy="4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159330</xdr:rowOff>
    </xdr:from>
    <xdr:to>
      <xdr:col>41</xdr:col>
      <xdr:colOff>50800</xdr:colOff>
      <xdr:row>37</xdr:row>
      <xdr:rowOff>20312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31530"/>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63343</xdr:rowOff>
    </xdr:from>
    <xdr:to>
      <xdr:col>55</xdr:col>
      <xdr:colOff>50800</xdr:colOff>
      <xdr:row>36</xdr:row>
      <xdr:rowOff>164943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86220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52311</xdr:rowOff>
    </xdr:from>
    <xdr:to>
      <xdr:col>50</xdr:col>
      <xdr:colOff>165100</xdr:colOff>
      <xdr:row>36</xdr:row>
      <xdr:rowOff>153911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170438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9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64410</xdr:rowOff>
    </xdr:from>
    <xdr:to>
      <xdr:col>46</xdr:col>
      <xdr:colOff>38100</xdr:colOff>
      <xdr:row>34</xdr:row>
      <xdr:rowOff>166010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140962</xdr:rowOff>
    </xdr:from>
    <xdr:to>
      <xdr:col>41</xdr:col>
      <xdr:colOff>101600</xdr:colOff>
      <xdr:row>37</xdr:row>
      <xdr:rowOff>71112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87639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8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108530</xdr:rowOff>
    </xdr:from>
    <xdr:to>
      <xdr:col>36</xdr:col>
      <xdr:colOff>165100</xdr:colOff>
      <xdr:row>37</xdr:row>
      <xdr:rowOff>38680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55207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5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136003</xdr:rowOff>
    </xdr:from>
    <xdr:to>
      <xdr:col>55</xdr:col>
      <xdr:colOff>0</xdr:colOff>
      <xdr:row>58</xdr:row>
      <xdr:rowOff>142793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80103"/>
          <a:ext cx="8382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119842</xdr:rowOff>
    </xdr:from>
    <xdr:to>
      <xdr:col>50</xdr:col>
      <xdr:colOff>114300</xdr:colOff>
      <xdr:row>58</xdr:row>
      <xdr:rowOff>142793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63942"/>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163044</xdr:rowOff>
    </xdr:from>
    <xdr:to>
      <xdr:col>45</xdr:col>
      <xdr:colOff>177800</xdr:colOff>
      <xdr:row>58</xdr:row>
      <xdr:rowOff>119842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35694"/>
          <a:ext cx="889000" cy="1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163044</xdr:rowOff>
    </xdr:from>
    <xdr:to>
      <xdr:col>41</xdr:col>
      <xdr:colOff>50800</xdr:colOff>
      <xdr:row>58</xdr:row>
      <xdr:rowOff>124544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35694"/>
          <a:ext cx="889000" cy="1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85203</xdr:rowOff>
    </xdr:from>
    <xdr:to>
      <xdr:col>55</xdr:col>
      <xdr:colOff>50800</xdr:colOff>
      <xdr:row>59</xdr:row>
      <xdr:rowOff>15353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91993</xdr:rowOff>
    </xdr:from>
    <xdr:to>
      <xdr:col>50</xdr:col>
      <xdr:colOff>165100</xdr:colOff>
      <xdr:row>59</xdr:row>
      <xdr:rowOff>22143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13270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69042</xdr:rowOff>
    </xdr:from>
    <xdr:to>
      <xdr:col>46</xdr:col>
      <xdr:colOff>38100</xdr:colOff>
      <xdr:row>58</xdr:row>
      <xdr:rowOff>170642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161769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112244</xdr:rowOff>
    </xdr:from>
    <xdr:to>
      <xdr:col>41</xdr:col>
      <xdr:colOff>101600</xdr:colOff>
      <xdr:row>58</xdr:row>
      <xdr:rowOff>42394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33521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73744</xdr:rowOff>
    </xdr:from>
    <xdr:to>
      <xdr:col>36</xdr:col>
      <xdr:colOff>165100</xdr:colOff>
      <xdr:row>59</xdr:row>
      <xdr:rowOff>3894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166471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163716</xdr:rowOff>
    </xdr:from>
    <xdr:to>
      <xdr:col>55</xdr:col>
      <xdr:colOff>0</xdr:colOff>
      <xdr:row>79</xdr:row>
      <xdr:rowOff>2426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36816"/>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67768</xdr:rowOff>
    </xdr:from>
    <xdr:to>
      <xdr:col>50</xdr:col>
      <xdr:colOff>114300</xdr:colOff>
      <xdr:row>78</xdr:row>
      <xdr:rowOff>163716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40868"/>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108280</xdr:rowOff>
    </xdr:from>
    <xdr:to>
      <xdr:col>45</xdr:col>
      <xdr:colOff>177800</xdr:colOff>
      <xdr:row>78</xdr:row>
      <xdr:rowOff>67768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38480"/>
          <a:ext cx="889000" cy="30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108280</xdr:rowOff>
    </xdr:from>
    <xdr:to>
      <xdr:col>41</xdr:col>
      <xdr:colOff>50800</xdr:colOff>
      <xdr:row>78</xdr:row>
      <xdr:rowOff>125121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38480"/>
          <a:ext cx="889000" cy="3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123076</xdr:rowOff>
    </xdr:from>
    <xdr:to>
      <xdr:col>55</xdr:col>
      <xdr:colOff>50800</xdr:colOff>
      <xdr:row>79</xdr:row>
      <xdr:rowOff>53226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38003</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112916</xdr:rowOff>
    </xdr:from>
    <xdr:to>
      <xdr:col>50</xdr:col>
      <xdr:colOff>165100</xdr:colOff>
      <xdr:row>79</xdr:row>
      <xdr:rowOff>43066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34193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16968</xdr:rowOff>
    </xdr:from>
    <xdr:to>
      <xdr:col>46</xdr:col>
      <xdr:colOff>38100</xdr:colOff>
      <xdr:row>78</xdr:row>
      <xdr:rowOff>118568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109695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8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57480</xdr:rowOff>
    </xdr:from>
    <xdr:to>
      <xdr:col>41</xdr:col>
      <xdr:colOff>101600</xdr:colOff>
      <xdr:row>76</xdr:row>
      <xdr:rowOff>159080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4157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74321</xdr:rowOff>
    </xdr:from>
    <xdr:to>
      <xdr:col>36</xdr:col>
      <xdr:colOff>165100</xdr:colOff>
      <xdr:row>79</xdr:row>
      <xdr:rowOff>4471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167048</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4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148831</xdr:rowOff>
    </xdr:from>
    <xdr:to>
      <xdr:col>55</xdr:col>
      <xdr:colOff>0</xdr:colOff>
      <xdr:row>98</xdr:row>
      <xdr:rowOff>158818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50931"/>
          <a:ext cx="8382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158818</xdr:rowOff>
    </xdr:from>
    <xdr:to>
      <xdr:col>50</xdr:col>
      <xdr:colOff>114300</xdr:colOff>
      <xdr:row>98</xdr:row>
      <xdr:rowOff>164140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60918"/>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117267</xdr:rowOff>
    </xdr:from>
    <xdr:to>
      <xdr:col>45</xdr:col>
      <xdr:colOff>177800</xdr:colOff>
      <xdr:row>98</xdr:row>
      <xdr:rowOff>164140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19367"/>
          <a:ext cx="889000" cy="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117267</xdr:rowOff>
    </xdr:from>
    <xdr:to>
      <xdr:col>41</xdr:col>
      <xdr:colOff>50800</xdr:colOff>
      <xdr:row>98</xdr:row>
      <xdr:rowOff>161139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19367"/>
          <a:ext cx="8890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98031</xdr:rowOff>
    </xdr:from>
    <xdr:to>
      <xdr:col>55</xdr:col>
      <xdr:colOff>50800</xdr:colOff>
      <xdr:row>99</xdr:row>
      <xdr:rowOff>28181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108018</xdr:rowOff>
    </xdr:from>
    <xdr:to>
      <xdr:col>50</xdr:col>
      <xdr:colOff>165100</xdr:colOff>
      <xdr:row>99</xdr:row>
      <xdr:rowOff>38168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29295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113340</xdr:rowOff>
    </xdr:from>
    <xdr:to>
      <xdr:col>46</xdr:col>
      <xdr:colOff>38100</xdr:colOff>
      <xdr:row>99</xdr:row>
      <xdr:rowOff>43490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34617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66467</xdr:rowOff>
    </xdr:from>
    <xdr:to>
      <xdr:col>41</xdr:col>
      <xdr:colOff>101600</xdr:colOff>
      <xdr:row>98</xdr:row>
      <xdr:rowOff>168067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159194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110339</xdr:rowOff>
    </xdr:from>
    <xdr:to>
      <xdr:col>36</xdr:col>
      <xdr:colOff>165100</xdr:colOff>
      <xdr:row>99</xdr:row>
      <xdr:rowOff>40489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31616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77619</xdr:rowOff>
    </xdr:from>
    <xdr:to>
      <xdr:col>85</xdr:col>
      <xdr:colOff>127000</xdr:colOff>
      <xdr:row>39</xdr:row>
      <xdr:rowOff>90470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64169"/>
          <a:ext cx="8382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66074</xdr:rowOff>
    </xdr:from>
    <xdr:to>
      <xdr:col>81</xdr:col>
      <xdr:colOff>50800</xdr:colOff>
      <xdr:row>39</xdr:row>
      <xdr:rowOff>77619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52624"/>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66074</xdr:rowOff>
    </xdr:from>
    <xdr:to>
      <xdr:col>76</xdr:col>
      <xdr:colOff>114300</xdr:colOff>
      <xdr:row>39</xdr:row>
      <xdr:rowOff>69683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52624"/>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44635</xdr:rowOff>
    </xdr:from>
    <xdr:to>
      <xdr:col>71</xdr:col>
      <xdr:colOff>177800</xdr:colOff>
      <xdr:row>39</xdr:row>
      <xdr:rowOff>69683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31185"/>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39670</xdr:rowOff>
    </xdr:from>
    <xdr:to>
      <xdr:col>85</xdr:col>
      <xdr:colOff>177800</xdr:colOff>
      <xdr:row>39</xdr:row>
      <xdr:rowOff>141270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126047</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26819</xdr:rowOff>
    </xdr:from>
    <xdr:to>
      <xdr:col>81</xdr:col>
      <xdr:colOff>101600</xdr:colOff>
      <xdr:row>39</xdr:row>
      <xdr:rowOff>128419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119546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80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15274</xdr:rowOff>
    </xdr:from>
    <xdr:to>
      <xdr:col>76</xdr:col>
      <xdr:colOff>165100</xdr:colOff>
      <xdr:row>39</xdr:row>
      <xdr:rowOff>116874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108001</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9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18883</xdr:rowOff>
    </xdr:from>
    <xdr:to>
      <xdr:col>72</xdr:col>
      <xdr:colOff>38100</xdr:colOff>
      <xdr:row>39</xdr:row>
      <xdr:rowOff>120483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111610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9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165285</xdr:rowOff>
    </xdr:from>
    <xdr:to>
      <xdr:col>67</xdr:col>
      <xdr:colOff>101600</xdr:colOff>
      <xdr:row>39</xdr:row>
      <xdr:rowOff>95435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86562</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7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73354</xdr:rowOff>
    </xdr:from>
    <xdr:to>
      <xdr:col>85</xdr:col>
      <xdr:colOff>127000</xdr:colOff>
      <xdr:row>78</xdr:row>
      <xdr:rowOff>89424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46454"/>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89424</xdr:rowOff>
    </xdr:from>
    <xdr:to>
      <xdr:col>81</xdr:col>
      <xdr:colOff>50800</xdr:colOff>
      <xdr:row>78</xdr:row>
      <xdr:rowOff>99417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625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99417</xdr:rowOff>
    </xdr:from>
    <xdr:to>
      <xdr:col>76</xdr:col>
      <xdr:colOff>114300</xdr:colOff>
      <xdr:row>78</xdr:row>
      <xdr:rowOff>108454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72517"/>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108454</xdr:rowOff>
    </xdr:from>
    <xdr:to>
      <xdr:col>71</xdr:col>
      <xdr:colOff>177800</xdr:colOff>
      <xdr:row>78</xdr:row>
      <xdr:rowOff>112235</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81554"/>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22554</xdr:rowOff>
    </xdr:from>
    <xdr:to>
      <xdr:col>85</xdr:col>
      <xdr:colOff>177800</xdr:colOff>
      <xdr:row>78</xdr:row>
      <xdr:rowOff>124154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38624</xdr:rowOff>
    </xdr:from>
    <xdr:to>
      <xdr:col>81</xdr:col>
      <xdr:colOff>101600</xdr:colOff>
      <xdr:row>78</xdr:row>
      <xdr:rowOff>140224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131351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48617</xdr:rowOff>
    </xdr:from>
    <xdr:to>
      <xdr:col>76</xdr:col>
      <xdr:colOff>165100</xdr:colOff>
      <xdr:row>78</xdr:row>
      <xdr:rowOff>150217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141344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57654</xdr:rowOff>
    </xdr:from>
    <xdr:to>
      <xdr:col>72</xdr:col>
      <xdr:colOff>38100</xdr:colOff>
      <xdr:row>78</xdr:row>
      <xdr:rowOff>159254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150381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61435</xdr:rowOff>
    </xdr:from>
    <xdr:to>
      <xdr:col>67</xdr:col>
      <xdr:colOff>101600</xdr:colOff>
      <xdr:row>78</xdr:row>
      <xdr:rowOff>163035</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154162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13870</xdr:rowOff>
    </xdr:from>
    <xdr:to>
      <xdr:col>85</xdr:col>
      <xdr:colOff>127000</xdr:colOff>
      <xdr:row>99</xdr:row>
      <xdr:rowOff>20647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87420"/>
          <a:ext cx="8382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20647</xdr:rowOff>
    </xdr:from>
    <xdr:to>
      <xdr:col>81</xdr:col>
      <xdr:colOff>50800</xdr:colOff>
      <xdr:row>99</xdr:row>
      <xdr:rowOff>31122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94197"/>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26352</xdr:rowOff>
    </xdr:from>
    <xdr:to>
      <xdr:col>76</xdr:col>
      <xdr:colOff>114300</xdr:colOff>
      <xdr:row>99</xdr:row>
      <xdr:rowOff>31122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999902"/>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6055</xdr:rowOff>
    </xdr:from>
    <xdr:to>
      <xdr:col>71</xdr:col>
      <xdr:colOff>177800</xdr:colOff>
      <xdr:row>99</xdr:row>
      <xdr:rowOff>26352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79605"/>
          <a:ext cx="889000" cy="2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134520</xdr:rowOff>
    </xdr:from>
    <xdr:to>
      <xdr:col>85</xdr:col>
      <xdr:colOff>177800</xdr:colOff>
      <xdr:row>99</xdr:row>
      <xdr:rowOff>64670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141297</xdr:rowOff>
    </xdr:from>
    <xdr:to>
      <xdr:col>81</xdr:col>
      <xdr:colOff>101600</xdr:colOff>
      <xdr:row>99</xdr:row>
      <xdr:rowOff>71447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62574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151772</xdr:rowOff>
    </xdr:from>
    <xdr:to>
      <xdr:col>76</xdr:col>
      <xdr:colOff>165100</xdr:colOff>
      <xdr:row>99</xdr:row>
      <xdr:rowOff>81922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73049</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147002</xdr:rowOff>
    </xdr:from>
    <xdr:to>
      <xdr:col>72</xdr:col>
      <xdr:colOff>38100</xdr:colOff>
      <xdr:row>99</xdr:row>
      <xdr:rowOff>77152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68279</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4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126705</xdr:rowOff>
    </xdr:from>
    <xdr:to>
      <xdr:col>67</xdr:col>
      <xdr:colOff>101600</xdr:colOff>
      <xdr:row>99</xdr:row>
      <xdr:rowOff>56855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47982</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163771</xdr:rowOff>
    </xdr:from>
    <xdr:to>
      <xdr:col>116</xdr:col>
      <xdr:colOff>63500</xdr:colOff>
      <xdr:row>54</xdr:row>
      <xdr:rowOff>170790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422071"/>
          <a:ext cx="8382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149896</xdr:rowOff>
    </xdr:from>
    <xdr:to>
      <xdr:col>111</xdr:col>
      <xdr:colOff>177800</xdr:colOff>
      <xdr:row>54</xdr:row>
      <xdr:rowOff>170790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236746"/>
          <a:ext cx="889000" cy="19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149896</xdr:rowOff>
    </xdr:from>
    <xdr:to>
      <xdr:col>107</xdr:col>
      <xdr:colOff>50800</xdr:colOff>
      <xdr:row>55</xdr:row>
      <xdr:rowOff>94917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236746"/>
          <a:ext cx="889000" cy="2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94917</xdr:rowOff>
    </xdr:from>
    <xdr:to>
      <xdr:col>102</xdr:col>
      <xdr:colOff>114300</xdr:colOff>
      <xdr:row>56</xdr:row>
      <xdr:rowOff>64674</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524667"/>
          <a:ext cx="889000" cy="14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112971</xdr:rowOff>
    </xdr:from>
    <xdr:to>
      <xdr:col>116</xdr:col>
      <xdr:colOff>114300</xdr:colOff>
      <xdr:row>55</xdr:row>
      <xdr:rowOff>43121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135848</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2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119990</xdr:rowOff>
    </xdr:from>
    <xdr:to>
      <xdr:col>112</xdr:col>
      <xdr:colOff>38100</xdr:colOff>
      <xdr:row>55</xdr:row>
      <xdr:rowOff>50140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3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66667</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15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99096</xdr:rowOff>
    </xdr:from>
    <xdr:to>
      <xdr:col>107</xdr:col>
      <xdr:colOff>101600</xdr:colOff>
      <xdr:row>54</xdr:row>
      <xdr:rowOff>29246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1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45773</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89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44117</xdr:rowOff>
    </xdr:from>
    <xdr:to>
      <xdr:col>102</xdr:col>
      <xdr:colOff>165100</xdr:colOff>
      <xdr:row>55</xdr:row>
      <xdr:rowOff>145717</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4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162244</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24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13874</xdr:rowOff>
    </xdr:from>
    <xdr:to>
      <xdr:col>98</xdr:col>
      <xdr:colOff>38100</xdr:colOff>
      <xdr:row>56</xdr:row>
      <xdr:rowOff>115474</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132001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3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119681</xdr:rowOff>
    </xdr:from>
    <xdr:to>
      <xdr:col>116</xdr:col>
      <xdr:colOff>63500</xdr:colOff>
      <xdr:row>76</xdr:row>
      <xdr:rowOff>131699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149881"/>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131699</xdr:rowOff>
    </xdr:from>
    <xdr:to>
      <xdr:col>111</xdr:col>
      <xdr:colOff>177800</xdr:colOff>
      <xdr:row>76</xdr:row>
      <xdr:rowOff>152926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1618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152926</xdr:rowOff>
    </xdr:from>
    <xdr:to>
      <xdr:col>107</xdr:col>
      <xdr:colOff>50800</xdr:colOff>
      <xdr:row>77</xdr:row>
      <xdr:rowOff>1184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183126"/>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1184</xdr:rowOff>
    </xdr:from>
    <xdr:to>
      <xdr:col>102</xdr:col>
      <xdr:colOff>114300</xdr:colOff>
      <xdr:row>77</xdr:row>
      <xdr:rowOff>15815</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2028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68881</xdr:rowOff>
    </xdr:from>
    <xdr:to>
      <xdr:col>116</xdr:col>
      <xdr:colOff>114300</xdr:colOff>
      <xdr:row>76</xdr:row>
      <xdr:rowOff>170481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0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47308</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80899</xdr:rowOff>
    </xdr:from>
    <xdr:to>
      <xdr:col>112</xdr:col>
      <xdr:colOff>38100</xdr:colOff>
      <xdr:row>77</xdr:row>
      <xdr:rowOff>11049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1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2176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2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102126</xdr:rowOff>
    </xdr:from>
    <xdr:to>
      <xdr:col>107</xdr:col>
      <xdr:colOff>101600</xdr:colOff>
      <xdr:row>77</xdr:row>
      <xdr:rowOff>32276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1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23403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2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121834</xdr:rowOff>
    </xdr:from>
    <xdr:to>
      <xdr:col>102</xdr:col>
      <xdr:colOff>165100</xdr:colOff>
      <xdr:row>77</xdr:row>
      <xdr:rowOff>51984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43111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2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136465</xdr:rowOff>
    </xdr:from>
    <xdr:to>
      <xdr:col>98</xdr:col>
      <xdr:colOff>38100</xdr:colOff>
      <xdr:row>77</xdr:row>
      <xdr:rowOff>66615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1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57742</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2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677</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千円となっており、前年度と比較すると増加しており、類似団体平均と比べても高い水準となっている。</a:t>
          </a:r>
        </a:p>
        <a:p>
          <a:r>
            <a:rPr kumimoji="1" lang="ja-JP" altLang="en-US" sz="1300">
              <a:latin typeface="ＭＳ Ｐゴシック" panose="020B0600070205080204" pitchFamily="50" charset="-128"/>
              <a:ea typeface="ＭＳ Ｐゴシック" panose="020B0600070205080204" pitchFamily="50" charset="-128"/>
            </a:rPr>
            <a:t>  人件費は退職者の増加に伴い数値が大きく変動し、今後は定年退職者が多く控えることから、増加が見込まれるが、時間外勤務手当の削減や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化による業務の効率化などで抑制を図っていく。</a:t>
          </a:r>
        </a:p>
        <a:p>
          <a:r>
            <a:rPr kumimoji="1" lang="ja-JP" altLang="en-US" sz="1300">
              <a:latin typeface="ＭＳ Ｐゴシック" panose="020B0600070205080204" pitchFamily="50" charset="-128"/>
              <a:ea typeface="ＭＳ Ｐゴシック" panose="020B0600070205080204" pitchFamily="50" charset="-128"/>
            </a:rPr>
            <a:t>　補助費等は、令和３年度と比較すると減少しているが、新型コロナウイルス感染症対応地方創生臨時交付金を活用した事業を継続的に実施したことに伴い高い水準となっている。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類似団体平均と比べて高い水準にあり、定形・常態化している補助金の見直しや必要性の低い補助金等を精査し適正化を進める必要がある。</a:t>
          </a:r>
        </a:p>
        <a:p>
          <a:r>
            <a:rPr kumimoji="1" lang="ja-JP" altLang="en-US" sz="1300">
              <a:latin typeface="ＭＳ Ｐゴシック" panose="020B0600070205080204" pitchFamily="50" charset="-128"/>
              <a:ea typeface="ＭＳ Ｐゴシック" panose="020B0600070205080204" pitchFamily="50" charset="-128"/>
            </a:rPr>
            <a:t>　貸付金が高い傾向にあるのは、新型コロナウイルス感染症対策特別資金など市融資制度資金を継続的に実施していることが主な要因である。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また、市内公共施設に関わる維持補修費などが類似団体と比べて高水準となっていることから、適切な公共施設の維持管理を行う必要がある。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26,085
25,453
565.15
18,479,240
17,667,900
729,906
10,340,604
13,075,180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54166</xdr:rowOff>
    </xdr:from>
    <xdr:to>
      <xdr:col>24</xdr:col>
      <xdr:colOff>63500</xdr:colOff>
      <xdr:row>35</xdr:row>
      <xdr:rowOff>65977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491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65977</xdr:rowOff>
    </xdr:from>
    <xdr:to>
      <xdr:col>19</xdr:col>
      <xdr:colOff>177800</xdr:colOff>
      <xdr:row>35</xdr:row>
      <xdr:rowOff>83312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6727"/>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83312</xdr:rowOff>
    </xdr:from>
    <xdr:to>
      <xdr:col>15</xdr:col>
      <xdr:colOff>50800</xdr:colOff>
      <xdr:row>35</xdr:row>
      <xdr:rowOff>83884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406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70929</xdr:rowOff>
    </xdr:from>
    <xdr:to>
      <xdr:col>10</xdr:col>
      <xdr:colOff>114300</xdr:colOff>
      <xdr:row>35</xdr:row>
      <xdr:rowOff>83884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1679"/>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3366</xdr:rowOff>
    </xdr:from>
    <xdr:to>
      <xdr:col>24</xdr:col>
      <xdr:colOff>114300</xdr:colOff>
      <xdr:row>35</xdr:row>
      <xdr:rowOff>104966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26243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15177</xdr:rowOff>
    </xdr:from>
    <xdr:to>
      <xdr:col>20</xdr:col>
      <xdr:colOff>38100</xdr:colOff>
      <xdr:row>35</xdr:row>
      <xdr:rowOff>116777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133304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32512</xdr:rowOff>
    </xdr:from>
    <xdr:to>
      <xdr:col>15</xdr:col>
      <xdr:colOff>101600</xdr:colOff>
      <xdr:row>35</xdr:row>
      <xdr:rowOff>134112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150639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33084</xdr:rowOff>
    </xdr:from>
    <xdr:to>
      <xdr:col>10</xdr:col>
      <xdr:colOff>165100</xdr:colOff>
      <xdr:row>35</xdr:row>
      <xdr:rowOff>134684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151211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20129</xdr:rowOff>
    </xdr:from>
    <xdr:to>
      <xdr:col>6</xdr:col>
      <xdr:colOff>38100</xdr:colOff>
      <xdr:row>35</xdr:row>
      <xdr:rowOff>121729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138256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150326</xdr:rowOff>
    </xdr:from>
    <xdr:to>
      <xdr:col>24</xdr:col>
      <xdr:colOff>63500</xdr:colOff>
      <xdr:row>58</xdr:row>
      <xdr:rowOff>158007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4426"/>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63736</xdr:rowOff>
    </xdr:from>
    <xdr:to>
      <xdr:col>19</xdr:col>
      <xdr:colOff>177800</xdr:colOff>
      <xdr:row>58</xdr:row>
      <xdr:rowOff>158007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836"/>
          <a:ext cx="889000" cy="9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63736</xdr:rowOff>
    </xdr:from>
    <xdr:to>
      <xdr:col>15</xdr:col>
      <xdr:colOff>50800</xdr:colOff>
      <xdr:row>58</xdr:row>
      <xdr:rowOff>161976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836"/>
          <a:ext cx="889000" cy="9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153379</xdr:rowOff>
    </xdr:from>
    <xdr:to>
      <xdr:col>10</xdr:col>
      <xdr:colOff>114300</xdr:colOff>
      <xdr:row>58</xdr:row>
      <xdr:rowOff>161976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7479"/>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99526</xdr:rowOff>
    </xdr:from>
    <xdr:to>
      <xdr:col>24</xdr:col>
      <xdr:colOff>114300</xdr:colOff>
      <xdr:row>59</xdr:row>
      <xdr:rowOff>29676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107207</xdr:rowOff>
    </xdr:from>
    <xdr:to>
      <xdr:col>20</xdr:col>
      <xdr:colOff>38100</xdr:colOff>
      <xdr:row>59</xdr:row>
      <xdr:rowOff>37357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28484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4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12936</xdr:rowOff>
    </xdr:from>
    <xdr:to>
      <xdr:col>15</xdr:col>
      <xdr:colOff>101600</xdr:colOff>
      <xdr:row>58</xdr:row>
      <xdr:rowOff>114536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105663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111176</xdr:rowOff>
    </xdr:from>
    <xdr:to>
      <xdr:col>10</xdr:col>
      <xdr:colOff>165100</xdr:colOff>
      <xdr:row>59</xdr:row>
      <xdr:rowOff>41326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32453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102579</xdr:rowOff>
    </xdr:from>
    <xdr:to>
      <xdr:col>6</xdr:col>
      <xdr:colOff>38100</xdr:colOff>
      <xdr:row>59</xdr:row>
      <xdr:rowOff>32729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49256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99251</xdr:rowOff>
    </xdr:from>
    <xdr:to>
      <xdr:col>24</xdr:col>
      <xdr:colOff>63500</xdr:colOff>
      <xdr:row>76</xdr:row>
      <xdr:rowOff>126442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29451"/>
          <a:ext cx="838200" cy="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99251</xdr:rowOff>
    </xdr:from>
    <xdr:to>
      <xdr:col>19</xdr:col>
      <xdr:colOff>177800</xdr:colOff>
      <xdr:row>77</xdr:row>
      <xdr:rowOff>27101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9451"/>
          <a:ext cx="889000" cy="9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5319</xdr:rowOff>
    </xdr:from>
    <xdr:to>
      <xdr:col>15</xdr:col>
      <xdr:colOff>50800</xdr:colOff>
      <xdr:row>77</xdr:row>
      <xdr:rowOff>27101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06969"/>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5319</xdr:rowOff>
    </xdr:from>
    <xdr:to>
      <xdr:col>10</xdr:col>
      <xdr:colOff>114300</xdr:colOff>
      <xdr:row>77</xdr:row>
      <xdr:rowOff>53829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6969"/>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75642</xdr:rowOff>
    </xdr:from>
    <xdr:to>
      <xdr:col>24</xdr:col>
      <xdr:colOff>114300</xdr:colOff>
      <xdr:row>77</xdr:row>
      <xdr:rowOff>5792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162019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48451</xdr:rowOff>
    </xdr:from>
    <xdr:to>
      <xdr:col>20</xdr:col>
      <xdr:colOff>38100</xdr:colOff>
      <xdr:row>76</xdr:row>
      <xdr:rowOff>150051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141178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147751</xdr:rowOff>
    </xdr:from>
    <xdr:to>
      <xdr:col>15</xdr:col>
      <xdr:colOff>101600</xdr:colOff>
      <xdr:row>77</xdr:row>
      <xdr:rowOff>77901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69028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125969</xdr:rowOff>
    </xdr:from>
    <xdr:to>
      <xdr:col>10</xdr:col>
      <xdr:colOff>165100</xdr:colOff>
      <xdr:row>77</xdr:row>
      <xdr:rowOff>56119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47246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3029</xdr:rowOff>
    </xdr:from>
    <xdr:to>
      <xdr:col>6</xdr:col>
      <xdr:colOff>38100</xdr:colOff>
      <xdr:row>77</xdr:row>
      <xdr:rowOff>104629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95756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151045</xdr:rowOff>
    </xdr:from>
    <xdr:to>
      <xdr:col>24</xdr:col>
      <xdr:colOff>63500</xdr:colOff>
      <xdr:row>97</xdr:row>
      <xdr:rowOff>167363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1695"/>
          <a:ext cx="8382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148383</xdr:rowOff>
    </xdr:from>
    <xdr:to>
      <xdr:col>19</xdr:col>
      <xdr:colOff>177800</xdr:colOff>
      <xdr:row>97</xdr:row>
      <xdr:rowOff>151045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79033"/>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148383</xdr:rowOff>
    </xdr:from>
    <xdr:to>
      <xdr:col>15</xdr:col>
      <xdr:colOff>50800</xdr:colOff>
      <xdr:row>98</xdr:row>
      <xdr:rowOff>22357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9033"/>
          <a:ext cx="889000" cy="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147368</xdr:rowOff>
    </xdr:from>
    <xdr:to>
      <xdr:col>10</xdr:col>
      <xdr:colOff>114300</xdr:colOff>
      <xdr:row>98</xdr:row>
      <xdr:rowOff>22357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8018"/>
          <a:ext cx="8890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116563</xdr:rowOff>
    </xdr:from>
    <xdr:to>
      <xdr:col>24</xdr:col>
      <xdr:colOff>114300</xdr:colOff>
      <xdr:row>98</xdr:row>
      <xdr:rowOff>46713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139440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100245</xdr:rowOff>
    </xdr:from>
    <xdr:to>
      <xdr:col>20</xdr:col>
      <xdr:colOff>38100</xdr:colOff>
      <xdr:row>98</xdr:row>
      <xdr:rowOff>30395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46922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97583</xdr:rowOff>
    </xdr:from>
    <xdr:to>
      <xdr:col>15</xdr:col>
      <xdr:colOff>101600</xdr:colOff>
      <xdr:row>98</xdr:row>
      <xdr:rowOff>27733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44260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143007</xdr:rowOff>
    </xdr:from>
    <xdr:to>
      <xdr:col>10</xdr:col>
      <xdr:colOff>165100</xdr:colOff>
      <xdr:row>98</xdr:row>
      <xdr:rowOff>73157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89684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4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96568</xdr:rowOff>
    </xdr:from>
    <xdr:to>
      <xdr:col>6</xdr:col>
      <xdr:colOff>38100</xdr:colOff>
      <xdr:row>98</xdr:row>
      <xdr:rowOff>26718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43245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21155</xdr:rowOff>
    </xdr:from>
    <xdr:to>
      <xdr:col>55</xdr:col>
      <xdr:colOff>0</xdr:colOff>
      <xdr:row>30</xdr:row>
      <xdr:rowOff>89408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164655"/>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89408</xdr:rowOff>
    </xdr:from>
    <xdr:to>
      <xdr:col>50</xdr:col>
      <xdr:colOff>114300</xdr:colOff>
      <xdr:row>30</xdr:row>
      <xdr:rowOff>110308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232908"/>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34544</xdr:rowOff>
    </xdr:from>
    <xdr:to>
      <xdr:col>45</xdr:col>
      <xdr:colOff>177800</xdr:colOff>
      <xdr:row>30</xdr:row>
      <xdr:rowOff>110308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178044"/>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32584</xdr:rowOff>
    </xdr:from>
    <xdr:to>
      <xdr:col>41</xdr:col>
      <xdr:colOff>50800</xdr:colOff>
      <xdr:row>30</xdr:row>
      <xdr:rowOff>34544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17608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141805</xdr:rowOff>
    </xdr:from>
    <xdr:to>
      <xdr:col>55</xdr:col>
      <xdr:colOff>50800</xdr:colOff>
      <xdr:row>30</xdr:row>
      <xdr:rowOff>71955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1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94832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06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38608</xdr:rowOff>
    </xdr:from>
    <xdr:to>
      <xdr:col>50</xdr:col>
      <xdr:colOff>165100</xdr:colOff>
      <xdr:row>30</xdr:row>
      <xdr:rowOff>140208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1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156735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49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59508</xdr:rowOff>
    </xdr:from>
    <xdr:to>
      <xdr:col>46</xdr:col>
      <xdr:colOff>38100</xdr:colOff>
      <xdr:row>30</xdr:row>
      <xdr:rowOff>161108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2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6185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49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155194</xdr:rowOff>
    </xdr:from>
    <xdr:to>
      <xdr:col>41</xdr:col>
      <xdr:colOff>101600</xdr:colOff>
      <xdr:row>30</xdr:row>
      <xdr:rowOff>85344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1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101871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49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153234</xdr:rowOff>
    </xdr:from>
    <xdr:to>
      <xdr:col>36</xdr:col>
      <xdr:colOff>165100</xdr:colOff>
      <xdr:row>30</xdr:row>
      <xdr:rowOff>83384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1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99911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490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161765</xdr:rowOff>
    </xdr:from>
    <xdr:to>
      <xdr:col>55</xdr:col>
      <xdr:colOff>0</xdr:colOff>
      <xdr:row>58</xdr:row>
      <xdr:rowOff>8364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34415"/>
          <a:ext cx="8382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161765</xdr:rowOff>
    </xdr:from>
    <xdr:to>
      <xdr:col>50</xdr:col>
      <xdr:colOff>114300</xdr:colOff>
      <xdr:row>58</xdr:row>
      <xdr:rowOff>21286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34415"/>
          <a:ext cx="889000" cy="3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21286</xdr:rowOff>
    </xdr:from>
    <xdr:to>
      <xdr:col>45</xdr:col>
      <xdr:colOff>177800</xdr:colOff>
      <xdr:row>58</xdr:row>
      <xdr:rowOff>34751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65386"/>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34751</xdr:rowOff>
    </xdr:from>
    <xdr:to>
      <xdr:col>41</xdr:col>
      <xdr:colOff>50800</xdr:colOff>
      <xdr:row>58</xdr:row>
      <xdr:rowOff>44592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78851"/>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129014</xdr:rowOff>
    </xdr:from>
    <xdr:to>
      <xdr:col>55</xdr:col>
      <xdr:colOff>50800</xdr:colOff>
      <xdr:row>58</xdr:row>
      <xdr:rowOff>59164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107441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110965</xdr:rowOff>
    </xdr:from>
    <xdr:to>
      <xdr:col>50</xdr:col>
      <xdr:colOff>165100</xdr:colOff>
      <xdr:row>58</xdr:row>
      <xdr:rowOff>41115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32242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7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141936</xdr:rowOff>
    </xdr:from>
    <xdr:to>
      <xdr:col>46</xdr:col>
      <xdr:colOff>38100</xdr:colOff>
      <xdr:row>58</xdr:row>
      <xdr:rowOff>72086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63213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155401</xdr:rowOff>
    </xdr:from>
    <xdr:to>
      <xdr:col>41</xdr:col>
      <xdr:colOff>101600</xdr:colOff>
      <xdr:row>58</xdr:row>
      <xdr:rowOff>85551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76678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2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165242</xdr:rowOff>
    </xdr:from>
    <xdr:to>
      <xdr:col>36</xdr:col>
      <xdr:colOff>165100</xdr:colOff>
      <xdr:row>58</xdr:row>
      <xdr:rowOff>95392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86519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147971</xdr:rowOff>
    </xdr:from>
    <xdr:to>
      <xdr:col>55</xdr:col>
      <xdr:colOff>0</xdr:colOff>
      <xdr:row>76</xdr:row>
      <xdr:rowOff>165688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78171"/>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152594</xdr:rowOff>
    </xdr:from>
    <xdr:to>
      <xdr:col>50</xdr:col>
      <xdr:colOff>114300</xdr:colOff>
      <xdr:row>76</xdr:row>
      <xdr:rowOff>165688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182794"/>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152594</xdr:rowOff>
    </xdr:from>
    <xdr:to>
      <xdr:col>45</xdr:col>
      <xdr:colOff>177800</xdr:colOff>
      <xdr:row>77</xdr:row>
      <xdr:rowOff>145053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82794"/>
          <a:ext cx="889000" cy="16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145053</xdr:rowOff>
    </xdr:from>
    <xdr:to>
      <xdr:col>41</xdr:col>
      <xdr:colOff>50800</xdr:colOff>
      <xdr:row>77</xdr:row>
      <xdr:rowOff>150523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6703"/>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97171</xdr:rowOff>
    </xdr:from>
    <xdr:to>
      <xdr:col>55</xdr:col>
      <xdr:colOff>50800</xdr:colOff>
      <xdr:row>77</xdr:row>
      <xdr:rowOff>27321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120048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114888</xdr:rowOff>
    </xdr:from>
    <xdr:to>
      <xdr:col>50</xdr:col>
      <xdr:colOff>165100</xdr:colOff>
      <xdr:row>77</xdr:row>
      <xdr:rowOff>45038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61565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101794</xdr:rowOff>
    </xdr:from>
    <xdr:to>
      <xdr:col>46</xdr:col>
      <xdr:colOff>38100</xdr:colOff>
      <xdr:row>77</xdr:row>
      <xdr:rowOff>31944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48470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94253</xdr:rowOff>
    </xdr:from>
    <xdr:to>
      <xdr:col>41</xdr:col>
      <xdr:colOff>101600</xdr:colOff>
      <xdr:row>78</xdr:row>
      <xdr:rowOff>24403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40930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99723</xdr:rowOff>
    </xdr:from>
    <xdr:to>
      <xdr:col>36</xdr:col>
      <xdr:colOff>165100</xdr:colOff>
      <xdr:row>78</xdr:row>
      <xdr:rowOff>29873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46400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171208</xdr:rowOff>
    </xdr:from>
    <xdr:to>
      <xdr:col>55</xdr:col>
      <xdr:colOff>0</xdr:colOff>
      <xdr:row>96</xdr:row>
      <xdr:rowOff>137995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58958"/>
          <a:ext cx="838200" cy="13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171208</xdr:rowOff>
    </xdr:from>
    <xdr:to>
      <xdr:col>50</xdr:col>
      <xdr:colOff>114300</xdr:colOff>
      <xdr:row>96</xdr:row>
      <xdr:rowOff>72864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58958"/>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22504</xdr:rowOff>
    </xdr:from>
    <xdr:to>
      <xdr:col>45</xdr:col>
      <xdr:colOff>177800</xdr:colOff>
      <xdr:row>96</xdr:row>
      <xdr:rowOff>72864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481704"/>
          <a:ext cx="8890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22504</xdr:rowOff>
    </xdr:from>
    <xdr:to>
      <xdr:col>41</xdr:col>
      <xdr:colOff>50800</xdr:colOff>
      <xdr:row>96</xdr:row>
      <xdr:rowOff>103639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481704"/>
          <a:ext cx="889000" cy="8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87195</xdr:rowOff>
    </xdr:from>
    <xdr:to>
      <xdr:col>55</xdr:col>
      <xdr:colOff>50800</xdr:colOff>
      <xdr:row>97</xdr:row>
      <xdr:rowOff>17345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65622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120408</xdr:rowOff>
    </xdr:from>
    <xdr:to>
      <xdr:col>50</xdr:col>
      <xdr:colOff>165100</xdr:colOff>
      <xdr:row>96</xdr:row>
      <xdr:rowOff>50558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67085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22064</xdr:rowOff>
    </xdr:from>
    <xdr:to>
      <xdr:col>46</xdr:col>
      <xdr:colOff>38100</xdr:colOff>
      <xdr:row>96</xdr:row>
      <xdr:rowOff>123664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140191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143154</xdr:rowOff>
    </xdr:from>
    <xdr:to>
      <xdr:col>41</xdr:col>
      <xdr:colOff>101600</xdr:colOff>
      <xdr:row>96</xdr:row>
      <xdr:rowOff>73304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89831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52839</xdr:rowOff>
    </xdr:from>
    <xdr:to>
      <xdr:col>36</xdr:col>
      <xdr:colOff>165100</xdr:colOff>
      <xdr:row>96</xdr:row>
      <xdr:rowOff>154439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170966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150940</xdr:rowOff>
    </xdr:from>
    <xdr:to>
      <xdr:col>85</xdr:col>
      <xdr:colOff>127000</xdr:colOff>
      <xdr:row>37</xdr:row>
      <xdr:rowOff>9589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23140"/>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150940</xdr:rowOff>
    </xdr:from>
    <xdr:to>
      <xdr:col>81</xdr:col>
      <xdr:colOff>50800</xdr:colOff>
      <xdr:row>36</xdr:row>
      <xdr:rowOff>168027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23140"/>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146977</xdr:rowOff>
    </xdr:from>
    <xdr:to>
      <xdr:col>76</xdr:col>
      <xdr:colOff>114300</xdr:colOff>
      <xdr:row>36</xdr:row>
      <xdr:rowOff>168027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319177"/>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146977</xdr:rowOff>
    </xdr:from>
    <xdr:to>
      <xdr:col>71</xdr:col>
      <xdr:colOff>177800</xdr:colOff>
      <xdr:row>37</xdr:row>
      <xdr:rowOff>3740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1917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130239</xdr:rowOff>
    </xdr:from>
    <xdr:to>
      <xdr:col>85</xdr:col>
      <xdr:colOff>177800</xdr:colOff>
      <xdr:row>37</xdr:row>
      <xdr:rowOff>60389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108666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100140</xdr:rowOff>
    </xdr:from>
    <xdr:to>
      <xdr:col>81</xdr:col>
      <xdr:colOff>101600</xdr:colOff>
      <xdr:row>37</xdr:row>
      <xdr:rowOff>30290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21417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117227</xdr:rowOff>
    </xdr:from>
    <xdr:to>
      <xdr:col>76</xdr:col>
      <xdr:colOff>165100</xdr:colOff>
      <xdr:row>37</xdr:row>
      <xdr:rowOff>47377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96177</xdr:rowOff>
    </xdr:from>
    <xdr:to>
      <xdr:col>72</xdr:col>
      <xdr:colOff>38100</xdr:colOff>
      <xdr:row>37</xdr:row>
      <xdr:rowOff>26327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17454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6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124390</xdr:rowOff>
    </xdr:from>
    <xdr:to>
      <xdr:col>67</xdr:col>
      <xdr:colOff>101600</xdr:colOff>
      <xdr:row>37</xdr:row>
      <xdr:rowOff>54540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45667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145466</xdr:rowOff>
    </xdr:from>
    <xdr:to>
      <xdr:col>85</xdr:col>
      <xdr:colOff>127000</xdr:colOff>
      <xdr:row>57</xdr:row>
      <xdr:rowOff>119507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46666"/>
          <a:ext cx="838200" cy="1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119507</xdr:rowOff>
    </xdr:from>
    <xdr:to>
      <xdr:col>81</xdr:col>
      <xdr:colOff>50800</xdr:colOff>
      <xdr:row>57</xdr:row>
      <xdr:rowOff>130061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892157"/>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4076</xdr:rowOff>
    </xdr:from>
    <xdr:to>
      <xdr:col>76</xdr:col>
      <xdr:colOff>114300</xdr:colOff>
      <xdr:row>57</xdr:row>
      <xdr:rowOff>130061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05276"/>
          <a:ext cx="889000" cy="2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4076</xdr:rowOff>
    </xdr:from>
    <xdr:to>
      <xdr:col>71</xdr:col>
      <xdr:colOff>177800</xdr:colOff>
      <xdr:row>58</xdr:row>
      <xdr:rowOff>54343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05276"/>
          <a:ext cx="889000" cy="3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94666</xdr:rowOff>
    </xdr:from>
    <xdr:to>
      <xdr:col>85</xdr:col>
      <xdr:colOff>177800</xdr:colOff>
      <xdr:row>57</xdr:row>
      <xdr:rowOff>24816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73093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68707</xdr:rowOff>
    </xdr:from>
    <xdr:to>
      <xdr:col>81</xdr:col>
      <xdr:colOff>101600</xdr:colOff>
      <xdr:row>57</xdr:row>
      <xdr:rowOff>170307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161434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79261</xdr:rowOff>
    </xdr:from>
    <xdr:to>
      <xdr:col>76</xdr:col>
      <xdr:colOff>165100</xdr:colOff>
      <xdr:row>58</xdr:row>
      <xdr:rowOff>9411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124726</xdr:rowOff>
    </xdr:from>
    <xdr:to>
      <xdr:col>72</xdr:col>
      <xdr:colOff>38100</xdr:colOff>
      <xdr:row>56</xdr:row>
      <xdr:rowOff>54876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71403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3543</xdr:rowOff>
    </xdr:from>
    <xdr:to>
      <xdr:col>67</xdr:col>
      <xdr:colOff>101600</xdr:colOff>
      <xdr:row>58</xdr:row>
      <xdr:rowOff>105143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96270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77619</xdr:rowOff>
    </xdr:from>
    <xdr:to>
      <xdr:col>85</xdr:col>
      <xdr:colOff>127000</xdr:colOff>
      <xdr:row>79</xdr:row>
      <xdr:rowOff>90469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22169"/>
          <a:ext cx="8382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66075</xdr:rowOff>
    </xdr:from>
    <xdr:to>
      <xdr:col>81</xdr:col>
      <xdr:colOff>50800</xdr:colOff>
      <xdr:row>79</xdr:row>
      <xdr:rowOff>77619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10625"/>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66075</xdr:rowOff>
    </xdr:from>
    <xdr:to>
      <xdr:col>76</xdr:col>
      <xdr:colOff>114300</xdr:colOff>
      <xdr:row>79</xdr:row>
      <xdr:rowOff>69683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610625"/>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44634</xdr:rowOff>
    </xdr:from>
    <xdr:to>
      <xdr:col>71</xdr:col>
      <xdr:colOff>177800</xdr:colOff>
      <xdr:row>79</xdr:row>
      <xdr:rowOff>69683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184"/>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39669</xdr:rowOff>
    </xdr:from>
    <xdr:to>
      <xdr:col>85</xdr:col>
      <xdr:colOff>177800</xdr:colOff>
      <xdr:row>79</xdr:row>
      <xdr:rowOff>141269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126046</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9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26819</xdr:rowOff>
    </xdr:from>
    <xdr:to>
      <xdr:col>81</xdr:col>
      <xdr:colOff>101600</xdr:colOff>
      <xdr:row>79</xdr:row>
      <xdr:rowOff>128419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119546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15275</xdr:rowOff>
    </xdr:from>
    <xdr:to>
      <xdr:col>76</xdr:col>
      <xdr:colOff>165100</xdr:colOff>
      <xdr:row>79</xdr:row>
      <xdr:rowOff>116875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108002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5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18883</xdr:rowOff>
    </xdr:from>
    <xdr:to>
      <xdr:col>72</xdr:col>
      <xdr:colOff>38100</xdr:colOff>
      <xdr:row>79</xdr:row>
      <xdr:rowOff>120483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111610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5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165284</xdr:rowOff>
    </xdr:from>
    <xdr:to>
      <xdr:col>67</xdr:col>
      <xdr:colOff>101600</xdr:colOff>
      <xdr:row>79</xdr:row>
      <xdr:rowOff>95434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86561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73354</xdr:rowOff>
    </xdr:from>
    <xdr:to>
      <xdr:col>85</xdr:col>
      <xdr:colOff>127000</xdr:colOff>
      <xdr:row>98</xdr:row>
      <xdr:rowOff>89424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75454"/>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89424</xdr:rowOff>
    </xdr:from>
    <xdr:to>
      <xdr:col>81</xdr:col>
      <xdr:colOff>50800</xdr:colOff>
      <xdr:row>98</xdr:row>
      <xdr:rowOff>99417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915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99417</xdr:rowOff>
    </xdr:from>
    <xdr:to>
      <xdr:col>76</xdr:col>
      <xdr:colOff>114300</xdr:colOff>
      <xdr:row>98</xdr:row>
      <xdr:rowOff>108454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01517"/>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108454</xdr:rowOff>
    </xdr:from>
    <xdr:to>
      <xdr:col>71</xdr:col>
      <xdr:colOff>177800</xdr:colOff>
      <xdr:row>98</xdr:row>
      <xdr:rowOff>112235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10554"/>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22554</xdr:rowOff>
    </xdr:from>
    <xdr:to>
      <xdr:col>85</xdr:col>
      <xdr:colOff>177800</xdr:colOff>
      <xdr:row>98</xdr:row>
      <xdr:rowOff>124154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38624</xdr:rowOff>
    </xdr:from>
    <xdr:to>
      <xdr:col>81</xdr:col>
      <xdr:colOff>101600</xdr:colOff>
      <xdr:row>98</xdr:row>
      <xdr:rowOff>140224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131351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48617</xdr:rowOff>
    </xdr:from>
    <xdr:to>
      <xdr:col>76</xdr:col>
      <xdr:colOff>165100</xdr:colOff>
      <xdr:row>98</xdr:row>
      <xdr:rowOff>150217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141344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57654</xdr:rowOff>
    </xdr:from>
    <xdr:to>
      <xdr:col>72</xdr:col>
      <xdr:colOff>38100</xdr:colOff>
      <xdr:row>98</xdr:row>
      <xdr:rowOff>159254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150381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61435</xdr:rowOff>
    </xdr:from>
    <xdr:to>
      <xdr:col>67</xdr:col>
      <xdr:colOff>101600</xdr:colOff>
      <xdr:row>98</xdr:row>
      <xdr:rowOff>163035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154162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衛生費については、類似団体平均と比べて高い水準にあるが、ごみ処理広域化事業に対する広域連合の負担金が多額となっていることなどが要因である。</a:t>
          </a:r>
        </a:p>
        <a:p>
          <a:r>
            <a:rPr kumimoji="1" lang="ja-JP" altLang="en-US" sz="1300">
              <a:latin typeface="ＭＳ Ｐゴシック" panose="020B0600070205080204" pitchFamily="50" charset="-128"/>
              <a:ea typeface="ＭＳ Ｐゴシック" panose="020B0600070205080204" pitchFamily="50" charset="-128"/>
            </a:rPr>
            <a:t>　また、労働費・商工費について、類似団体内で高い順位となっているのは、創業支援や当市の基幹産業である観光事業に注力していることが要因として挙げられる。　</a:t>
          </a:r>
        </a:p>
        <a:p>
          <a:r>
            <a:rPr kumimoji="1" lang="ja-JP" altLang="en-US" sz="1300">
              <a:latin typeface="ＭＳ Ｐゴシック" panose="020B0600070205080204" pitchFamily="50" charset="-128"/>
              <a:ea typeface="ＭＳ Ｐゴシック" panose="020B0600070205080204" pitchFamily="50" charset="-128"/>
            </a:rPr>
            <a:t>　土木費について、前年度より減少し、類似団体平均を下回ったが、令和３年度は定住促進住宅３棟の建設や市営住宅の改修工事の実施により増加したことが主な要因であり、今後は横ばいになると見込んでいる。</a:t>
          </a:r>
        </a:p>
        <a:p>
          <a:r>
            <a:rPr kumimoji="1" lang="ja-JP" altLang="en-US" sz="1300">
              <a:latin typeface="ＭＳ Ｐゴシック" panose="020B0600070205080204" pitchFamily="50" charset="-128"/>
              <a:ea typeface="ＭＳ Ｐゴシック" panose="020B0600070205080204" pitchFamily="50" charset="-128"/>
            </a:rPr>
            <a:t>　教育費については、増加傾向が続いている。要因は中学校再編事業に伴う建設工事の増が要因と分析している。今後は小学校・中学校の再編化などを進めるため、さらに増加することが見込まれているが、施設の統合をはかうことことで経常経費の削減を図ることとしている。　</a:t>
          </a:r>
        </a:p>
        <a:p>
          <a:r>
            <a:rPr kumimoji="1" lang="ja-JP" altLang="en-US" sz="1300">
              <a:latin typeface="ＭＳ Ｐゴシック" panose="020B0600070205080204" pitchFamily="50" charset="-128"/>
              <a:ea typeface="ＭＳ Ｐゴシック" panose="020B0600070205080204" pitchFamily="50" charset="-128"/>
            </a:rPr>
            <a:t>　その他の費目については、おおむね平年ベースで推移しているが、財源確保が課題となっている中で、現状と同規模の事業を続けていくことが困難であることから、さらなる事業の選択と集中を進めることが必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実質単年度収支は赤字となっているが，財政調整基金の取崩しにより、実質収支は黒字となっている。今後の見通しとしては、人口減少に加え、物価高騰などの影響による景気後退のなか、好材料に乏しく、引き続き難しい財政運営が求められることから、事務事業の見直し・統廃合などの合理的な事業の選択と集中に取り組み、健全財政の堅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令和４年度では、病院事業会計における連結実質赤字比率に係る赤字額が引き続き数値なしとなった。平成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スタートした経営健全化計画に基づく取組み及び一般会計からの繰入金等の継続により、単年度の経常収支で黒字を達成し結果に表れていると分析している。引き続き市立大町総合病院経営強化プランに基づき持続的な経営の健全化を図ることとしている。しかしながら、一般会計の財政的負担は依然として大きくなっており、病院事業会計の経営改善を引き続き継続していく必要がある。</a:t>
          </a:r>
        </a:p>
        <a:p>
          <a:r>
            <a:rPr kumimoji="1" lang="ja-JP" altLang="en-US" sz="1400">
              <a:latin typeface="ＭＳ ゴシック" pitchFamily="49" charset="-128"/>
              <a:ea typeface="ＭＳ ゴシック" pitchFamily="49" charset="-128"/>
            </a:rPr>
            <a:t>　その他の特別会計・企業会計については、現在のところ、黒字を計上しているため、今後も引き続き一般会計を圧迫することのないように努める。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18479240</v>
      </c>
      <c r="BO4" s="449"/>
      <c r="BP4" s="449"/>
      <c r="BQ4" s="449"/>
      <c r="BR4" s="449"/>
      <c r="BS4" s="449"/>
      <c r="BT4" s="449"/>
      <c r="BU4" s="450"/>
      <c r="BV4" s="448">
        <v>18943497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7.1</v>
      </c>
      <c r="CU4" s="589"/>
      <c r="CV4" s="589"/>
      <c r="CW4" s="589"/>
      <c r="CX4" s="589"/>
      <c r="CY4" s="589"/>
      <c r="CZ4" s="589"/>
      <c r="DA4" s="590"/>
      <c r="DB4" s="588">
        <v>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17667900</v>
      </c>
      <c r="BO5" s="420"/>
      <c r="BP5" s="420"/>
      <c r="BQ5" s="420"/>
      <c r="BR5" s="420"/>
      <c r="BS5" s="420"/>
      <c r="BT5" s="420"/>
      <c r="BU5" s="421"/>
      <c r="BV5" s="419">
        <v>17948451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89.1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811340</v>
      </c>
      <c r="BO6" s="420"/>
      <c r="BP6" s="420"/>
      <c r="BQ6" s="420"/>
      <c r="BR6" s="420"/>
      <c r="BS6" s="420"/>
      <c r="BT6" s="420"/>
      <c r="BU6" s="421"/>
      <c r="BV6" s="419">
        <v>995046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92.3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81434</v>
      </c>
      <c r="BO7" s="420"/>
      <c r="BP7" s="420"/>
      <c r="BQ7" s="420"/>
      <c r="BR7" s="420"/>
      <c r="BS7" s="420"/>
      <c r="BT7" s="420"/>
      <c r="BU7" s="421"/>
      <c r="BV7" s="419">
        <v>140970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10340604</v>
      </c>
      <c r="CU7" s="420"/>
      <c r="CV7" s="420"/>
      <c r="CW7" s="420"/>
      <c r="CX7" s="420"/>
      <c r="CY7" s="420"/>
      <c r="CZ7" s="420"/>
      <c r="DA7" s="421"/>
      <c r="DB7" s="419">
        <v>10709401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729906</v>
      </c>
      <c r="BO8" s="420"/>
      <c r="BP8" s="420"/>
      <c r="BQ8" s="420"/>
      <c r="BR8" s="420"/>
      <c r="BS8" s="420"/>
      <c r="BT8" s="420"/>
      <c r="BU8" s="421"/>
      <c r="BV8" s="419">
        <v>854076</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0.44</v>
      </c>
      <c r="CU8" s="523"/>
      <c r="CV8" s="523"/>
      <c r="CW8" s="523"/>
      <c r="CX8" s="523"/>
      <c r="CY8" s="523"/>
      <c r="CZ8" s="523"/>
      <c r="DA8" s="524"/>
      <c r="DB8" s="522">
        <v>0.44</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26029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-124170</v>
      </c>
      <c r="BO9" s="420"/>
      <c r="BP9" s="420"/>
      <c r="BQ9" s="420"/>
      <c r="BR9" s="420"/>
      <c r="BS9" s="420"/>
      <c r="BT9" s="420"/>
      <c r="BU9" s="421"/>
      <c r="BV9" s="419">
        <v>182313</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11.4</v>
      </c>
      <c r="CU9" s="417"/>
      <c r="CV9" s="417"/>
      <c r="CW9" s="417"/>
      <c r="CX9" s="417"/>
      <c r="CY9" s="417"/>
      <c r="CZ9" s="417"/>
      <c r="DA9" s="418"/>
      <c r="DB9" s="416">
        <v>10.7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28041</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0</v>
      </c>
      <c r="BO10" s="420"/>
      <c r="BP10" s="420"/>
      <c r="BQ10" s="420"/>
      <c r="BR10" s="420"/>
      <c r="BS10" s="420"/>
      <c r="BT10" s="420"/>
      <c r="BU10" s="421"/>
      <c r="BV10" s="419">
        <v>0</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119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26085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104</v>
      </c>
      <c r="AV12" s="478"/>
      <c r="AW12" s="478"/>
      <c r="AX12" s="478"/>
      <c r="AY12" s="433" t="s">
        <v>139</v>
      </c>
      <c r="AZ12" s="434"/>
      <c r="BA12" s="434"/>
      <c r="BB12" s="434"/>
      <c r="BC12" s="434"/>
      <c r="BD12" s="434"/>
      <c r="BE12" s="434"/>
      <c r="BF12" s="434"/>
      <c r="BG12" s="434"/>
      <c r="BH12" s="434"/>
      <c r="BI12" s="434"/>
      <c r="BJ12" s="434"/>
      <c r="BK12" s="434"/>
      <c r="BL12" s="434"/>
      <c r="BM12" s="435"/>
      <c r="BN12" s="419">
        <v>50000</v>
      </c>
      <c r="BO12" s="420"/>
      <c r="BP12" s="420"/>
      <c r="BQ12" s="420"/>
      <c r="BR12" s="420"/>
      <c r="BS12" s="420"/>
      <c r="BT12" s="420"/>
      <c r="BU12" s="421"/>
      <c r="BV12" s="419">
        <v>50000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25453</v>
      </c>
      <c r="S13" s="507"/>
      <c r="T13" s="507"/>
      <c r="U13" s="507"/>
      <c r="V13" s="508"/>
      <c r="W13" s="509" t="s">
        <v>143</v>
      </c>
      <c r="X13" s="405"/>
      <c r="Y13" s="405"/>
      <c r="Z13" s="405"/>
      <c r="AA13" s="405"/>
      <c r="AB13" s="406"/>
      <c r="AC13" s="372">
        <v>1083</v>
      </c>
      <c r="AD13" s="373"/>
      <c r="AE13" s="373"/>
      <c r="AF13" s="373"/>
      <c r="AG13" s="374"/>
      <c r="AH13" s="372">
        <v>1228</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-174170</v>
      </c>
      <c r="BO13" s="420"/>
      <c r="BP13" s="420"/>
      <c r="BQ13" s="420"/>
      <c r="BR13" s="420"/>
      <c r="BS13" s="420"/>
      <c r="BT13" s="420"/>
      <c r="BU13" s="421"/>
      <c r="BV13" s="419">
        <v>132313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26425</v>
      </c>
      <c r="S14" s="507"/>
      <c r="T14" s="507"/>
      <c r="U14" s="507"/>
      <c r="V14" s="508"/>
      <c r="W14" s="510"/>
      <c r="X14" s="408"/>
      <c r="Y14" s="408"/>
      <c r="Z14" s="408"/>
      <c r="AA14" s="408"/>
      <c r="AB14" s="409"/>
      <c r="AC14" s="499">
        <v>9</v>
      </c>
      <c r="AD14" s="500"/>
      <c r="AE14" s="500"/>
      <c r="AF14" s="500"/>
      <c r="AG14" s="501"/>
      <c r="AH14" s="499">
        <v>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34</v>
      </c>
      <c r="CU14" s="517"/>
      <c r="CV14" s="517"/>
      <c r="CW14" s="517"/>
      <c r="CX14" s="517"/>
      <c r="CY14" s="517"/>
      <c r="CZ14" s="517"/>
      <c r="DA14" s="518"/>
      <c r="DB14" s="516">
        <v>45.3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25894</v>
      </c>
      <c r="S15" s="507"/>
      <c r="T15" s="507"/>
      <c r="U15" s="507"/>
      <c r="V15" s="508"/>
      <c r="W15" s="509" t="s">
        <v>151</v>
      </c>
      <c r="X15" s="405"/>
      <c r="Y15" s="405"/>
      <c r="Z15" s="405"/>
      <c r="AA15" s="405"/>
      <c r="AB15" s="406"/>
      <c r="AC15" s="372">
        <v>3336</v>
      </c>
      <c r="AD15" s="373"/>
      <c r="AE15" s="373"/>
      <c r="AF15" s="373"/>
      <c r="AG15" s="374"/>
      <c r="AH15" s="372">
        <v>3956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4031038</v>
      </c>
      <c r="BO15" s="449"/>
      <c r="BP15" s="449"/>
      <c r="BQ15" s="449"/>
      <c r="BR15" s="449"/>
      <c r="BS15" s="449"/>
      <c r="BT15" s="449"/>
      <c r="BU15" s="450"/>
      <c r="BV15" s="448">
        <v>3815393</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27.8</v>
      </c>
      <c r="AD16" s="500"/>
      <c r="AE16" s="500"/>
      <c r="AF16" s="500"/>
      <c r="AG16" s="501"/>
      <c r="AH16" s="499">
        <v>28.9</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9141944</v>
      </c>
      <c r="BO16" s="420"/>
      <c r="BP16" s="420"/>
      <c r="BQ16" s="420"/>
      <c r="BR16" s="420"/>
      <c r="BS16" s="420"/>
      <c r="BT16" s="420"/>
      <c r="BU16" s="421"/>
      <c r="BV16" s="419">
        <v>9185395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7567</v>
      </c>
      <c r="AD17" s="373"/>
      <c r="AE17" s="373"/>
      <c r="AF17" s="373"/>
      <c r="AG17" s="374"/>
      <c r="AH17" s="372">
        <v>8513</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5094155</v>
      </c>
      <c r="BO17" s="420"/>
      <c r="BP17" s="420"/>
      <c r="BQ17" s="420"/>
      <c r="BR17" s="420"/>
      <c r="BS17" s="420"/>
      <c r="BT17" s="420"/>
      <c r="BU17" s="421"/>
      <c r="BV17" s="419">
        <v>4813053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565.15</v>
      </c>
      <c r="M18" s="472"/>
      <c r="N18" s="472"/>
      <c r="O18" s="472"/>
      <c r="P18" s="472"/>
      <c r="Q18" s="472"/>
      <c r="R18" s="473"/>
      <c r="S18" s="473"/>
      <c r="T18" s="473"/>
      <c r="U18" s="473"/>
      <c r="V18" s="474"/>
      <c r="W18" s="490"/>
      <c r="X18" s="491"/>
      <c r="Y18" s="491"/>
      <c r="Z18" s="491"/>
      <c r="AA18" s="491"/>
      <c r="AB18" s="515"/>
      <c r="AC18" s="389">
        <v>63.1</v>
      </c>
      <c r="AD18" s="390"/>
      <c r="AE18" s="390"/>
      <c r="AF18" s="390"/>
      <c r="AG18" s="475"/>
      <c r="AH18" s="389">
        <v>62.2</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9691098</v>
      </c>
      <c r="BO18" s="420"/>
      <c r="BP18" s="420"/>
      <c r="BQ18" s="420"/>
      <c r="BR18" s="420"/>
      <c r="BS18" s="420"/>
      <c r="BT18" s="420"/>
      <c r="BU18" s="421"/>
      <c r="BV18" s="419">
        <v>9798573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46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13568428</v>
      </c>
      <c r="BO19" s="420"/>
      <c r="BP19" s="420"/>
      <c r="BQ19" s="420"/>
      <c r="BR19" s="420"/>
      <c r="BS19" s="420"/>
      <c r="BT19" s="420"/>
      <c r="BU19" s="421"/>
      <c r="BV19" s="419">
        <v>13506438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10739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13075180</v>
      </c>
      <c r="BO22" s="449"/>
      <c r="BP22" s="449"/>
      <c r="BQ22" s="449"/>
      <c r="BR22" s="449"/>
      <c r="BS22" s="449"/>
      <c r="BT22" s="449"/>
      <c r="BU22" s="450"/>
      <c r="BV22" s="448">
        <v>14114488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8453329</v>
      </c>
      <c r="BO23" s="420"/>
      <c r="BP23" s="420"/>
      <c r="BQ23" s="420"/>
      <c r="BR23" s="420"/>
      <c r="BS23" s="420"/>
      <c r="BT23" s="420"/>
      <c r="BU23" s="421"/>
      <c r="BV23" s="419">
        <v>8886366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8010</v>
      </c>
      <c r="R24" s="373"/>
      <c r="S24" s="373"/>
      <c r="T24" s="373"/>
      <c r="U24" s="373"/>
      <c r="V24" s="374"/>
      <c r="W24" s="462"/>
      <c r="X24" s="399"/>
      <c r="Y24" s="400"/>
      <c r="Z24" s="375" t="s">
        <v>176</v>
      </c>
      <c r="AA24" s="376"/>
      <c r="AB24" s="376"/>
      <c r="AC24" s="376"/>
      <c r="AD24" s="376"/>
      <c r="AE24" s="376"/>
      <c r="AF24" s="376"/>
      <c r="AG24" s="377"/>
      <c r="AH24" s="372">
        <v>299</v>
      </c>
      <c r="AI24" s="373"/>
      <c r="AJ24" s="373"/>
      <c r="AK24" s="373"/>
      <c r="AL24" s="374"/>
      <c r="AM24" s="372">
        <v>946634</v>
      </c>
      <c r="AN24" s="373"/>
      <c r="AO24" s="373"/>
      <c r="AP24" s="373"/>
      <c r="AQ24" s="373"/>
      <c r="AR24" s="374"/>
      <c r="AS24" s="372">
        <v>3166</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6690096</v>
      </c>
      <c r="BO24" s="420"/>
      <c r="BP24" s="420"/>
      <c r="BQ24" s="420"/>
      <c r="BR24" s="420"/>
      <c r="BS24" s="420"/>
      <c r="BT24" s="420"/>
      <c r="BU24" s="421"/>
      <c r="BV24" s="419">
        <v>7244690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6620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180</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855727</v>
      </c>
      <c r="BO25" s="449"/>
      <c r="BP25" s="449"/>
      <c r="BQ25" s="449"/>
      <c r="BR25" s="449"/>
      <c r="BS25" s="449"/>
      <c r="BT25" s="449"/>
      <c r="BU25" s="450"/>
      <c r="BV25" s="448">
        <v>743321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5700</v>
      </c>
      <c r="R26" s="373"/>
      <c r="S26" s="373"/>
      <c r="T26" s="373"/>
      <c r="U26" s="373"/>
      <c r="V26" s="374"/>
      <c r="W26" s="462"/>
      <c r="X26" s="399"/>
      <c r="Y26" s="400"/>
      <c r="Z26" s="375" t="s">
        <v>183</v>
      </c>
      <c r="AA26" s="430"/>
      <c r="AB26" s="430"/>
      <c r="AC26" s="430"/>
      <c r="AD26" s="430"/>
      <c r="AE26" s="430"/>
      <c r="AF26" s="430"/>
      <c r="AG26" s="431"/>
      <c r="AH26" s="372">
        <v>7</v>
      </c>
      <c r="AI26" s="373"/>
      <c r="AJ26" s="373"/>
      <c r="AK26" s="373"/>
      <c r="AL26" s="374"/>
      <c r="AM26" s="372">
        <v>23954</v>
      </c>
      <c r="AN26" s="373"/>
      <c r="AO26" s="373"/>
      <c r="AP26" s="373"/>
      <c r="AQ26" s="373"/>
      <c r="AR26" s="374"/>
      <c r="AS26" s="372">
        <v>3422</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3740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187</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190</v>
      </c>
      <c r="F28" s="376"/>
      <c r="G28" s="376"/>
      <c r="H28" s="376"/>
      <c r="I28" s="376"/>
      <c r="J28" s="376"/>
      <c r="K28" s="377"/>
      <c r="L28" s="372">
        <v>1</v>
      </c>
      <c r="M28" s="373"/>
      <c r="N28" s="373"/>
      <c r="O28" s="373"/>
      <c r="P28" s="374"/>
      <c r="Q28" s="372">
        <v>3130</v>
      </c>
      <c r="R28" s="373"/>
      <c r="S28" s="373"/>
      <c r="T28" s="373"/>
      <c r="U28" s="373"/>
      <c r="V28" s="374"/>
      <c r="W28" s="462"/>
      <c r="X28" s="399"/>
      <c r="Y28" s="400"/>
      <c r="Z28" s="375" t="s">
        <v>191</v>
      </c>
      <c r="AA28" s="376"/>
      <c r="AB28" s="376"/>
      <c r="AC28" s="376"/>
      <c r="AD28" s="376"/>
      <c r="AE28" s="376"/>
      <c r="AF28" s="376"/>
      <c r="AG28" s="377"/>
      <c r="AH28" s="372" t="s">
        <v>141</v>
      </c>
      <c r="AI28" s="373"/>
      <c r="AJ28" s="373"/>
      <c r="AK28" s="373"/>
      <c r="AL28" s="374"/>
      <c r="AM28" s="372" t="s">
        <v>180</v>
      </c>
      <c r="AN28" s="373"/>
      <c r="AO28" s="373"/>
      <c r="AP28" s="373"/>
      <c r="AQ28" s="373"/>
      <c r="AR28" s="374"/>
      <c r="AS28" s="372" t="s">
        <v>132</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1697028</v>
      </c>
      <c r="BO28" s="449"/>
      <c r="BP28" s="449"/>
      <c r="BQ28" s="449"/>
      <c r="BR28" s="449"/>
      <c r="BS28" s="449"/>
      <c r="BT28" s="449"/>
      <c r="BU28" s="450"/>
      <c r="BV28" s="448">
        <v>1747028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193</v>
      </c>
      <c r="F29" s="376"/>
      <c r="G29" s="376"/>
      <c r="H29" s="376"/>
      <c r="I29" s="376"/>
      <c r="J29" s="376"/>
      <c r="K29" s="377"/>
      <c r="L29" s="372">
        <v>14</v>
      </c>
      <c r="M29" s="373"/>
      <c r="N29" s="373"/>
      <c r="O29" s="373"/>
      <c r="P29" s="374"/>
      <c r="Q29" s="372">
        <v>2960</v>
      </c>
      <c r="R29" s="373"/>
      <c r="S29" s="373"/>
      <c r="T29" s="373"/>
      <c r="U29" s="373"/>
      <c r="V29" s="374"/>
      <c r="W29" s="463"/>
      <c r="X29" s="464"/>
      <c r="Y29" s="465"/>
      <c r="Z29" s="375" t="s">
        <v>194</v>
      </c>
      <c r="AA29" s="376"/>
      <c r="AB29" s="376"/>
      <c r="AC29" s="376"/>
      <c r="AD29" s="376"/>
      <c r="AE29" s="376"/>
      <c r="AF29" s="376"/>
      <c r="AG29" s="377"/>
      <c r="AH29" s="372">
        <v>301</v>
      </c>
      <c r="AI29" s="373"/>
      <c r="AJ29" s="373"/>
      <c r="AK29" s="373"/>
      <c r="AL29" s="374"/>
      <c r="AM29" s="372">
        <v>951536</v>
      </c>
      <c r="AN29" s="373"/>
      <c r="AO29" s="373"/>
      <c r="AP29" s="373"/>
      <c r="AQ29" s="373"/>
      <c r="AR29" s="374"/>
      <c r="AS29" s="372">
        <v>3161</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t="s">
        <v>141</v>
      </c>
      <c r="BO29" s="420"/>
      <c r="BP29" s="420"/>
      <c r="BQ29" s="420"/>
      <c r="BR29" s="420"/>
      <c r="BS29" s="420"/>
      <c r="BT29" s="420"/>
      <c r="BU29" s="421"/>
      <c r="BV29" s="419" t="s">
        <v>141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96.6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2773464</v>
      </c>
      <c r="BO30" s="454"/>
      <c r="BP30" s="454"/>
      <c r="BQ30" s="454"/>
      <c r="BR30" s="454"/>
      <c r="BS30" s="454"/>
      <c r="BT30" s="454"/>
      <c r="BU30" s="455"/>
      <c r="BV30" s="453">
        <v>2560392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210</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公営簡易水道事業特別会計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北アルプス広域連合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大町市土地開発公社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温泉引湯事業会計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6</v>
      </c>
      <c r="AN36" s="367"/>
      <c r="AO36" s="368" t="str">
        <f>IF('各会計、関係団体の財政状況及び健全化判断比率'!B32="","",'各会計、関係団体の財政状況及び健全化判断比率'!B32)</f>
        <v>公共下水道事業会計（公共、特環）</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（ふるさと市町村圏事業特別会計）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7</v>
      </c>
      <c r="AN37" s="367"/>
      <c r="AO37" s="368" t="str">
        <f>IF('各会計、関係団体の財政状況及び健全化判断比率'!B33="","",'各会計、関係団体の財政状況及び健全化判断比率'!B33)</f>
        <v>農業集落排水事業会計（農集、小規模）</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（介護老人保健施設事業特別会計）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8</v>
      </c>
      <c r="AN38" s="367"/>
      <c r="AO38" s="368" t="str">
        <f>IF('各会計、関係団体の財政状況及び健全化判断比率'!B34="","",'各会計、関係団体の財政状況及び健全化判断比率'!B34)</f>
        <v>病院事業会計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（介護保険事業特別会計）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長野県市町村自治振興組合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長野県後期高齢者医療広域連合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（後期高齢者医療事業特別会計）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高瀬広域水道企業団</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uJp4LG/FluenFBb6q8yG/j5nmlbV40B/7rb+d5NuHck7JHADEadnd7MJWOcc+wkR/rLKjbDhSg0q74t7i63Nw==" saltValue="/1BYlSWG39rea6psBj/6c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5"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564</v>
      </c>
      <c r="D34" s="1151"/>
      <c r="E34" s="1152"/>
      <c r="F34" s="32" t="s">
        <v>565</v>
      </c>
      <c r="G34" s="33" t="s">
        <v>566</v>
      </c>
      <c r="H34" s="33">
        <v>3.88</v>
      </c>
      <c r="I34" s="33">
        <v>7.47</v>
      </c>
      <c r="J34" s="34">
        <v>11.64</v>
      </c>
      <c r="K34" s="22"/>
      <c r="L34" s="22"/>
      <c r="M34" s="22"/>
      <c r="N34" s="22"/>
      <c r="O34" s="22"/>
      <c r="P34" s="22"/>
    </row>
    <row r="35" spans="1:16" ht="39" customHeight="1" x14ac:dyDescent="0.15">
      <c r="A35" s="22"/>
      <c r="B35" s="35"/>
      <c r="C35" s="1145" t="s">
        <v>567</v>
      </c>
      <c r="D35" s="1146"/>
      <c r="E35" s="1147"/>
      <c r="F35" s="36">
        <v>6.1</v>
      </c>
      <c r="G35" s="37">
        <v>4.3600000000000003</v>
      </c>
      <c r="H35" s="37">
        <v>6.47</v>
      </c>
      <c r="I35" s="37">
        <v>7.97</v>
      </c>
      <c r="J35" s="38">
        <v>7.05</v>
      </c>
      <c r="K35" s="22"/>
      <c r="L35" s="22"/>
      <c r="M35" s="22"/>
      <c r="N35" s="22"/>
      <c r="O35" s="22"/>
      <c r="P35" s="22"/>
    </row>
    <row r="36" spans="1:16" ht="39" customHeight="1" x14ac:dyDescent="0.15">
      <c r="A36" s="22"/>
      <c r="B36" s="35"/>
      <c r="C36" s="1145" t="s">
        <v>568</v>
      </c>
      <c r="D36" s="1146"/>
      <c r="E36" s="1147"/>
      <c r="F36" s="36">
        <v>5.4</v>
      </c>
      <c r="G36" s="37">
        <v>6.07</v>
      </c>
      <c r="H36" s="37">
        <v>5.08</v>
      </c>
      <c r="I36" s="37">
        <v>3.85</v>
      </c>
      <c r="J36" s="38">
        <v>3.05</v>
      </c>
      <c r="K36" s="22"/>
      <c r="L36" s="22"/>
      <c r="M36" s="22"/>
      <c r="N36" s="22"/>
      <c r="O36" s="22"/>
      <c r="P36" s="22"/>
    </row>
    <row r="37" spans="1:16" ht="39" customHeight="1" x14ac:dyDescent="0.15">
      <c r="A37" s="22"/>
      <c r="B37" s="35"/>
      <c r="C37" s="1145" t="s">
        <v>569</v>
      </c>
      <c r="D37" s="1146"/>
      <c r="E37" s="1147"/>
      <c r="F37" s="36">
        <v>1.37</v>
      </c>
      <c r="G37" s="37">
        <v>2.36</v>
      </c>
      <c r="H37" s="37">
        <v>2.13</v>
      </c>
      <c r="I37" s="37">
        <v>3.28</v>
      </c>
      <c r="J37" s="38">
        <v>2.4700000000000002</v>
      </c>
      <c r="K37" s="22"/>
      <c r="L37" s="22"/>
      <c r="M37" s="22"/>
      <c r="N37" s="22"/>
      <c r="O37" s="22"/>
      <c r="P37" s="22"/>
    </row>
    <row r="38" spans="1:16" ht="39" customHeight="1" x14ac:dyDescent="0.15">
      <c r="A38" s="22"/>
      <c r="B38" s="35"/>
      <c r="C38" s="1145" t="s">
        <v>570</v>
      </c>
      <c r="D38" s="1146"/>
      <c r="E38" s="1147"/>
      <c r="F38" s="36">
        <v>2.2599999999999998</v>
      </c>
      <c r="G38" s="37">
        <v>2.1</v>
      </c>
      <c r="H38" s="37">
        <v>2.15</v>
      </c>
      <c r="I38" s="37">
        <v>1.7</v>
      </c>
      <c r="J38" s="38">
        <v>1.26</v>
      </c>
      <c r="K38" s="22"/>
      <c r="L38" s="22"/>
      <c r="M38" s="22"/>
      <c r="N38" s="22"/>
      <c r="O38" s="22"/>
      <c r="P38" s="22"/>
    </row>
    <row r="39" spans="1:16" ht="39" customHeight="1" x14ac:dyDescent="0.15">
      <c r="A39" s="22"/>
      <c r="B39" s="35"/>
      <c r="C39" s="1145" t="s">
        <v>571</v>
      </c>
      <c r="D39" s="1146"/>
      <c r="E39" s="1147"/>
      <c r="F39" s="36">
        <v>0.35</v>
      </c>
      <c r="G39" s="37">
        <v>0.4</v>
      </c>
      <c r="H39" s="37">
        <v>0.4</v>
      </c>
      <c r="I39" s="37">
        <v>0.45</v>
      </c>
      <c r="J39" s="38">
        <v>0.54</v>
      </c>
      <c r="K39" s="22"/>
      <c r="L39" s="22"/>
      <c r="M39" s="22"/>
      <c r="N39" s="22"/>
      <c r="O39" s="22"/>
      <c r="P39" s="22"/>
    </row>
    <row r="40" spans="1:16" ht="39" customHeight="1" x14ac:dyDescent="0.15">
      <c r="A40" s="22"/>
      <c r="B40" s="35"/>
      <c r="C40" s="1145" t="s">
        <v>572</v>
      </c>
      <c r="D40" s="1146"/>
      <c r="E40" s="1147"/>
      <c r="F40" s="36">
        <v>0.34</v>
      </c>
      <c r="G40" s="37">
        <v>0.27</v>
      </c>
      <c r="H40" s="37">
        <v>0.28000000000000003</v>
      </c>
      <c r="I40" s="37">
        <v>0.17</v>
      </c>
      <c r="J40" s="38">
        <v>0.25</v>
      </c>
      <c r="K40" s="22"/>
      <c r="L40" s="22"/>
      <c r="M40" s="22"/>
      <c r="N40" s="22"/>
      <c r="O40" s="22"/>
      <c r="P40" s="22"/>
    </row>
    <row r="41" spans="1:16" ht="39" customHeight="1" x14ac:dyDescent="0.15">
      <c r="A41" s="22"/>
      <c r="B41" s="35"/>
      <c r="C41" s="1145" t="s">
        <v>573</v>
      </c>
      <c r="D41" s="1146"/>
      <c r="E41" s="1147"/>
      <c r="F41" s="36">
        <v>0.15</v>
      </c>
      <c r="G41" s="37">
        <v>0.08</v>
      </c>
      <c r="H41" s="37">
        <v>0.02</v>
      </c>
      <c r="I41" s="37">
        <v>7.0000000000000007E-2</v>
      </c>
      <c r="J41" s="38">
        <v>0.06</v>
      </c>
      <c r="K41" s="22"/>
      <c r="L41" s="22"/>
      <c r="M41" s="22"/>
      <c r="N41" s="22"/>
      <c r="O41" s="22"/>
      <c r="P41" s="22"/>
    </row>
    <row r="42" spans="1:16" ht="39" customHeight="1" x14ac:dyDescent="0.15">
      <c r="A42" s="22"/>
      <c r="B42" s="39"/>
      <c r="C42" s="1145" t="s">
        <v>574</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575</v>
      </c>
      <c r="D43" s="1149"/>
      <c r="E43" s="1150"/>
      <c r="F43" s="41">
        <v>0.08</v>
      </c>
      <c r="G43" s="42">
        <v>0.01</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0b0ZG7SMHFgkbiIRVK36QOLMWcXBDJolH9PPDpulSon03TOslvTH2/sgIYdyUxFkcQfO4KWFIYNUpXffNfyxQ==" saltValue="bNCwiokZxoV+Z9wO5ABj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2" zoomScale="70" zoomScaleNormal="70" zoomScaleSheetLayoutView="55" workbookViewId="0">
      <selection activeCell="N61" sqref="N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1340</v>
      </c>
      <c r="L45" s="60">
        <v>1351</v>
      </c>
      <c r="M45" s="60">
        <v>1406</v>
      </c>
      <c r="N45" s="60">
        <v>1464</v>
      </c>
      <c r="O45" s="61">
        <v>1573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1151</v>
      </c>
      <c r="L48" s="64">
        <v>1134</v>
      </c>
      <c r="M48" s="64">
        <v>1139</v>
      </c>
      <c r="N48" s="64">
        <v>1117</v>
      </c>
      <c r="O48" s="65">
        <v>936</v>
      </c>
      <c r="P48" s="48"/>
      <c r="Q48" s="48"/>
      <c r="R48" s="48"/>
      <c r="S48" s="48"/>
      <c r="T48" s="48"/>
      <c r="U48" s="48"/>
    </row>
    <row r="49" spans="1:21" ht="30.75" customHeight="1" x14ac:dyDescent="0.15">
      <c r="A49" s="48"/>
      <c r="B49" s="1178"/>
      <c r="C49" s="1179"/>
      <c r="D49" s="62"/>
      <c r="E49" s="1155" t="s">
        <v>16</v>
      </c>
      <c r="F49" s="1155"/>
      <c r="G49" s="1155"/>
      <c r="H49" s="1155"/>
      <c r="I49" s="1155"/>
      <c r="J49" s="1156"/>
      <c r="K49" s="63">
        <v>36</v>
      </c>
      <c r="L49" s="64">
        <v>41</v>
      </c>
      <c r="M49" s="64">
        <v>42</v>
      </c>
      <c r="N49" s="64">
        <v>39</v>
      </c>
      <c r="O49" s="65">
        <v>40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517</v>
      </c>
      <c r="L50" s="64" t="s">
        <v>517</v>
      </c>
      <c r="M50" s="64" t="s">
        <v>517</v>
      </c>
      <c r="N50" s="64" t="s">
        <v>517</v>
      </c>
      <c r="O50" s="65" t="s">
        <v>517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v>0</v>
      </c>
      <c r="M51" s="64">
        <v>0</v>
      </c>
      <c r="N51" s="64">
        <v>0</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1936</v>
      </c>
      <c r="L52" s="64">
        <v>1919</v>
      </c>
      <c r="M52" s="64">
        <v>1842</v>
      </c>
      <c r="N52" s="64">
        <v>1850</v>
      </c>
      <c r="O52" s="65">
        <v>1800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591</v>
      </c>
      <c r="L53" s="69">
        <v>607</v>
      </c>
      <c r="M53" s="69">
        <v>745</v>
      </c>
      <c r="N53" s="69">
        <v>770</v>
      </c>
      <c r="O53" s="70">
        <v>749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Gg39B9ePQ5Z8C6QI7MvSippE64gOAChZFdx3tUpUQe17vBGH22vYz3Y5EC6NK6j+HZ30Oucq0BCTiW3HhjsbA==" saltValue="tQmVHGThcB7pWrx6n6tm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15235</v>
      </c>
      <c r="J41" s="356">
        <v>15259</v>
      </c>
      <c r="K41" s="356">
        <v>14719</v>
      </c>
      <c r="L41" s="356">
        <v>14114</v>
      </c>
      <c r="M41" s="357">
        <v>13075</v>
      </c>
    </row>
    <row r="42" spans="2:13" ht="27.75" customHeight="1" x14ac:dyDescent="0.15">
      <c r="B42" s="1186"/>
      <c r="C42" s="1187"/>
      <c r="D42" s="106"/>
      <c r="E42" s="1190" t="s">
        <v>34</v>
      </c>
      <c r="F42" s="1190"/>
      <c r="G42" s="1190"/>
      <c r="H42" s="1191"/>
      <c r="I42" s="358" t="s">
        <v>517</v>
      </c>
      <c r="J42" s="359" t="s">
        <v>517</v>
      </c>
      <c r="K42" s="359" t="s">
        <v>517</v>
      </c>
      <c r="L42" s="359" t="s">
        <v>517</v>
      </c>
      <c r="M42" s="360" t="s">
        <v>517</v>
      </c>
    </row>
    <row r="43" spans="2:13" ht="27.75" customHeight="1" x14ac:dyDescent="0.15">
      <c r="B43" s="1186"/>
      <c r="C43" s="1187"/>
      <c r="D43" s="106"/>
      <c r="E43" s="1190" t="s">
        <v>35</v>
      </c>
      <c r="F43" s="1190"/>
      <c r="G43" s="1190"/>
      <c r="H43" s="1191"/>
      <c r="I43" s="358">
        <v>9784</v>
      </c>
      <c r="J43" s="359">
        <v>8666</v>
      </c>
      <c r="K43" s="359">
        <v>8104</v>
      </c>
      <c r="L43" s="359">
        <v>7533</v>
      </c>
      <c r="M43" s="360">
        <v>6316</v>
      </c>
    </row>
    <row r="44" spans="2:13" ht="27.75" customHeight="1" x14ac:dyDescent="0.15">
      <c r="B44" s="1186"/>
      <c r="C44" s="1187"/>
      <c r="D44" s="106"/>
      <c r="E44" s="1190" t="s">
        <v>36</v>
      </c>
      <c r="F44" s="1190"/>
      <c r="G44" s="1190"/>
      <c r="H44" s="1191"/>
      <c r="I44" s="358">
        <v>154</v>
      </c>
      <c r="J44" s="359">
        <v>114</v>
      </c>
      <c r="K44" s="359">
        <v>161</v>
      </c>
      <c r="L44" s="359">
        <v>138</v>
      </c>
      <c r="M44" s="360">
        <v>107</v>
      </c>
    </row>
    <row r="45" spans="2:13" ht="27.75" customHeight="1" x14ac:dyDescent="0.15">
      <c r="B45" s="1186"/>
      <c r="C45" s="1187"/>
      <c r="D45" s="106"/>
      <c r="E45" s="1190" t="s">
        <v>37</v>
      </c>
      <c r="F45" s="1190"/>
      <c r="G45" s="1190"/>
      <c r="H45" s="1191"/>
      <c r="I45" s="358">
        <v>2940</v>
      </c>
      <c r="J45" s="359">
        <v>2536</v>
      </c>
      <c r="K45" s="359">
        <v>2652</v>
      </c>
      <c r="L45" s="359">
        <v>2746</v>
      </c>
      <c r="M45" s="360">
        <v>2746</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3736</v>
      </c>
      <c r="J50" s="359">
        <v>3622</v>
      </c>
      <c r="K50" s="359">
        <v>3375</v>
      </c>
      <c r="L50" s="359">
        <v>3352</v>
      </c>
      <c r="M50" s="360">
        <v>3535</v>
      </c>
    </row>
    <row r="51" spans="2:13" ht="27.75" customHeight="1" x14ac:dyDescent="0.15">
      <c r="B51" s="1186"/>
      <c r="C51" s="1187"/>
      <c r="D51" s="106"/>
      <c r="E51" s="1190" t="s">
        <v>44</v>
      </c>
      <c r="F51" s="1190"/>
      <c r="G51" s="1190"/>
      <c r="H51" s="1191"/>
      <c r="I51" s="358">
        <v>964</v>
      </c>
      <c r="J51" s="359">
        <v>963</v>
      </c>
      <c r="K51" s="359">
        <v>904</v>
      </c>
      <c r="L51" s="359">
        <v>961</v>
      </c>
      <c r="M51" s="360">
        <v>876</v>
      </c>
    </row>
    <row r="52" spans="2:13" ht="27.75" customHeight="1" x14ac:dyDescent="0.15">
      <c r="B52" s="1188"/>
      <c r="C52" s="1189"/>
      <c r="D52" s="106"/>
      <c r="E52" s="1190" t="s">
        <v>45</v>
      </c>
      <c r="F52" s="1190"/>
      <c r="G52" s="1190"/>
      <c r="H52" s="1191"/>
      <c r="I52" s="358">
        <v>18773</v>
      </c>
      <c r="J52" s="359">
        <v>17940</v>
      </c>
      <c r="K52" s="359">
        <v>17165</v>
      </c>
      <c r="L52" s="359">
        <v>16160</v>
      </c>
      <c r="M52" s="360">
        <v>14901</v>
      </c>
    </row>
    <row r="53" spans="2:13" ht="27.75" customHeight="1" thickBot="1" x14ac:dyDescent="0.2">
      <c r="B53" s="1192" t="s">
        <v>46</v>
      </c>
      <c r="C53" s="1193"/>
      <c r="D53" s="110"/>
      <c r="E53" s="1194" t="s">
        <v>47</v>
      </c>
      <c r="F53" s="1194"/>
      <c r="G53" s="1194"/>
      <c r="H53" s="1195"/>
      <c r="I53" s="361">
        <v>4639</v>
      </c>
      <c r="J53" s="362">
        <v>4049</v>
      </c>
      <c r="K53" s="362">
        <v>4191</v>
      </c>
      <c r="L53" s="362">
        <v>4057</v>
      </c>
      <c r="M53" s="363">
        <v>2931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Ve6v/nf0bcJo8wxzeBNoFh7plA51x+QMzzIQUyO487lR6TaioHf3+b/KNmJyqY6P3gRkDa4z2+KWkBuVFCnaA==" saltValue="wz3ZdH1+MEdIf6hULvKl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A4" zoomScale="40" zoomScaleNormal="40" zoomScaleSheetLayoutView="100" workbookViewId="0">
      <selection activeCell="I60" sqref="I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1797</v>
      </c>
      <c r="G55" s="122">
        <v>1747</v>
      </c>
      <c r="H55" s="123">
        <v>1697</v>
      </c>
    </row>
    <row r="56" spans="2:8" ht="52.5" customHeight="1" x14ac:dyDescent="0.15">
      <c r="B56" s="124"/>
      <c r="C56" s="1213" t="s">
        <v>51</v>
      </c>
      <c r="D56" s="1213"/>
      <c r="E56" s="1214"/>
      <c r="F56" s="125" t="s">
        <v>517</v>
      </c>
      <c r="G56" s="125" t="s">
        <v>517</v>
      </c>
      <c r="H56" s="126" t="s">
        <v>517</v>
      </c>
    </row>
    <row r="57" spans="2:8" ht="53.25" customHeight="1" x14ac:dyDescent="0.15">
      <c r="B57" s="124"/>
      <c r="C57" s="1215" t="s">
        <v>52</v>
      </c>
      <c r="D57" s="1215"/>
      <c r="E57" s="1216"/>
      <c r="F57" s="127">
        <v>2536</v>
      </c>
      <c r="G57" s="127">
        <v>2560</v>
      </c>
      <c r="H57" s="128">
        <v>2773</v>
      </c>
    </row>
    <row r="58" spans="2:8" ht="45.75" customHeight="1" x14ac:dyDescent="0.15">
      <c r="B58" s="129"/>
      <c r="C58" s="1203" t="s">
        <v>598</v>
      </c>
      <c r="D58" s="1204"/>
      <c r="E58" s="1205"/>
      <c r="F58" s="130">
        <v>1268</v>
      </c>
      <c r="G58" s="130">
        <v>1270</v>
      </c>
      <c r="H58" s="131">
        <v>1274</v>
      </c>
    </row>
    <row r="59" spans="2:8" ht="45.75" customHeight="1" x14ac:dyDescent="0.15">
      <c r="B59" s="129"/>
      <c r="C59" s="1203" t="s">
        <v>599</v>
      </c>
      <c r="D59" s="1204"/>
      <c r="E59" s="1205"/>
      <c r="F59" s="130">
        <v>361</v>
      </c>
      <c r="G59" s="130">
        <v>364</v>
      </c>
      <c r="H59" s="131">
        <v>466</v>
      </c>
    </row>
    <row r="60" spans="2:8" ht="45.75" customHeight="1" x14ac:dyDescent="0.15">
      <c r="B60" s="129"/>
      <c r="C60" s="1203" t="s">
        <v>600</v>
      </c>
      <c r="D60" s="1204"/>
      <c r="E60" s="1205"/>
      <c r="F60" s="130">
        <v>375</v>
      </c>
      <c r="G60" s="130">
        <v>362</v>
      </c>
      <c r="H60" s="131">
        <v>463</v>
      </c>
    </row>
    <row r="61" spans="2:8" ht="45.75" customHeight="1" x14ac:dyDescent="0.15">
      <c r="B61" s="129"/>
      <c r="C61" s="1203" t="s">
        <v>601</v>
      </c>
      <c r="D61" s="1204"/>
      <c r="E61" s="1205"/>
      <c r="F61" s="130">
        <v>247</v>
      </c>
      <c r="G61" s="130">
        <v>297</v>
      </c>
      <c r="H61" s="131">
        <v>327</v>
      </c>
    </row>
    <row r="62" spans="2:8" ht="45.75" customHeight="1" thickBot="1" x14ac:dyDescent="0.2">
      <c r="B62" s="132"/>
      <c r="C62" s="1206" t="s">
        <v>602</v>
      </c>
      <c r="D62" s="1207"/>
      <c r="E62" s="1208"/>
      <c r="F62" s="133">
        <v>120</v>
      </c>
      <c r="G62" s="133">
        <v>127</v>
      </c>
      <c r="H62" s="134">
        <v>128</v>
      </c>
    </row>
    <row r="63" spans="2:8" ht="52.5" customHeight="1" thickBot="1" x14ac:dyDescent="0.2">
      <c r="B63" s="135"/>
      <c r="C63" s="1209" t="s">
        <v>53</v>
      </c>
      <c r="D63" s="1209"/>
      <c r="E63" s="1210"/>
      <c r="F63" s="136">
        <v>4333</v>
      </c>
      <c r="G63" s="136">
        <v>4307</v>
      </c>
      <c r="H63" s="137">
        <v>4470</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b0Rx59Df4RSPar2WYhsHvZJ5AnYGeaZ6m9gxH35/VslZ4Yye17ZGmnrn3SQixX23A6X5sLGxBUnuMjfwGiBlrg==" saltValue="Q+dprqFNut/Lq75L/zcb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44641</v>
      </c>
      <c r="E3" s="156"/>
      <c r="F3" s="157">
        <v>85173</v>
      </c>
      <c r="G3" s="158"/>
      <c r="H3" s="159"/>
    </row>
    <row r="4" spans="1:8" x14ac:dyDescent="0.15">
      <c r="A4" s="160"/>
      <c r="B4" s="161"/>
      <c r="C4" s="162"/>
      <c r="D4" s="163">
        <v>22302</v>
      </c>
      <c r="E4" s="164"/>
      <c r="F4" s="165">
        <v>43913</v>
      </c>
      <c r="G4" s="166"/>
      <c r="H4" s="167"/>
    </row>
    <row r="5" spans="1:8" x14ac:dyDescent="0.15">
      <c r="A5" s="148" t="s">
        <v>550</v>
      </c>
      <c r="B5" s="153"/>
      <c r="C5" s="154"/>
      <c r="D5" s="155">
        <v>85352</v>
      </c>
      <c r="E5" s="156"/>
      <c r="F5" s="157">
        <v>94081</v>
      </c>
      <c r="G5" s="158"/>
      <c r="H5" s="159"/>
    </row>
    <row r="6" spans="1:8" x14ac:dyDescent="0.15">
      <c r="A6" s="160"/>
      <c r="B6" s="161"/>
      <c r="C6" s="162"/>
      <c r="D6" s="163">
        <v>46675</v>
      </c>
      <c r="E6" s="164"/>
      <c r="F6" s="165">
        <v>48949</v>
      </c>
      <c r="G6" s="166"/>
      <c r="H6" s="167"/>
    </row>
    <row r="7" spans="1:8" x14ac:dyDescent="0.15">
      <c r="A7" s="148" t="s">
        <v>551</v>
      </c>
      <c r="B7" s="153"/>
      <c r="C7" s="154"/>
      <c r="D7" s="155">
        <v>46081</v>
      </c>
      <c r="E7" s="156"/>
      <c r="F7" s="157">
        <v>92632</v>
      </c>
      <c r="G7" s="158"/>
      <c r="H7" s="159"/>
    </row>
    <row r="8" spans="1:8" x14ac:dyDescent="0.15">
      <c r="A8" s="160"/>
      <c r="B8" s="161"/>
      <c r="C8" s="162"/>
      <c r="D8" s="163">
        <v>27210</v>
      </c>
      <c r="E8" s="164"/>
      <c r="F8" s="165">
        <v>47978</v>
      </c>
      <c r="G8" s="166"/>
      <c r="H8" s="167"/>
    </row>
    <row r="9" spans="1:8" x14ac:dyDescent="0.15">
      <c r="A9" s="148" t="s">
        <v>552</v>
      </c>
      <c r="B9" s="153"/>
      <c r="C9" s="154"/>
      <c r="D9" s="155">
        <v>39053</v>
      </c>
      <c r="E9" s="156"/>
      <c r="F9" s="157">
        <v>96469</v>
      </c>
      <c r="G9" s="158"/>
      <c r="H9" s="159"/>
    </row>
    <row r="10" spans="1:8" x14ac:dyDescent="0.15">
      <c r="A10" s="160"/>
      <c r="B10" s="161"/>
      <c r="C10" s="162"/>
      <c r="D10" s="163">
        <v>25865</v>
      </c>
      <c r="E10" s="164"/>
      <c r="F10" s="165">
        <v>49775</v>
      </c>
      <c r="G10" s="166"/>
      <c r="H10" s="167"/>
    </row>
    <row r="11" spans="1:8" x14ac:dyDescent="0.15">
      <c r="A11" s="148" t="s">
        <v>553</v>
      </c>
      <c r="B11" s="153"/>
      <c r="C11" s="154"/>
      <c r="D11" s="155">
        <v>41132</v>
      </c>
      <c r="E11" s="156"/>
      <c r="F11" s="157">
        <v>85743</v>
      </c>
      <c r="G11" s="158"/>
      <c r="H11" s="159"/>
    </row>
    <row r="12" spans="1:8" x14ac:dyDescent="0.15">
      <c r="A12" s="160"/>
      <c r="B12" s="161"/>
      <c r="C12" s="168"/>
      <c r="D12" s="163">
        <v>24728</v>
      </c>
      <c r="E12" s="164"/>
      <c r="F12" s="165">
        <v>45231</v>
      </c>
      <c r="G12" s="166"/>
      <c r="H12" s="167"/>
    </row>
    <row r="13" spans="1:8" x14ac:dyDescent="0.15">
      <c r="A13" s="148"/>
      <c r="B13" s="153"/>
      <c r="C13" s="169"/>
      <c r="D13" s="170">
        <v>51252</v>
      </c>
      <c r="E13" s="171"/>
      <c r="F13" s="172">
        <v>90820</v>
      </c>
      <c r="G13" s="173"/>
      <c r="H13" s="159"/>
    </row>
    <row r="14" spans="1:8" x14ac:dyDescent="0.15">
      <c r="A14" s="160"/>
      <c r="B14" s="161"/>
      <c r="C14" s="162"/>
      <c r="D14" s="163">
        <v>29356</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6.1</v>
      </c>
      <c r="C19" s="174">
        <f>ROUND(VALUE(SUBSTITUTE(実質収支比率等に係る経年分析!G$48,"▲","-")),2)</f>
        <v>4.37</v>
      </c>
      <c r="D19" s="174">
        <f>ROUND(VALUE(SUBSTITUTE(実質収支比率等に係る経年分析!H$48,"▲","-")),2)</f>
        <v>6.48</v>
      </c>
      <c r="E19" s="174">
        <f>ROUND(VALUE(SUBSTITUTE(実質収支比率等に係る経年分析!I$48,"▲","-")),2)</f>
        <v>7.98</v>
      </c>
      <c r="F19" s="174">
        <f>ROUND(VALUE(SUBSTITUTE(実質収支比率等に係る経年分析!J$48,"▲","-")),2)</f>
        <v>7.06</v>
      </c>
    </row>
    <row r="20" spans="1:11" x14ac:dyDescent="0.15">
      <c r="A20" s="174" t="s">
        <v>57</v>
      </c>
      <c r="B20" s="174">
        <f>ROUND(VALUE(SUBSTITUTE(実質収支比率等に係る経年分析!F$47,"▲","-")),2)</f>
        <v>17.34</v>
      </c>
      <c r="C20" s="174">
        <f>ROUND(VALUE(SUBSTITUTE(実質収支比率等に係る経年分析!G$47,"▲","-")),2)</f>
        <v>19.329999999999998</v>
      </c>
      <c r="D20" s="174">
        <f>ROUND(VALUE(SUBSTITUTE(実質収支比率等に係る経年分析!H$47,"▲","-")),2)</f>
        <v>17.329999999999998</v>
      </c>
      <c r="E20" s="174">
        <f>ROUND(VALUE(SUBSTITUTE(実質収支比率等に係る経年分析!I$47,"▲","-")),2)</f>
        <v>16.309999999999999</v>
      </c>
      <c r="F20" s="174">
        <f>ROUND(VALUE(SUBSTITUTE(実質収支比率等に係る経年分析!J$47,"▲","-")),2)</f>
        <v>16.41</v>
      </c>
    </row>
    <row r="21" spans="1:11" x14ac:dyDescent="0.15">
      <c r="A21" s="174" t="s">
        <v>58</v>
      </c>
      <c r="B21" s="174">
        <f>IF(ISNUMBER(VALUE(SUBSTITUTE(実質収支比率等に係る経年分析!F$49,"▲","-"))),ROUND(VALUE(SUBSTITUTE(実質収支比率等に係る経年分析!F$49,"▲","-")),2),NA())</f>
        <v>3.6</v>
      </c>
      <c r="C21" s="174">
        <f>IF(ISNUMBER(VALUE(SUBSTITUTE(実質収支比率等に係る経年分析!G$49,"▲","-"))),ROUND(VALUE(SUBSTITUTE(実質収支比率等に係る経年分析!G$49,"▲","-")),2),NA())</f>
        <v>0.24</v>
      </c>
      <c r="D21" s="174">
        <f>IF(ISNUMBER(VALUE(SUBSTITUTE(実質収支比率等に係る経年分析!H$49,"▲","-"))),ROUND(VALUE(SUBSTITUTE(実質収支比率等に係る経年分析!H$49,"▲","-")),2),NA())</f>
        <v>0.67</v>
      </c>
      <c r="E21" s="174">
        <f>IF(ISNUMBER(VALUE(SUBSTITUTE(実質収支比率等に係る経年分析!I$49,"▲","-"))),ROUND(VALUE(SUBSTITUTE(実質収支比率等に係る経年分析!I$49,"▲","-")),2),NA())</f>
        <v>1.24</v>
      </c>
      <c r="F21" s="174">
        <f>IF(ISNUMBER(VALUE(SUBSTITUTE(実質収支比率等に係る経年分析!J$49,"▲","-"))),ROUND(VALUE(SUBSTITUTE(実質収支比率等に係る経年分析!J$49,"▲","-")),2),NA())</f>
        <v>-1.68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公営簡易水道事業特別会計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0.28000000000000003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15">
      <c r="A31" s="175" t="str">
        <f>IF(連結実質赤字比率に係る赤字・黒字の構成分析!C$39="",NA(),連結実質赤字比率に係る赤字・黒字の構成分析!C$39)</f>
        <v>農業集落排水事業会計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0.54</v>
      </c>
    </row>
    <row r="32" spans="1:11" x14ac:dyDescent="0.15">
      <c r="A32" s="175" t="str">
        <f>IF(連結実質赤字比率に係る赤字・黒字の構成分析!C$38="",NA(),連結実質赤字比率に係る赤字・黒字の構成分析!C$38)</f>
        <v>温泉引湯事業会計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2.2599999999999998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1.26</v>
      </c>
    </row>
    <row r="33" spans="1:16" x14ac:dyDescent="0.1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2.4700000000000002</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4.3600000000000003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7.05</v>
      </c>
    </row>
    <row r="36" spans="1:16" x14ac:dyDescent="0.15">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7.47</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3.68</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1936</v>
      </c>
      <c r="E42" s="176"/>
      <c r="F42" s="176"/>
      <c r="G42" s="176">
        <f>'実質公債費比率（分子）の構造'!L$52</f>
        <v>1919</v>
      </c>
      <c r="H42" s="176"/>
      <c r="I42" s="176"/>
      <c r="J42" s="176">
        <f>'実質公債費比率（分子）の構造'!M$52</f>
        <v>1842</v>
      </c>
      <c r="K42" s="176"/>
      <c r="L42" s="176"/>
      <c r="M42" s="176">
        <f>'実質公債費比率（分子）の構造'!N$52</f>
        <v>1850</v>
      </c>
      <c r="N42" s="176"/>
      <c r="O42" s="176"/>
      <c r="P42" s="176">
        <f>'実質公債費比率（分子）の構造'!O$52</f>
        <v>1800</v>
      </c>
    </row>
    <row r="43" spans="1:16" x14ac:dyDescent="0.15">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36</v>
      </c>
      <c r="C45" s="176"/>
      <c r="D45" s="176"/>
      <c r="E45" s="176">
        <f>'実質公債費比率（分子）の構造'!L$49</f>
        <v>41</v>
      </c>
      <c r="F45" s="176"/>
      <c r="G45" s="176"/>
      <c r="H45" s="176">
        <f>'実質公債費比率（分子）の構造'!M$49</f>
        <v>42</v>
      </c>
      <c r="I45" s="176"/>
      <c r="J45" s="176"/>
      <c r="K45" s="176">
        <f>'実質公債費比率（分子）の構造'!N$49</f>
        <v>39</v>
      </c>
      <c r="L45" s="176"/>
      <c r="M45" s="176"/>
      <c r="N45" s="176">
        <f>'実質公債費比率（分子）の構造'!O$49</f>
        <v>40</v>
      </c>
      <c r="O45" s="176"/>
      <c r="P45" s="176"/>
    </row>
    <row r="46" spans="1:16" x14ac:dyDescent="0.15">
      <c r="A46" s="176" t="s">
        <v>69</v>
      </c>
      <c r="B46" s="176">
        <f>'実質公債費比率（分子）の構造'!K$48</f>
        <v>1151</v>
      </c>
      <c r="C46" s="176"/>
      <c r="D46" s="176"/>
      <c r="E46" s="176">
        <f>'実質公債費比率（分子）の構造'!L$48</f>
        <v>1134</v>
      </c>
      <c r="F46" s="176"/>
      <c r="G46" s="176"/>
      <c r="H46" s="176">
        <f>'実質公債費比率（分子）の構造'!M$48</f>
        <v>1139</v>
      </c>
      <c r="I46" s="176"/>
      <c r="J46" s="176"/>
      <c r="K46" s="176">
        <f>'実質公債費比率（分子）の構造'!N$48</f>
        <v>1117</v>
      </c>
      <c r="L46" s="176"/>
      <c r="M46" s="176"/>
      <c r="N46" s="176">
        <f>'実質公債費比率（分子）の構造'!O$48</f>
        <v>936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1340</v>
      </c>
      <c r="C49" s="176"/>
      <c r="D49" s="176"/>
      <c r="E49" s="176">
        <f>'実質公債費比率（分子）の構造'!L$45</f>
        <v>1351</v>
      </c>
      <c r="F49" s="176"/>
      <c r="G49" s="176"/>
      <c r="H49" s="176">
        <f>'実質公債費比率（分子）の構造'!M$45</f>
        <v>1406</v>
      </c>
      <c r="I49" s="176"/>
      <c r="J49" s="176"/>
      <c r="K49" s="176">
        <f>'実質公債費比率（分子）の構造'!N$45</f>
        <v>1464</v>
      </c>
      <c r="L49" s="176"/>
      <c r="M49" s="176"/>
      <c r="N49" s="176">
        <f>'実質公債費比率（分子）の構造'!O$45</f>
        <v>1573</v>
      </c>
      <c r="O49" s="176"/>
      <c r="P49" s="176"/>
    </row>
    <row r="50" spans="1:16" x14ac:dyDescent="0.15">
      <c r="A50" s="176" t="s">
        <v>73</v>
      </c>
      <c r="B50" s="176" t="e">
        <f>NA()</f>
        <v>#N/A</v>
      </c>
      <c r="C50" s="176">
        <f>IF(ISNUMBER('実質公債費比率（分子）の構造'!K$53),'実質公債費比率（分子）の構造'!K$53,NA())</f>
        <v>591</v>
      </c>
      <c r="D50" s="176" t="e">
        <f>NA()</f>
        <v>#N/A</v>
      </c>
      <c r="E50" s="176" t="e">
        <f>NA()</f>
        <v>#N/A</v>
      </c>
      <c r="F50" s="176">
        <f>IF(ISNUMBER('実質公債費比率（分子）の構造'!L$53),'実質公債費比率（分子）の構造'!L$53,NA())</f>
        <v>607</v>
      </c>
      <c r="G50" s="176" t="e">
        <f>NA()</f>
        <v>#N/A</v>
      </c>
      <c r="H50" s="176" t="e">
        <f>NA()</f>
        <v>#N/A</v>
      </c>
      <c r="I50" s="176">
        <f>IF(ISNUMBER('実質公債費比率（分子）の構造'!M$53),'実質公債費比率（分子）の構造'!M$53,NA())</f>
        <v>745</v>
      </c>
      <c r="J50" s="176" t="e">
        <f>NA()</f>
        <v>#N/A</v>
      </c>
      <c r="K50" s="176" t="e">
        <f>NA()</f>
        <v>#N/A</v>
      </c>
      <c r="L50" s="176">
        <f>IF(ISNUMBER('実質公債費比率（分子）の構造'!N$53),'実質公債費比率（分子）の構造'!N$53,NA())</f>
        <v>770</v>
      </c>
      <c r="M50" s="176" t="e">
        <f>NA()</f>
        <v>#N/A</v>
      </c>
      <c r="N50" s="176" t="e">
        <f>NA()</f>
        <v>#N/A</v>
      </c>
      <c r="O50" s="176">
        <f>IF(ISNUMBER('実質公債費比率（分子）の構造'!O$53),'実質公債費比率（分子）の構造'!O$53,NA())</f>
        <v>749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18773</v>
      </c>
      <c r="E56" s="175"/>
      <c r="F56" s="175"/>
      <c r="G56" s="175">
        <f>'将来負担比率（分子）の構造'!J$52</f>
        <v>17940</v>
      </c>
      <c r="H56" s="175"/>
      <c r="I56" s="175"/>
      <c r="J56" s="175">
        <f>'将来負担比率（分子）の構造'!K$52</f>
        <v>17165</v>
      </c>
      <c r="K56" s="175"/>
      <c r="L56" s="175"/>
      <c r="M56" s="175">
        <f>'将来負担比率（分子）の構造'!L$52</f>
        <v>16160</v>
      </c>
      <c r="N56" s="175"/>
      <c r="O56" s="175"/>
      <c r="P56" s="175">
        <f>'将来負担比率（分子）の構造'!M$52</f>
        <v>14901</v>
      </c>
    </row>
    <row r="57" spans="1:16" x14ac:dyDescent="0.15">
      <c r="A57" s="175" t="s">
        <v>44</v>
      </c>
      <c r="B57" s="175"/>
      <c r="C57" s="175"/>
      <c r="D57" s="175">
        <f>'将来負担比率（分子）の構造'!I$51</f>
        <v>964</v>
      </c>
      <c r="E57" s="175"/>
      <c r="F57" s="175"/>
      <c r="G57" s="175">
        <f>'将来負担比率（分子）の構造'!J$51</f>
        <v>963</v>
      </c>
      <c r="H57" s="175"/>
      <c r="I57" s="175"/>
      <c r="J57" s="175">
        <f>'将来負担比率（分子）の構造'!K$51</f>
        <v>904</v>
      </c>
      <c r="K57" s="175"/>
      <c r="L57" s="175"/>
      <c r="M57" s="175">
        <f>'将来負担比率（分子）の構造'!L$51</f>
        <v>961</v>
      </c>
      <c r="N57" s="175"/>
      <c r="O57" s="175"/>
      <c r="P57" s="175">
        <f>'将来負担比率（分子）の構造'!M$51</f>
        <v>876</v>
      </c>
    </row>
    <row r="58" spans="1:16" x14ac:dyDescent="0.15">
      <c r="A58" s="175" t="s">
        <v>43</v>
      </c>
      <c r="B58" s="175"/>
      <c r="C58" s="175"/>
      <c r="D58" s="175">
        <f>'将来負担比率（分子）の構造'!I$50</f>
        <v>3736</v>
      </c>
      <c r="E58" s="175"/>
      <c r="F58" s="175"/>
      <c r="G58" s="175">
        <f>'将来負担比率（分子）の構造'!J$50</f>
        <v>3622</v>
      </c>
      <c r="H58" s="175"/>
      <c r="I58" s="175"/>
      <c r="J58" s="175">
        <f>'将来負担比率（分子）の構造'!K$50</f>
        <v>3375</v>
      </c>
      <c r="K58" s="175"/>
      <c r="L58" s="175"/>
      <c r="M58" s="175">
        <f>'将来負担比率（分子）の構造'!L$50</f>
        <v>3352</v>
      </c>
      <c r="N58" s="175"/>
      <c r="O58" s="175"/>
      <c r="P58" s="175">
        <f>'将来負担比率（分子）の構造'!M$50</f>
        <v>3535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2940</v>
      </c>
      <c r="C62" s="175"/>
      <c r="D62" s="175"/>
      <c r="E62" s="175">
        <f>'将来負担比率（分子）の構造'!J$45</f>
        <v>2536</v>
      </c>
      <c r="F62" s="175"/>
      <c r="G62" s="175"/>
      <c r="H62" s="175">
        <f>'将来負担比率（分子）の構造'!K$45</f>
        <v>2652</v>
      </c>
      <c r="I62" s="175"/>
      <c r="J62" s="175"/>
      <c r="K62" s="175">
        <f>'将来負担比率（分子）の構造'!L$45</f>
        <v>2746</v>
      </c>
      <c r="L62" s="175"/>
      <c r="M62" s="175"/>
      <c r="N62" s="175">
        <f>'将来負担比率（分子）の構造'!M$45</f>
        <v>2746</v>
      </c>
      <c r="O62" s="175"/>
      <c r="P62" s="175"/>
    </row>
    <row r="63" spans="1:16" x14ac:dyDescent="0.15">
      <c r="A63" s="175" t="s">
        <v>36</v>
      </c>
      <c r="B63" s="175">
        <f>'将来負担比率（分子）の構造'!I$44</f>
        <v>154</v>
      </c>
      <c r="C63" s="175"/>
      <c r="D63" s="175"/>
      <c r="E63" s="175">
        <f>'将来負担比率（分子）の構造'!J$44</f>
        <v>114</v>
      </c>
      <c r="F63" s="175"/>
      <c r="G63" s="175"/>
      <c r="H63" s="175">
        <f>'将来負担比率（分子）の構造'!K$44</f>
        <v>161</v>
      </c>
      <c r="I63" s="175"/>
      <c r="J63" s="175"/>
      <c r="K63" s="175">
        <f>'将来負担比率（分子）の構造'!L$44</f>
        <v>138</v>
      </c>
      <c r="L63" s="175"/>
      <c r="M63" s="175"/>
      <c r="N63" s="175">
        <f>'将来負担比率（分子）の構造'!M$44</f>
        <v>107</v>
      </c>
      <c r="O63" s="175"/>
      <c r="P63" s="175"/>
    </row>
    <row r="64" spans="1:16" x14ac:dyDescent="0.15">
      <c r="A64" s="175" t="s">
        <v>35</v>
      </c>
      <c r="B64" s="175">
        <f>'将来負担比率（分子）の構造'!I$43</f>
        <v>9784</v>
      </c>
      <c r="C64" s="175"/>
      <c r="D64" s="175"/>
      <c r="E64" s="175">
        <f>'将来負担比率（分子）の構造'!J$43</f>
        <v>8666</v>
      </c>
      <c r="F64" s="175"/>
      <c r="G64" s="175"/>
      <c r="H64" s="175">
        <f>'将来負担比率（分子）の構造'!K$43</f>
        <v>8104</v>
      </c>
      <c r="I64" s="175"/>
      <c r="J64" s="175"/>
      <c r="K64" s="175">
        <f>'将来負担比率（分子）の構造'!L$43</f>
        <v>7533</v>
      </c>
      <c r="L64" s="175"/>
      <c r="M64" s="175"/>
      <c r="N64" s="175">
        <f>'将来負担比率（分子）の構造'!M$43</f>
        <v>6316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15235</v>
      </c>
      <c r="C66" s="175"/>
      <c r="D66" s="175"/>
      <c r="E66" s="175">
        <f>'将来負担比率（分子）の構造'!J$41</f>
        <v>15259</v>
      </c>
      <c r="F66" s="175"/>
      <c r="G66" s="175"/>
      <c r="H66" s="175">
        <f>'将来負担比率（分子）の構造'!K$41</f>
        <v>14719</v>
      </c>
      <c r="I66" s="175"/>
      <c r="J66" s="175"/>
      <c r="K66" s="175">
        <f>'将来負担比率（分子）の構造'!L$41</f>
        <v>14114</v>
      </c>
      <c r="L66" s="175"/>
      <c r="M66" s="175"/>
      <c r="N66" s="175">
        <f>'将来負担比率（分子）の構造'!M$41</f>
        <v>13075</v>
      </c>
      <c r="O66" s="175"/>
      <c r="P66" s="175"/>
    </row>
    <row r="67" spans="1:16" x14ac:dyDescent="0.15">
      <c r="A67" s="175" t="s">
        <v>77</v>
      </c>
      <c r="B67" s="175" t="e">
        <f>NA()</f>
        <v>#N/A</v>
      </c>
      <c r="C67" s="175">
        <f>IF(ISNUMBER('将来負担比率（分子）の構造'!I$53), IF('将来負担比率（分子）の構造'!I$53 &lt; 0, 0, '将来負担比率（分子）の構造'!I$53), NA())</f>
        <v>4639</v>
      </c>
      <c r="D67" s="175" t="e">
        <f>NA()</f>
        <v>#N/A</v>
      </c>
      <c r="E67" s="175" t="e">
        <f>NA()</f>
        <v>#N/A</v>
      </c>
      <c r="F67" s="175">
        <f>IF(ISNUMBER('将来負担比率（分子）の構造'!J$53), IF('将来負担比率（分子）の構造'!J$53 &lt; 0, 0, '将来負担比率（分子）の構造'!J$53), NA())</f>
        <v>4049</v>
      </c>
      <c r="G67" s="175" t="e">
        <f>NA()</f>
        <v>#N/A</v>
      </c>
      <c r="H67" s="175" t="e">
        <f>NA()</f>
        <v>#N/A</v>
      </c>
      <c r="I67" s="175">
        <f>IF(ISNUMBER('将来負担比率（分子）の構造'!K$53), IF('将来負担比率（分子）の構造'!K$53 &lt; 0, 0, '将来負担比率（分子）の構造'!K$53), NA())</f>
        <v>4191</v>
      </c>
      <c r="J67" s="175" t="e">
        <f>NA()</f>
        <v>#N/A</v>
      </c>
      <c r="K67" s="175" t="e">
        <f>NA()</f>
        <v>#N/A</v>
      </c>
      <c r="L67" s="175">
        <f>IF(ISNUMBER('将来負担比率（分子）の構造'!L$53), IF('将来負担比率（分子）の構造'!L$53 &lt; 0, 0, '将来負担比率（分子）の構造'!L$53), NA())</f>
        <v>4057</v>
      </c>
      <c r="M67" s="175" t="e">
        <f>NA()</f>
        <v>#N/A</v>
      </c>
      <c r="N67" s="175" t="e">
        <f>NA()</f>
        <v>#N/A</v>
      </c>
      <c r="O67" s="175">
        <f>IF(ISNUMBER('将来負担比率（分子）の構造'!M$53), IF('将来負担比率（分子）の構造'!M$53 &lt; 0, 0, '将来負担比率（分子）の構造'!M$53), NA())</f>
        <v>2931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1797</v>
      </c>
      <c r="C72" s="179">
        <f>基金残高に係る経年分析!G55</f>
        <v>1747</v>
      </c>
      <c r="D72" s="179">
        <f>基金残高に係る経年分析!H55</f>
        <v>1697</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2536</v>
      </c>
      <c r="C74" s="179">
        <f>基金残高に係る経年分析!G57</f>
        <v>2560</v>
      </c>
      <c r="D74" s="179">
        <f>基金残高に係る経年分析!H57</f>
        <v>2773</v>
      </c>
    </row>
  </sheetData>
  <sheetProtection algorithmName="SHA-512" hashValue="QseLfCsCDWqW3lqU6DIGm0sJza1H9YQmhcQ39qLmT/pDlqkr01QNTLZ6OHTCyA6ViOCCAk7haX9S2age9GgPVA==" saltValue="E6bde4zLc8CVD5S6TATk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235</v>
      </c>
      <c r="C5" s="677"/>
      <c r="D5" s="677"/>
      <c r="E5" s="677"/>
      <c r="F5" s="677"/>
      <c r="G5" s="677"/>
      <c r="H5" s="677"/>
      <c r="I5" s="677"/>
      <c r="J5" s="677"/>
      <c r="K5" s="677"/>
      <c r="L5" s="677"/>
      <c r="M5" s="677"/>
      <c r="N5" s="677"/>
      <c r="O5" s="677"/>
      <c r="P5" s="677"/>
      <c r="Q5" s="678"/>
      <c r="R5" s="673">
        <v>4277888</v>
      </c>
      <c r="S5" s="674"/>
      <c r="T5" s="674"/>
      <c r="U5" s="674"/>
      <c r="V5" s="674"/>
      <c r="W5" s="674"/>
      <c r="X5" s="674"/>
      <c r="Y5" s="702"/>
      <c r="Z5" s="715">
        <v>23.1</v>
      </c>
      <c r="AA5" s="715"/>
      <c r="AB5" s="715"/>
      <c r="AC5" s="715"/>
      <c r="AD5" s="716">
        <v>4184267</v>
      </c>
      <c r="AE5" s="716"/>
      <c r="AF5" s="716"/>
      <c r="AG5" s="716"/>
      <c r="AH5" s="716"/>
      <c r="AI5" s="716"/>
      <c r="AJ5" s="716"/>
      <c r="AK5" s="716"/>
      <c r="AL5" s="703">
        <v>40.1</v>
      </c>
      <c r="AM5" s="685"/>
      <c r="AN5" s="685"/>
      <c r="AO5" s="704"/>
      <c r="AP5" s="676" t="s">
        <v>236</v>
      </c>
      <c r="AQ5" s="677"/>
      <c r="AR5" s="677"/>
      <c r="AS5" s="677"/>
      <c r="AT5" s="677"/>
      <c r="AU5" s="677"/>
      <c r="AV5" s="677"/>
      <c r="AW5" s="677"/>
      <c r="AX5" s="677"/>
      <c r="AY5" s="677"/>
      <c r="AZ5" s="677"/>
      <c r="BA5" s="677"/>
      <c r="BB5" s="677"/>
      <c r="BC5" s="677"/>
      <c r="BD5" s="677"/>
      <c r="BE5" s="677"/>
      <c r="BF5" s="678"/>
      <c r="BG5" s="621">
        <v>4150442</v>
      </c>
      <c r="BH5" s="622"/>
      <c r="BI5" s="622"/>
      <c r="BJ5" s="622"/>
      <c r="BK5" s="622"/>
      <c r="BL5" s="622"/>
      <c r="BM5" s="622"/>
      <c r="BN5" s="623"/>
      <c r="BO5" s="659">
        <v>97</v>
      </c>
      <c r="BP5" s="659"/>
      <c r="BQ5" s="659"/>
      <c r="BR5" s="659"/>
      <c r="BS5" s="660">
        <v>51188</v>
      </c>
      <c r="BT5" s="660"/>
      <c r="BU5" s="660"/>
      <c r="BV5" s="660"/>
      <c r="BW5" s="660"/>
      <c r="BX5" s="660"/>
      <c r="BY5" s="660"/>
      <c r="BZ5" s="660"/>
      <c r="CA5" s="660"/>
      <c r="CB5" s="695"/>
      <c r="CD5" s="679" t="s">
        <v>231</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229</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15">
      <c r="B6" s="618" t="s">
        <v>240</v>
      </c>
      <c r="C6" s="619"/>
      <c r="D6" s="619"/>
      <c r="E6" s="619"/>
      <c r="F6" s="619"/>
      <c r="G6" s="619"/>
      <c r="H6" s="619"/>
      <c r="I6" s="619"/>
      <c r="J6" s="619"/>
      <c r="K6" s="619"/>
      <c r="L6" s="619"/>
      <c r="M6" s="619"/>
      <c r="N6" s="619"/>
      <c r="O6" s="619"/>
      <c r="P6" s="619"/>
      <c r="Q6" s="620"/>
      <c r="R6" s="621">
        <v>211590</v>
      </c>
      <c r="S6" s="622"/>
      <c r="T6" s="622"/>
      <c r="U6" s="622"/>
      <c r="V6" s="622"/>
      <c r="W6" s="622"/>
      <c r="X6" s="622"/>
      <c r="Y6" s="623"/>
      <c r="Z6" s="659">
        <v>1.1000000000000001</v>
      </c>
      <c r="AA6" s="659"/>
      <c r="AB6" s="659"/>
      <c r="AC6" s="659"/>
      <c r="AD6" s="660">
        <v>211590</v>
      </c>
      <c r="AE6" s="660"/>
      <c r="AF6" s="660"/>
      <c r="AG6" s="660"/>
      <c r="AH6" s="660"/>
      <c r="AI6" s="660"/>
      <c r="AJ6" s="660"/>
      <c r="AK6" s="660"/>
      <c r="AL6" s="624">
        <v>2</v>
      </c>
      <c r="AM6" s="625"/>
      <c r="AN6" s="625"/>
      <c r="AO6" s="661"/>
      <c r="AP6" s="618" t="s">
        <v>241</v>
      </c>
      <c r="AQ6" s="619"/>
      <c r="AR6" s="619"/>
      <c r="AS6" s="619"/>
      <c r="AT6" s="619"/>
      <c r="AU6" s="619"/>
      <c r="AV6" s="619"/>
      <c r="AW6" s="619"/>
      <c r="AX6" s="619"/>
      <c r="AY6" s="619"/>
      <c r="AZ6" s="619"/>
      <c r="BA6" s="619"/>
      <c r="BB6" s="619"/>
      <c r="BC6" s="619"/>
      <c r="BD6" s="619"/>
      <c r="BE6" s="619"/>
      <c r="BF6" s="620"/>
      <c r="BG6" s="621">
        <v>4150442</v>
      </c>
      <c r="BH6" s="622"/>
      <c r="BI6" s="622"/>
      <c r="BJ6" s="622"/>
      <c r="BK6" s="622"/>
      <c r="BL6" s="622"/>
      <c r="BM6" s="622"/>
      <c r="BN6" s="623"/>
      <c r="BO6" s="659">
        <v>97</v>
      </c>
      <c r="BP6" s="659"/>
      <c r="BQ6" s="659"/>
      <c r="BR6" s="659"/>
      <c r="BS6" s="660">
        <v>51188</v>
      </c>
      <c r="BT6" s="660"/>
      <c r="BU6" s="660"/>
      <c r="BV6" s="660"/>
      <c r="BW6" s="660"/>
      <c r="BX6" s="660"/>
      <c r="BY6" s="660"/>
      <c r="BZ6" s="660"/>
      <c r="CA6" s="660"/>
      <c r="CB6" s="695"/>
      <c r="CD6" s="676" t="s">
        <v>242</v>
      </c>
      <c r="CE6" s="677"/>
      <c r="CF6" s="677"/>
      <c r="CG6" s="677"/>
      <c r="CH6" s="677"/>
      <c r="CI6" s="677"/>
      <c r="CJ6" s="677"/>
      <c r="CK6" s="677"/>
      <c r="CL6" s="677"/>
      <c r="CM6" s="677"/>
      <c r="CN6" s="677"/>
      <c r="CO6" s="677"/>
      <c r="CP6" s="677"/>
      <c r="CQ6" s="678"/>
      <c r="CR6" s="621">
        <v>144752</v>
      </c>
      <c r="CS6" s="622"/>
      <c r="CT6" s="622"/>
      <c r="CU6" s="622"/>
      <c r="CV6" s="622"/>
      <c r="CW6" s="622"/>
      <c r="CX6" s="622"/>
      <c r="CY6" s="623"/>
      <c r="CZ6" s="703">
        <v>0.8</v>
      </c>
      <c r="DA6" s="685"/>
      <c r="DB6" s="685"/>
      <c r="DC6" s="705"/>
      <c r="DD6" s="627" t="s">
        <v>180</v>
      </c>
      <c r="DE6" s="622"/>
      <c r="DF6" s="622"/>
      <c r="DG6" s="622"/>
      <c r="DH6" s="622"/>
      <c r="DI6" s="622"/>
      <c r="DJ6" s="622"/>
      <c r="DK6" s="622"/>
      <c r="DL6" s="622"/>
      <c r="DM6" s="622"/>
      <c r="DN6" s="622"/>
      <c r="DO6" s="622"/>
      <c r="DP6" s="623"/>
      <c r="DQ6" s="627">
        <v>144747</v>
      </c>
      <c r="DR6" s="622"/>
      <c r="DS6" s="622"/>
      <c r="DT6" s="622"/>
      <c r="DU6" s="622"/>
      <c r="DV6" s="622"/>
      <c r="DW6" s="622"/>
      <c r="DX6" s="622"/>
      <c r="DY6" s="622"/>
      <c r="DZ6" s="622"/>
      <c r="EA6" s="622"/>
      <c r="EB6" s="622"/>
      <c r="EC6" s="658"/>
    </row>
    <row r="7" spans="2:143" ht="11.25" customHeight="1" x14ac:dyDescent="0.15">
      <c r="B7" s="618" t="s">
        <v>243</v>
      </c>
      <c r="C7" s="619"/>
      <c r="D7" s="619"/>
      <c r="E7" s="619"/>
      <c r="F7" s="619"/>
      <c r="G7" s="619"/>
      <c r="H7" s="619"/>
      <c r="I7" s="619"/>
      <c r="J7" s="619"/>
      <c r="K7" s="619"/>
      <c r="L7" s="619"/>
      <c r="M7" s="619"/>
      <c r="N7" s="619"/>
      <c r="O7" s="619"/>
      <c r="P7" s="619"/>
      <c r="Q7" s="620"/>
      <c r="R7" s="621">
        <v>1136</v>
      </c>
      <c r="S7" s="622"/>
      <c r="T7" s="622"/>
      <c r="U7" s="622"/>
      <c r="V7" s="622"/>
      <c r="W7" s="622"/>
      <c r="X7" s="622"/>
      <c r="Y7" s="623"/>
      <c r="Z7" s="659">
        <v>0</v>
      </c>
      <c r="AA7" s="659"/>
      <c r="AB7" s="659"/>
      <c r="AC7" s="659"/>
      <c r="AD7" s="660">
        <v>1136</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1414177</v>
      </c>
      <c r="BH7" s="622"/>
      <c r="BI7" s="622"/>
      <c r="BJ7" s="622"/>
      <c r="BK7" s="622"/>
      <c r="BL7" s="622"/>
      <c r="BM7" s="622"/>
      <c r="BN7" s="623"/>
      <c r="BO7" s="659">
        <v>33.1</v>
      </c>
      <c r="BP7" s="659"/>
      <c r="BQ7" s="659"/>
      <c r="BR7" s="659"/>
      <c r="BS7" s="660">
        <v>51188</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2875557</v>
      </c>
      <c r="CS7" s="622"/>
      <c r="CT7" s="622"/>
      <c r="CU7" s="622"/>
      <c r="CV7" s="622"/>
      <c r="CW7" s="622"/>
      <c r="CX7" s="622"/>
      <c r="CY7" s="623"/>
      <c r="CZ7" s="659">
        <v>16.3</v>
      </c>
      <c r="DA7" s="659"/>
      <c r="DB7" s="659"/>
      <c r="DC7" s="659"/>
      <c r="DD7" s="627">
        <v>89478</v>
      </c>
      <c r="DE7" s="622"/>
      <c r="DF7" s="622"/>
      <c r="DG7" s="622"/>
      <c r="DH7" s="622"/>
      <c r="DI7" s="622"/>
      <c r="DJ7" s="622"/>
      <c r="DK7" s="622"/>
      <c r="DL7" s="622"/>
      <c r="DM7" s="622"/>
      <c r="DN7" s="622"/>
      <c r="DO7" s="622"/>
      <c r="DP7" s="623"/>
      <c r="DQ7" s="627">
        <v>2314987</v>
      </c>
      <c r="DR7" s="622"/>
      <c r="DS7" s="622"/>
      <c r="DT7" s="622"/>
      <c r="DU7" s="622"/>
      <c r="DV7" s="622"/>
      <c r="DW7" s="622"/>
      <c r="DX7" s="622"/>
      <c r="DY7" s="622"/>
      <c r="DZ7" s="622"/>
      <c r="EA7" s="622"/>
      <c r="EB7" s="622"/>
      <c r="EC7" s="658"/>
    </row>
    <row r="8" spans="2:143" ht="11.25" customHeight="1" x14ac:dyDescent="0.15">
      <c r="B8" s="618" t="s">
        <v>246</v>
      </c>
      <c r="C8" s="619"/>
      <c r="D8" s="619"/>
      <c r="E8" s="619"/>
      <c r="F8" s="619"/>
      <c r="G8" s="619"/>
      <c r="H8" s="619"/>
      <c r="I8" s="619"/>
      <c r="J8" s="619"/>
      <c r="K8" s="619"/>
      <c r="L8" s="619"/>
      <c r="M8" s="619"/>
      <c r="N8" s="619"/>
      <c r="O8" s="619"/>
      <c r="P8" s="619"/>
      <c r="Q8" s="620"/>
      <c r="R8" s="621">
        <v>13731</v>
      </c>
      <c r="S8" s="622"/>
      <c r="T8" s="622"/>
      <c r="U8" s="622"/>
      <c r="V8" s="622"/>
      <c r="W8" s="622"/>
      <c r="X8" s="622"/>
      <c r="Y8" s="623"/>
      <c r="Z8" s="659">
        <v>0.1</v>
      </c>
      <c r="AA8" s="659"/>
      <c r="AB8" s="659"/>
      <c r="AC8" s="659"/>
      <c r="AD8" s="660">
        <v>13731</v>
      </c>
      <c r="AE8" s="660"/>
      <c r="AF8" s="660"/>
      <c r="AG8" s="660"/>
      <c r="AH8" s="660"/>
      <c r="AI8" s="660"/>
      <c r="AJ8" s="660"/>
      <c r="AK8" s="660"/>
      <c r="AL8" s="624">
        <v>0.1</v>
      </c>
      <c r="AM8" s="625"/>
      <c r="AN8" s="625"/>
      <c r="AO8" s="661"/>
      <c r="AP8" s="618" t="s">
        <v>247</v>
      </c>
      <c r="AQ8" s="619"/>
      <c r="AR8" s="619"/>
      <c r="AS8" s="619"/>
      <c r="AT8" s="619"/>
      <c r="AU8" s="619"/>
      <c r="AV8" s="619"/>
      <c r="AW8" s="619"/>
      <c r="AX8" s="619"/>
      <c r="AY8" s="619"/>
      <c r="AZ8" s="619"/>
      <c r="BA8" s="619"/>
      <c r="BB8" s="619"/>
      <c r="BC8" s="619"/>
      <c r="BD8" s="619"/>
      <c r="BE8" s="619"/>
      <c r="BF8" s="620"/>
      <c r="BG8" s="621">
        <v>49406</v>
      </c>
      <c r="BH8" s="622"/>
      <c r="BI8" s="622"/>
      <c r="BJ8" s="622"/>
      <c r="BK8" s="622"/>
      <c r="BL8" s="622"/>
      <c r="BM8" s="622"/>
      <c r="BN8" s="623"/>
      <c r="BO8" s="659">
        <v>1.2</v>
      </c>
      <c r="BP8" s="659"/>
      <c r="BQ8" s="659"/>
      <c r="BR8" s="659"/>
      <c r="BS8" s="660" t="s">
        <v>180</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4640529</v>
      </c>
      <c r="CS8" s="622"/>
      <c r="CT8" s="622"/>
      <c r="CU8" s="622"/>
      <c r="CV8" s="622"/>
      <c r="CW8" s="622"/>
      <c r="CX8" s="622"/>
      <c r="CY8" s="623"/>
      <c r="CZ8" s="659">
        <v>26.3</v>
      </c>
      <c r="DA8" s="659"/>
      <c r="DB8" s="659"/>
      <c r="DC8" s="659"/>
      <c r="DD8" s="627">
        <v>66682</v>
      </c>
      <c r="DE8" s="622"/>
      <c r="DF8" s="622"/>
      <c r="DG8" s="622"/>
      <c r="DH8" s="622"/>
      <c r="DI8" s="622"/>
      <c r="DJ8" s="622"/>
      <c r="DK8" s="622"/>
      <c r="DL8" s="622"/>
      <c r="DM8" s="622"/>
      <c r="DN8" s="622"/>
      <c r="DO8" s="622"/>
      <c r="DP8" s="623"/>
      <c r="DQ8" s="627">
        <v>2536890</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9903</v>
      </c>
      <c r="S9" s="622"/>
      <c r="T9" s="622"/>
      <c r="U9" s="622"/>
      <c r="V9" s="622"/>
      <c r="W9" s="622"/>
      <c r="X9" s="622"/>
      <c r="Y9" s="623"/>
      <c r="Z9" s="659">
        <v>0.1</v>
      </c>
      <c r="AA9" s="659"/>
      <c r="AB9" s="659"/>
      <c r="AC9" s="659"/>
      <c r="AD9" s="660">
        <v>9903</v>
      </c>
      <c r="AE9" s="660"/>
      <c r="AF9" s="660"/>
      <c r="AG9" s="660"/>
      <c r="AH9" s="660"/>
      <c r="AI9" s="660"/>
      <c r="AJ9" s="660"/>
      <c r="AK9" s="660"/>
      <c r="AL9" s="624">
        <v>0.1</v>
      </c>
      <c r="AM9" s="625"/>
      <c r="AN9" s="625"/>
      <c r="AO9" s="661"/>
      <c r="AP9" s="618" t="s">
        <v>250</v>
      </c>
      <c r="AQ9" s="619"/>
      <c r="AR9" s="619"/>
      <c r="AS9" s="619"/>
      <c r="AT9" s="619"/>
      <c r="AU9" s="619"/>
      <c r="AV9" s="619"/>
      <c r="AW9" s="619"/>
      <c r="AX9" s="619"/>
      <c r="AY9" s="619"/>
      <c r="AZ9" s="619"/>
      <c r="BA9" s="619"/>
      <c r="BB9" s="619"/>
      <c r="BC9" s="619"/>
      <c r="BD9" s="619"/>
      <c r="BE9" s="619"/>
      <c r="BF9" s="620"/>
      <c r="BG9" s="621">
        <v>1060825</v>
      </c>
      <c r="BH9" s="622"/>
      <c r="BI9" s="622"/>
      <c r="BJ9" s="622"/>
      <c r="BK9" s="622"/>
      <c r="BL9" s="622"/>
      <c r="BM9" s="622"/>
      <c r="BN9" s="623"/>
      <c r="BO9" s="659">
        <v>24.8</v>
      </c>
      <c r="BP9" s="659"/>
      <c r="BQ9" s="659"/>
      <c r="BR9" s="659"/>
      <c r="BS9" s="660" t="s">
        <v>141</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2191884</v>
      </c>
      <c r="CS9" s="622"/>
      <c r="CT9" s="622"/>
      <c r="CU9" s="622"/>
      <c r="CV9" s="622"/>
      <c r="CW9" s="622"/>
      <c r="CX9" s="622"/>
      <c r="CY9" s="623"/>
      <c r="CZ9" s="659">
        <v>12.4</v>
      </c>
      <c r="DA9" s="659"/>
      <c r="DB9" s="659"/>
      <c r="DC9" s="659"/>
      <c r="DD9" s="627">
        <v>17525</v>
      </c>
      <c r="DE9" s="622"/>
      <c r="DF9" s="622"/>
      <c r="DG9" s="622"/>
      <c r="DH9" s="622"/>
      <c r="DI9" s="622"/>
      <c r="DJ9" s="622"/>
      <c r="DK9" s="622"/>
      <c r="DL9" s="622"/>
      <c r="DM9" s="622"/>
      <c r="DN9" s="622"/>
      <c r="DO9" s="622"/>
      <c r="DP9" s="623"/>
      <c r="DQ9" s="627">
        <v>1922824</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59" t="s">
        <v>180</v>
      </c>
      <c r="AA10" s="659"/>
      <c r="AB10" s="659"/>
      <c r="AC10" s="659"/>
      <c r="AD10" s="660" t="s">
        <v>141</v>
      </c>
      <c r="AE10" s="660"/>
      <c r="AF10" s="660"/>
      <c r="AG10" s="660"/>
      <c r="AH10" s="660"/>
      <c r="AI10" s="660"/>
      <c r="AJ10" s="660"/>
      <c r="AK10" s="660"/>
      <c r="AL10" s="624" t="s">
        <v>180</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102613</v>
      </c>
      <c r="BH10" s="622"/>
      <c r="BI10" s="622"/>
      <c r="BJ10" s="622"/>
      <c r="BK10" s="622"/>
      <c r="BL10" s="622"/>
      <c r="BM10" s="622"/>
      <c r="BN10" s="623"/>
      <c r="BO10" s="659">
        <v>2.4</v>
      </c>
      <c r="BP10" s="659"/>
      <c r="BQ10" s="659"/>
      <c r="BR10" s="659"/>
      <c r="BS10" s="660" t="s">
        <v>141</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v>129447</v>
      </c>
      <c r="CS10" s="622"/>
      <c r="CT10" s="622"/>
      <c r="CU10" s="622"/>
      <c r="CV10" s="622"/>
      <c r="CW10" s="622"/>
      <c r="CX10" s="622"/>
      <c r="CY10" s="623"/>
      <c r="CZ10" s="659">
        <v>0.7</v>
      </c>
      <c r="DA10" s="659"/>
      <c r="DB10" s="659"/>
      <c r="DC10" s="659"/>
      <c r="DD10" s="627" t="s">
        <v>132</v>
      </c>
      <c r="DE10" s="622"/>
      <c r="DF10" s="622"/>
      <c r="DG10" s="622"/>
      <c r="DH10" s="622"/>
      <c r="DI10" s="622"/>
      <c r="DJ10" s="622"/>
      <c r="DK10" s="622"/>
      <c r="DL10" s="622"/>
      <c r="DM10" s="622"/>
      <c r="DN10" s="622"/>
      <c r="DO10" s="622"/>
      <c r="DP10" s="623"/>
      <c r="DQ10" s="627">
        <v>25917</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713412</v>
      </c>
      <c r="S11" s="622"/>
      <c r="T11" s="622"/>
      <c r="U11" s="622"/>
      <c r="V11" s="622"/>
      <c r="W11" s="622"/>
      <c r="X11" s="622"/>
      <c r="Y11" s="623"/>
      <c r="Z11" s="624">
        <v>3.9</v>
      </c>
      <c r="AA11" s="625"/>
      <c r="AB11" s="625"/>
      <c r="AC11" s="626"/>
      <c r="AD11" s="627">
        <v>713412</v>
      </c>
      <c r="AE11" s="622"/>
      <c r="AF11" s="622"/>
      <c r="AG11" s="622"/>
      <c r="AH11" s="622"/>
      <c r="AI11" s="622"/>
      <c r="AJ11" s="622"/>
      <c r="AK11" s="623"/>
      <c r="AL11" s="624">
        <v>6.8</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201333</v>
      </c>
      <c r="BH11" s="622"/>
      <c r="BI11" s="622"/>
      <c r="BJ11" s="622"/>
      <c r="BK11" s="622"/>
      <c r="BL11" s="622"/>
      <c r="BM11" s="622"/>
      <c r="BN11" s="623"/>
      <c r="BO11" s="659">
        <v>4.7</v>
      </c>
      <c r="BP11" s="659"/>
      <c r="BQ11" s="659"/>
      <c r="BR11" s="659"/>
      <c r="BS11" s="660">
        <v>51188</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627742</v>
      </c>
      <c r="CS11" s="622"/>
      <c r="CT11" s="622"/>
      <c r="CU11" s="622"/>
      <c r="CV11" s="622"/>
      <c r="CW11" s="622"/>
      <c r="CX11" s="622"/>
      <c r="CY11" s="623"/>
      <c r="CZ11" s="659">
        <v>3.6</v>
      </c>
      <c r="DA11" s="659"/>
      <c r="DB11" s="659"/>
      <c r="DC11" s="659"/>
      <c r="DD11" s="627">
        <v>74382</v>
      </c>
      <c r="DE11" s="622"/>
      <c r="DF11" s="622"/>
      <c r="DG11" s="622"/>
      <c r="DH11" s="622"/>
      <c r="DI11" s="622"/>
      <c r="DJ11" s="622"/>
      <c r="DK11" s="622"/>
      <c r="DL11" s="622"/>
      <c r="DM11" s="622"/>
      <c r="DN11" s="622"/>
      <c r="DO11" s="622"/>
      <c r="DP11" s="623"/>
      <c r="DQ11" s="627">
        <v>375562</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v>1706</v>
      </c>
      <c r="S12" s="622"/>
      <c r="T12" s="622"/>
      <c r="U12" s="622"/>
      <c r="V12" s="622"/>
      <c r="W12" s="622"/>
      <c r="X12" s="622"/>
      <c r="Y12" s="623"/>
      <c r="Z12" s="659">
        <v>0</v>
      </c>
      <c r="AA12" s="659"/>
      <c r="AB12" s="659"/>
      <c r="AC12" s="659"/>
      <c r="AD12" s="660">
        <v>1706</v>
      </c>
      <c r="AE12" s="660"/>
      <c r="AF12" s="660"/>
      <c r="AG12" s="660"/>
      <c r="AH12" s="660"/>
      <c r="AI12" s="660"/>
      <c r="AJ12" s="660"/>
      <c r="AK12" s="660"/>
      <c r="AL12" s="624">
        <v>0</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2439200</v>
      </c>
      <c r="BH12" s="622"/>
      <c r="BI12" s="622"/>
      <c r="BJ12" s="622"/>
      <c r="BK12" s="622"/>
      <c r="BL12" s="622"/>
      <c r="BM12" s="622"/>
      <c r="BN12" s="623"/>
      <c r="BO12" s="659">
        <v>57</v>
      </c>
      <c r="BP12" s="659"/>
      <c r="BQ12" s="659"/>
      <c r="BR12" s="659"/>
      <c r="BS12" s="660" t="s">
        <v>141</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1909191</v>
      </c>
      <c r="CS12" s="622"/>
      <c r="CT12" s="622"/>
      <c r="CU12" s="622"/>
      <c r="CV12" s="622"/>
      <c r="CW12" s="622"/>
      <c r="CX12" s="622"/>
      <c r="CY12" s="623"/>
      <c r="CZ12" s="659">
        <v>10.8</v>
      </c>
      <c r="DA12" s="659"/>
      <c r="DB12" s="659"/>
      <c r="DC12" s="659"/>
      <c r="DD12" s="627">
        <v>106890</v>
      </c>
      <c r="DE12" s="622"/>
      <c r="DF12" s="622"/>
      <c r="DG12" s="622"/>
      <c r="DH12" s="622"/>
      <c r="DI12" s="622"/>
      <c r="DJ12" s="622"/>
      <c r="DK12" s="622"/>
      <c r="DL12" s="622"/>
      <c r="DM12" s="622"/>
      <c r="DN12" s="622"/>
      <c r="DO12" s="622"/>
      <c r="DP12" s="623"/>
      <c r="DQ12" s="627">
        <v>1050217</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180</v>
      </c>
      <c r="S13" s="622"/>
      <c r="T13" s="622"/>
      <c r="U13" s="622"/>
      <c r="V13" s="622"/>
      <c r="W13" s="622"/>
      <c r="X13" s="622"/>
      <c r="Y13" s="623"/>
      <c r="Z13" s="659" t="s">
        <v>180</v>
      </c>
      <c r="AA13" s="659"/>
      <c r="AB13" s="659"/>
      <c r="AC13" s="659"/>
      <c r="AD13" s="660" t="s">
        <v>132</v>
      </c>
      <c r="AE13" s="660"/>
      <c r="AF13" s="660"/>
      <c r="AG13" s="660"/>
      <c r="AH13" s="660"/>
      <c r="AI13" s="660"/>
      <c r="AJ13" s="660"/>
      <c r="AK13" s="660"/>
      <c r="AL13" s="624" t="s">
        <v>132</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2386305</v>
      </c>
      <c r="BH13" s="622"/>
      <c r="BI13" s="622"/>
      <c r="BJ13" s="622"/>
      <c r="BK13" s="622"/>
      <c r="BL13" s="622"/>
      <c r="BM13" s="622"/>
      <c r="BN13" s="623"/>
      <c r="BO13" s="659">
        <v>55.8</v>
      </c>
      <c r="BP13" s="659"/>
      <c r="BQ13" s="659"/>
      <c r="BR13" s="659"/>
      <c r="BS13" s="660" t="s">
        <v>141</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1413249</v>
      </c>
      <c r="CS13" s="622"/>
      <c r="CT13" s="622"/>
      <c r="CU13" s="622"/>
      <c r="CV13" s="622"/>
      <c r="CW13" s="622"/>
      <c r="CX13" s="622"/>
      <c r="CY13" s="623"/>
      <c r="CZ13" s="659">
        <v>8</v>
      </c>
      <c r="DA13" s="659"/>
      <c r="DB13" s="659"/>
      <c r="DC13" s="659"/>
      <c r="DD13" s="627">
        <v>470054</v>
      </c>
      <c r="DE13" s="622"/>
      <c r="DF13" s="622"/>
      <c r="DG13" s="622"/>
      <c r="DH13" s="622"/>
      <c r="DI13" s="622"/>
      <c r="DJ13" s="622"/>
      <c r="DK13" s="622"/>
      <c r="DL13" s="622"/>
      <c r="DM13" s="622"/>
      <c r="DN13" s="622"/>
      <c r="DO13" s="622"/>
      <c r="DP13" s="623"/>
      <c r="DQ13" s="627">
        <v>1163741</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180</v>
      </c>
      <c r="S14" s="622"/>
      <c r="T14" s="622"/>
      <c r="U14" s="622"/>
      <c r="V14" s="622"/>
      <c r="W14" s="622"/>
      <c r="X14" s="622"/>
      <c r="Y14" s="623"/>
      <c r="Z14" s="659" t="s">
        <v>180</v>
      </c>
      <c r="AA14" s="659"/>
      <c r="AB14" s="659"/>
      <c r="AC14" s="659"/>
      <c r="AD14" s="660" t="s">
        <v>132</v>
      </c>
      <c r="AE14" s="660"/>
      <c r="AF14" s="660"/>
      <c r="AG14" s="660"/>
      <c r="AH14" s="660"/>
      <c r="AI14" s="660"/>
      <c r="AJ14" s="660"/>
      <c r="AK14" s="660"/>
      <c r="AL14" s="624" t="s">
        <v>132</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119950</v>
      </c>
      <c r="BH14" s="622"/>
      <c r="BI14" s="622"/>
      <c r="BJ14" s="622"/>
      <c r="BK14" s="622"/>
      <c r="BL14" s="622"/>
      <c r="BM14" s="622"/>
      <c r="BN14" s="623"/>
      <c r="BO14" s="659">
        <v>2.8</v>
      </c>
      <c r="BP14" s="659"/>
      <c r="BQ14" s="659"/>
      <c r="BR14" s="659"/>
      <c r="BS14" s="660" t="s">
        <v>266</v>
      </c>
      <c r="BT14" s="660"/>
      <c r="BU14" s="660"/>
      <c r="BV14" s="660"/>
      <c r="BW14" s="660"/>
      <c r="BX14" s="660"/>
      <c r="BY14" s="660"/>
      <c r="BZ14" s="660"/>
      <c r="CA14" s="660"/>
      <c r="CB14" s="695"/>
      <c r="CD14" s="618" t="s">
        <v>267</v>
      </c>
      <c r="CE14" s="619"/>
      <c r="CF14" s="619"/>
      <c r="CG14" s="619"/>
      <c r="CH14" s="619"/>
      <c r="CI14" s="619"/>
      <c r="CJ14" s="619"/>
      <c r="CK14" s="619"/>
      <c r="CL14" s="619"/>
      <c r="CM14" s="619"/>
      <c r="CN14" s="619"/>
      <c r="CO14" s="619"/>
      <c r="CP14" s="619"/>
      <c r="CQ14" s="620"/>
      <c r="CR14" s="621">
        <v>517269</v>
      </c>
      <c r="CS14" s="622"/>
      <c r="CT14" s="622"/>
      <c r="CU14" s="622"/>
      <c r="CV14" s="622"/>
      <c r="CW14" s="622"/>
      <c r="CX14" s="622"/>
      <c r="CY14" s="623"/>
      <c r="CZ14" s="659">
        <v>2.9</v>
      </c>
      <c r="DA14" s="659"/>
      <c r="DB14" s="659"/>
      <c r="DC14" s="659"/>
      <c r="DD14" s="627">
        <v>11429</v>
      </c>
      <c r="DE14" s="622"/>
      <c r="DF14" s="622"/>
      <c r="DG14" s="622"/>
      <c r="DH14" s="622"/>
      <c r="DI14" s="622"/>
      <c r="DJ14" s="622"/>
      <c r="DK14" s="622"/>
      <c r="DL14" s="622"/>
      <c r="DM14" s="622"/>
      <c r="DN14" s="622"/>
      <c r="DO14" s="622"/>
      <c r="DP14" s="623"/>
      <c r="DQ14" s="627">
        <v>492415</v>
      </c>
      <c r="DR14" s="622"/>
      <c r="DS14" s="622"/>
      <c r="DT14" s="622"/>
      <c r="DU14" s="622"/>
      <c r="DV14" s="622"/>
      <c r="DW14" s="622"/>
      <c r="DX14" s="622"/>
      <c r="DY14" s="622"/>
      <c r="DZ14" s="622"/>
      <c r="EA14" s="622"/>
      <c r="EB14" s="622"/>
      <c r="EC14" s="658"/>
    </row>
    <row r="15" spans="2:143" ht="11.25" customHeight="1" x14ac:dyDescent="0.15">
      <c r="B15" s="618" t="s">
        <v>268</v>
      </c>
      <c r="C15" s="619"/>
      <c r="D15" s="619"/>
      <c r="E15" s="619"/>
      <c r="F15" s="619"/>
      <c r="G15" s="619"/>
      <c r="H15" s="619"/>
      <c r="I15" s="619"/>
      <c r="J15" s="619"/>
      <c r="K15" s="619"/>
      <c r="L15" s="619"/>
      <c r="M15" s="619"/>
      <c r="N15" s="619"/>
      <c r="O15" s="619"/>
      <c r="P15" s="619"/>
      <c r="Q15" s="620"/>
      <c r="R15" s="621" t="s">
        <v>180</v>
      </c>
      <c r="S15" s="622"/>
      <c r="T15" s="622"/>
      <c r="U15" s="622"/>
      <c r="V15" s="622"/>
      <c r="W15" s="622"/>
      <c r="X15" s="622"/>
      <c r="Y15" s="623"/>
      <c r="Z15" s="659" t="s">
        <v>180</v>
      </c>
      <c r="AA15" s="659"/>
      <c r="AB15" s="659"/>
      <c r="AC15" s="659"/>
      <c r="AD15" s="660" t="s">
        <v>141</v>
      </c>
      <c r="AE15" s="660"/>
      <c r="AF15" s="660"/>
      <c r="AG15" s="660"/>
      <c r="AH15" s="660"/>
      <c r="AI15" s="660"/>
      <c r="AJ15" s="660"/>
      <c r="AK15" s="660"/>
      <c r="AL15" s="624" t="s">
        <v>132</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177115</v>
      </c>
      <c r="BH15" s="622"/>
      <c r="BI15" s="622"/>
      <c r="BJ15" s="622"/>
      <c r="BK15" s="622"/>
      <c r="BL15" s="622"/>
      <c r="BM15" s="622"/>
      <c r="BN15" s="623"/>
      <c r="BO15" s="659">
        <v>4.0999999999999996</v>
      </c>
      <c r="BP15" s="659"/>
      <c r="BQ15" s="659"/>
      <c r="BR15" s="659"/>
      <c r="BS15" s="660" t="s">
        <v>141</v>
      </c>
      <c r="BT15" s="660"/>
      <c r="BU15" s="660"/>
      <c r="BV15" s="660"/>
      <c r="BW15" s="660"/>
      <c r="BX15" s="660"/>
      <c r="BY15" s="660"/>
      <c r="BZ15" s="660"/>
      <c r="CA15" s="660"/>
      <c r="CB15" s="695"/>
      <c r="CD15" s="618" t="s">
        <v>270</v>
      </c>
      <c r="CE15" s="619"/>
      <c r="CF15" s="619"/>
      <c r="CG15" s="619"/>
      <c r="CH15" s="619"/>
      <c r="CI15" s="619"/>
      <c r="CJ15" s="619"/>
      <c r="CK15" s="619"/>
      <c r="CL15" s="619"/>
      <c r="CM15" s="619"/>
      <c r="CN15" s="619"/>
      <c r="CO15" s="619"/>
      <c r="CP15" s="619"/>
      <c r="CQ15" s="620"/>
      <c r="CR15" s="621">
        <v>1631501</v>
      </c>
      <c r="CS15" s="622"/>
      <c r="CT15" s="622"/>
      <c r="CU15" s="622"/>
      <c r="CV15" s="622"/>
      <c r="CW15" s="622"/>
      <c r="CX15" s="622"/>
      <c r="CY15" s="623"/>
      <c r="CZ15" s="659">
        <v>9.1999999999999993</v>
      </c>
      <c r="DA15" s="659"/>
      <c r="DB15" s="659"/>
      <c r="DC15" s="659"/>
      <c r="DD15" s="627">
        <v>236494</v>
      </c>
      <c r="DE15" s="622"/>
      <c r="DF15" s="622"/>
      <c r="DG15" s="622"/>
      <c r="DH15" s="622"/>
      <c r="DI15" s="622"/>
      <c r="DJ15" s="622"/>
      <c r="DK15" s="622"/>
      <c r="DL15" s="622"/>
      <c r="DM15" s="622"/>
      <c r="DN15" s="622"/>
      <c r="DO15" s="622"/>
      <c r="DP15" s="623"/>
      <c r="DQ15" s="627">
        <v>1168131</v>
      </c>
      <c r="DR15" s="622"/>
      <c r="DS15" s="622"/>
      <c r="DT15" s="622"/>
      <c r="DU15" s="622"/>
      <c r="DV15" s="622"/>
      <c r="DW15" s="622"/>
      <c r="DX15" s="622"/>
      <c r="DY15" s="622"/>
      <c r="DZ15" s="622"/>
      <c r="EA15" s="622"/>
      <c r="EB15" s="622"/>
      <c r="EC15" s="658"/>
    </row>
    <row r="16" spans="2:143" ht="11.25" customHeight="1" x14ac:dyDescent="0.15">
      <c r="B16" s="618" t="s">
        <v>271</v>
      </c>
      <c r="C16" s="619"/>
      <c r="D16" s="619"/>
      <c r="E16" s="619"/>
      <c r="F16" s="619"/>
      <c r="G16" s="619"/>
      <c r="H16" s="619"/>
      <c r="I16" s="619"/>
      <c r="J16" s="619"/>
      <c r="K16" s="619"/>
      <c r="L16" s="619"/>
      <c r="M16" s="619"/>
      <c r="N16" s="619"/>
      <c r="O16" s="619"/>
      <c r="P16" s="619"/>
      <c r="Q16" s="620"/>
      <c r="R16" s="621">
        <v>12952</v>
      </c>
      <c r="S16" s="622"/>
      <c r="T16" s="622"/>
      <c r="U16" s="622"/>
      <c r="V16" s="622"/>
      <c r="W16" s="622"/>
      <c r="X16" s="622"/>
      <c r="Y16" s="623"/>
      <c r="Z16" s="659">
        <v>0.1</v>
      </c>
      <c r="AA16" s="659"/>
      <c r="AB16" s="659"/>
      <c r="AC16" s="659"/>
      <c r="AD16" s="660">
        <v>12952</v>
      </c>
      <c r="AE16" s="660"/>
      <c r="AF16" s="660"/>
      <c r="AG16" s="660"/>
      <c r="AH16" s="660"/>
      <c r="AI16" s="660"/>
      <c r="AJ16" s="660"/>
      <c r="AK16" s="660"/>
      <c r="AL16" s="624">
        <v>0.1</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141</v>
      </c>
      <c r="BH16" s="622"/>
      <c r="BI16" s="622"/>
      <c r="BJ16" s="622"/>
      <c r="BK16" s="622"/>
      <c r="BL16" s="622"/>
      <c r="BM16" s="622"/>
      <c r="BN16" s="623"/>
      <c r="BO16" s="659" t="s">
        <v>180</v>
      </c>
      <c r="BP16" s="659"/>
      <c r="BQ16" s="659"/>
      <c r="BR16" s="659"/>
      <c r="BS16" s="660" t="s">
        <v>132</v>
      </c>
      <c r="BT16" s="660"/>
      <c r="BU16" s="660"/>
      <c r="BV16" s="660"/>
      <c r="BW16" s="660"/>
      <c r="BX16" s="660"/>
      <c r="BY16" s="660"/>
      <c r="BZ16" s="660"/>
      <c r="CA16" s="660"/>
      <c r="CB16" s="695"/>
      <c r="CD16" s="618" t="s">
        <v>273</v>
      </c>
      <c r="CE16" s="619"/>
      <c r="CF16" s="619"/>
      <c r="CG16" s="619"/>
      <c r="CH16" s="619"/>
      <c r="CI16" s="619"/>
      <c r="CJ16" s="619"/>
      <c r="CK16" s="619"/>
      <c r="CL16" s="619"/>
      <c r="CM16" s="619"/>
      <c r="CN16" s="619"/>
      <c r="CO16" s="619"/>
      <c r="CP16" s="619"/>
      <c r="CQ16" s="620"/>
      <c r="CR16" s="621">
        <v>13433</v>
      </c>
      <c r="CS16" s="622"/>
      <c r="CT16" s="622"/>
      <c r="CU16" s="622"/>
      <c r="CV16" s="622"/>
      <c r="CW16" s="622"/>
      <c r="CX16" s="622"/>
      <c r="CY16" s="623"/>
      <c r="CZ16" s="659">
        <v>0.1</v>
      </c>
      <c r="DA16" s="659"/>
      <c r="DB16" s="659"/>
      <c r="DC16" s="659"/>
      <c r="DD16" s="627" t="s">
        <v>180</v>
      </c>
      <c r="DE16" s="622"/>
      <c r="DF16" s="622"/>
      <c r="DG16" s="622"/>
      <c r="DH16" s="622"/>
      <c r="DI16" s="622"/>
      <c r="DJ16" s="622"/>
      <c r="DK16" s="622"/>
      <c r="DL16" s="622"/>
      <c r="DM16" s="622"/>
      <c r="DN16" s="622"/>
      <c r="DO16" s="622"/>
      <c r="DP16" s="623"/>
      <c r="DQ16" s="627">
        <v>13433</v>
      </c>
      <c r="DR16" s="622"/>
      <c r="DS16" s="622"/>
      <c r="DT16" s="622"/>
      <c r="DU16" s="622"/>
      <c r="DV16" s="622"/>
      <c r="DW16" s="622"/>
      <c r="DX16" s="622"/>
      <c r="DY16" s="622"/>
      <c r="DZ16" s="622"/>
      <c r="EA16" s="622"/>
      <c r="EB16" s="622"/>
      <c r="EC16" s="658"/>
    </row>
    <row r="17" spans="2:133" ht="11.25" customHeight="1" x14ac:dyDescent="0.15">
      <c r="B17" s="618" t="s">
        <v>274</v>
      </c>
      <c r="C17" s="619"/>
      <c r="D17" s="619"/>
      <c r="E17" s="619"/>
      <c r="F17" s="619"/>
      <c r="G17" s="619"/>
      <c r="H17" s="619"/>
      <c r="I17" s="619"/>
      <c r="J17" s="619"/>
      <c r="K17" s="619"/>
      <c r="L17" s="619"/>
      <c r="M17" s="619"/>
      <c r="N17" s="619"/>
      <c r="O17" s="619"/>
      <c r="P17" s="619"/>
      <c r="Q17" s="620"/>
      <c r="R17" s="621">
        <v>74139</v>
      </c>
      <c r="S17" s="622"/>
      <c r="T17" s="622"/>
      <c r="U17" s="622"/>
      <c r="V17" s="622"/>
      <c r="W17" s="622"/>
      <c r="X17" s="622"/>
      <c r="Y17" s="623"/>
      <c r="Z17" s="659">
        <v>0.4</v>
      </c>
      <c r="AA17" s="659"/>
      <c r="AB17" s="659"/>
      <c r="AC17" s="659"/>
      <c r="AD17" s="660">
        <v>74139</v>
      </c>
      <c r="AE17" s="660"/>
      <c r="AF17" s="660"/>
      <c r="AG17" s="660"/>
      <c r="AH17" s="660"/>
      <c r="AI17" s="660"/>
      <c r="AJ17" s="660"/>
      <c r="AK17" s="660"/>
      <c r="AL17" s="624">
        <v>0.7</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180</v>
      </c>
      <c r="BP17" s="659"/>
      <c r="BQ17" s="659"/>
      <c r="BR17" s="659"/>
      <c r="BS17" s="660" t="s">
        <v>141</v>
      </c>
      <c r="BT17" s="660"/>
      <c r="BU17" s="660"/>
      <c r="BV17" s="660"/>
      <c r="BW17" s="660"/>
      <c r="BX17" s="660"/>
      <c r="BY17" s="660"/>
      <c r="BZ17" s="660"/>
      <c r="CA17" s="660"/>
      <c r="CB17" s="695"/>
      <c r="CD17" s="618" t="s">
        <v>276</v>
      </c>
      <c r="CE17" s="619"/>
      <c r="CF17" s="619"/>
      <c r="CG17" s="619"/>
      <c r="CH17" s="619"/>
      <c r="CI17" s="619"/>
      <c r="CJ17" s="619"/>
      <c r="CK17" s="619"/>
      <c r="CL17" s="619"/>
      <c r="CM17" s="619"/>
      <c r="CN17" s="619"/>
      <c r="CO17" s="619"/>
      <c r="CP17" s="619"/>
      <c r="CQ17" s="620"/>
      <c r="CR17" s="621">
        <v>1573346</v>
      </c>
      <c r="CS17" s="622"/>
      <c r="CT17" s="622"/>
      <c r="CU17" s="622"/>
      <c r="CV17" s="622"/>
      <c r="CW17" s="622"/>
      <c r="CX17" s="622"/>
      <c r="CY17" s="623"/>
      <c r="CZ17" s="659">
        <v>8.9</v>
      </c>
      <c r="DA17" s="659"/>
      <c r="DB17" s="659"/>
      <c r="DC17" s="659"/>
      <c r="DD17" s="627" t="s">
        <v>141</v>
      </c>
      <c r="DE17" s="622"/>
      <c r="DF17" s="622"/>
      <c r="DG17" s="622"/>
      <c r="DH17" s="622"/>
      <c r="DI17" s="622"/>
      <c r="DJ17" s="622"/>
      <c r="DK17" s="622"/>
      <c r="DL17" s="622"/>
      <c r="DM17" s="622"/>
      <c r="DN17" s="622"/>
      <c r="DO17" s="622"/>
      <c r="DP17" s="623"/>
      <c r="DQ17" s="627">
        <v>1548224</v>
      </c>
      <c r="DR17" s="622"/>
      <c r="DS17" s="622"/>
      <c r="DT17" s="622"/>
      <c r="DU17" s="622"/>
      <c r="DV17" s="622"/>
      <c r="DW17" s="622"/>
      <c r="DX17" s="622"/>
      <c r="DY17" s="622"/>
      <c r="DZ17" s="622"/>
      <c r="EA17" s="622"/>
      <c r="EB17" s="622"/>
      <c r="EC17" s="658"/>
    </row>
    <row r="18" spans="2:133" ht="11.25" customHeight="1" x14ac:dyDescent="0.15">
      <c r="B18" s="618" t="s">
        <v>277</v>
      </c>
      <c r="C18" s="619"/>
      <c r="D18" s="619"/>
      <c r="E18" s="619"/>
      <c r="F18" s="619"/>
      <c r="G18" s="619"/>
      <c r="H18" s="619"/>
      <c r="I18" s="619"/>
      <c r="J18" s="619"/>
      <c r="K18" s="619"/>
      <c r="L18" s="619"/>
      <c r="M18" s="619"/>
      <c r="N18" s="619"/>
      <c r="O18" s="619"/>
      <c r="P18" s="619"/>
      <c r="Q18" s="620"/>
      <c r="R18" s="621">
        <v>18805</v>
      </c>
      <c r="S18" s="622"/>
      <c r="T18" s="622"/>
      <c r="U18" s="622"/>
      <c r="V18" s="622"/>
      <c r="W18" s="622"/>
      <c r="X18" s="622"/>
      <c r="Y18" s="623"/>
      <c r="Z18" s="659">
        <v>0.1</v>
      </c>
      <c r="AA18" s="659"/>
      <c r="AB18" s="659"/>
      <c r="AC18" s="659"/>
      <c r="AD18" s="660">
        <v>18805</v>
      </c>
      <c r="AE18" s="660"/>
      <c r="AF18" s="660"/>
      <c r="AG18" s="660"/>
      <c r="AH18" s="660"/>
      <c r="AI18" s="660"/>
      <c r="AJ18" s="660"/>
      <c r="AK18" s="660"/>
      <c r="AL18" s="624">
        <v>0.2</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59" t="s">
        <v>180</v>
      </c>
      <c r="BP18" s="659"/>
      <c r="BQ18" s="659"/>
      <c r="BR18" s="659"/>
      <c r="BS18" s="660" t="s">
        <v>132</v>
      </c>
      <c r="BT18" s="660"/>
      <c r="BU18" s="660"/>
      <c r="BV18" s="660"/>
      <c r="BW18" s="660"/>
      <c r="BX18" s="660"/>
      <c r="BY18" s="660"/>
      <c r="BZ18" s="660"/>
      <c r="CA18" s="660"/>
      <c r="CB18" s="695"/>
      <c r="CD18" s="618" t="s">
        <v>279</v>
      </c>
      <c r="CE18" s="619"/>
      <c r="CF18" s="619"/>
      <c r="CG18" s="619"/>
      <c r="CH18" s="619"/>
      <c r="CI18" s="619"/>
      <c r="CJ18" s="619"/>
      <c r="CK18" s="619"/>
      <c r="CL18" s="619"/>
      <c r="CM18" s="619"/>
      <c r="CN18" s="619"/>
      <c r="CO18" s="619"/>
      <c r="CP18" s="619"/>
      <c r="CQ18" s="620"/>
      <c r="CR18" s="621" t="s">
        <v>180</v>
      </c>
      <c r="CS18" s="622"/>
      <c r="CT18" s="622"/>
      <c r="CU18" s="622"/>
      <c r="CV18" s="622"/>
      <c r="CW18" s="622"/>
      <c r="CX18" s="622"/>
      <c r="CY18" s="623"/>
      <c r="CZ18" s="659" t="s">
        <v>180</v>
      </c>
      <c r="DA18" s="659"/>
      <c r="DB18" s="659"/>
      <c r="DC18" s="659"/>
      <c r="DD18" s="627" t="s">
        <v>180</v>
      </c>
      <c r="DE18" s="622"/>
      <c r="DF18" s="622"/>
      <c r="DG18" s="622"/>
      <c r="DH18" s="622"/>
      <c r="DI18" s="622"/>
      <c r="DJ18" s="622"/>
      <c r="DK18" s="622"/>
      <c r="DL18" s="622"/>
      <c r="DM18" s="622"/>
      <c r="DN18" s="622"/>
      <c r="DO18" s="622"/>
      <c r="DP18" s="623"/>
      <c r="DQ18" s="627" t="s">
        <v>180</v>
      </c>
      <c r="DR18" s="622"/>
      <c r="DS18" s="622"/>
      <c r="DT18" s="622"/>
      <c r="DU18" s="622"/>
      <c r="DV18" s="622"/>
      <c r="DW18" s="622"/>
      <c r="DX18" s="622"/>
      <c r="DY18" s="622"/>
      <c r="DZ18" s="622"/>
      <c r="EA18" s="622"/>
      <c r="EB18" s="622"/>
      <c r="EC18" s="658"/>
    </row>
    <row r="19" spans="2:133" ht="11.25" customHeight="1" x14ac:dyDescent="0.15">
      <c r="B19" s="618" t="s">
        <v>280</v>
      </c>
      <c r="C19" s="619"/>
      <c r="D19" s="619"/>
      <c r="E19" s="619"/>
      <c r="F19" s="619"/>
      <c r="G19" s="619"/>
      <c r="H19" s="619"/>
      <c r="I19" s="619"/>
      <c r="J19" s="619"/>
      <c r="K19" s="619"/>
      <c r="L19" s="619"/>
      <c r="M19" s="619"/>
      <c r="N19" s="619"/>
      <c r="O19" s="619"/>
      <c r="P19" s="619"/>
      <c r="Q19" s="620"/>
      <c r="R19" s="621">
        <v>17010</v>
      </c>
      <c r="S19" s="622"/>
      <c r="T19" s="622"/>
      <c r="U19" s="622"/>
      <c r="V19" s="622"/>
      <c r="W19" s="622"/>
      <c r="X19" s="622"/>
      <c r="Y19" s="623"/>
      <c r="Z19" s="659">
        <v>0.1</v>
      </c>
      <c r="AA19" s="659"/>
      <c r="AB19" s="659"/>
      <c r="AC19" s="659"/>
      <c r="AD19" s="660">
        <v>17010</v>
      </c>
      <c r="AE19" s="660"/>
      <c r="AF19" s="660"/>
      <c r="AG19" s="660"/>
      <c r="AH19" s="660"/>
      <c r="AI19" s="660"/>
      <c r="AJ19" s="660"/>
      <c r="AK19" s="660"/>
      <c r="AL19" s="624">
        <v>0.2</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127446</v>
      </c>
      <c r="BH19" s="622"/>
      <c r="BI19" s="622"/>
      <c r="BJ19" s="622"/>
      <c r="BK19" s="622"/>
      <c r="BL19" s="622"/>
      <c r="BM19" s="622"/>
      <c r="BN19" s="623"/>
      <c r="BO19" s="659">
        <v>3</v>
      </c>
      <c r="BP19" s="659"/>
      <c r="BQ19" s="659"/>
      <c r="BR19" s="659"/>
      <c r="BS19" s="660" t="s">
        <v>141</v>
      </c>
      <c r="BT19" s="660"/>
      <c r="BU19" s="660"/>
      <c r="BV19" s="660"/>
      <c r="BW19" s="660"/>
      <c r="BX19" s="660"/>
      <c r="BY19" s="660"/>
      <c r="BZ19" s="660"/>
      <c r="CA19" s="660"/>
      <c r="CB19" s="695"/>
      <c r="CD19" s="618" t="s">
        <v>282</v>
      </c>
      <c r="CE19" s="619"/>
      <c r="CF19" s="619"/>
      <c r="CG19" s="619"/>
      <c r="CH19" s="619"/>
      <c r="CI19" s="619"/>
      <c r="CJ19" s="619"/>
      <c r="CK19" s="619"/>
      <c r="CL19" s="619"/>
      <c r="CM19" s="619"/>
      <c r="CN19" s="619"/>
      <c r="CO19" s="619"/>
      <c r="CP19" s="619"/>
      <c r="CQ19" s="620"/>
      <c r="CR19" s="621" t="s">
        <v>180</v>
      </c>
      <c r="CS19" s="622"/>
      <c r="CT19" s="622"/>
      <c r="CU19" s="622"/>
      <c r="CV19" s="622"/>
      <c r="CW19" s="622"/>
      <c r="CX19" s="622"/>
      <c r="CY19" s="623"/>
      <c r="CZ19" s="659" t="s">
        <v>180</v>
      </c>
      <c r="DA19" s="659"/>
      <c r="DB19" s="659"/>
      <c r="DC19" s="659"/>
      <c r="DD19" s="627" t="s">
        <v>180</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283</v>
      </c>
      <c r="C20" s="697"/>
      <c r="D20" s="697"/>
      <c r="E20" s="697"/>
      <c r="F20" s="697"/>
      <c r="G20" s="697"/>
      <c r="H20" s="697"/>
      <c r="I20" s="697"/>
      <c r="J20" s="697"/>
      <c r="K20" s="697"/>
      <c r="L20" s="697"/>
      <c r="M20" s="697"/>
      <c r="N20" s="697"/>
      <c r="O20" s="697"/>
      <c r="P20" s="697"/>
      <c r="Q20" s="698"/>
      <c r="R20" s="621">
        <v>1795</v>
      </c>
      <c r="S20" s="622"/>
      <c r="T20" s="622"/>
      <c r="U20" s="622"/>
      <c r="V20" s="622"/>
      <c r="W20" s="622"/>
      <c r="X20" s="622"/>
      <c r="Y20" s="623"/>
      <c r="Z20" s="659">
        <v>0</v>
      </c>
      <c r="AA20" s="659"/>
      <c r="AB20" s="659"/>
      <c r="AC20" s="659"/>
      <c r="AD20" s="660">
        <v>1795</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127446</v>
      </c>
      <c r="BH20" s="622"/>
      <c r="BI20" s="622"/>
      <c r="BJ20" s="622"/>
      <c r="BK20" s="622"/>
      <c r="BL20" s="622"/>
      <c r="BM20" s="622"/>
      <c r="BN20" s="623"/>
      <c r="BO20" s="659">
        <v>3</v>
      </c>
      <c r="BP20" s="659"/>
      <c r="BQ20" s="659"/>
      <c r="BR20" s="659"/>
      <c r="BS20" s="660" t="s">
        <v>141</v>
      </c>
      <c r="BT20" s="660"/>
      <c r="BU20" s="660"/>
      <c r="BV20" s="660"/>
      <c r="BW20" s="660"/>
      <c r="BX20" s="660"/>
      <c r="BY20" s="660"/>
      <c r="BZ20" s="660"/>
      <c r="CA20" s="660"/>
      <c r="CB20" s="695"/>
      <c r="CD20" s="618" t="s">
        <v>285</v>
      </c>
      <c r="CE20" s="619"/>
      <c r="CF20" s="619"/>
      <c r="CG20" s="619"/>
      <c r="CH20" s="619"/>
      <c r="CI20" s="619"/>
      <c r="CJ20" s="619"/>
      <c r="CK20" s="619"/>
      <c r="CL20" s="619"/>
      <c r="CM20" s="619"/>
      <c r="CN20" s="619"/>
      <c r="CO20" s="619"/>
      <c r="CP20" s="619"/>
      <c r="CQ20" s="620"/>
      <c r="CR20" s="621">
        <v>17667900</v>
      </c>
      <c r="CS20" s="622"/>
      <c r="CT20" s="622"/>
      <c r="CU20" s="622"/>
      <c r="CV20" s="622"/>
      <c r="CW20" s="622"/>
      <c r="CX20" s="622"/>
      <c r="CY20" s="623"/>
      <c r="CZ20" s="659">
        <v>100</v>
      </c>
      <c r="DA20" s="659"/>
      <c r="DB20" s="659"/>
      <c r="DC20" s="659"/>
      <c r="DD20" s="627">
        <v>1072934</v>
      </c>
      <c r="DE20" s="622"/>
      <c r="DF20" s="622"/>
      <c r="DG20" s="622"/>
      <c r="DH20" s="622"/>
      <c r="DI20" s="622"/>
      <c r="DJ20" s="622"/>
      <c r="DK20" s="622"/>
      <c r="DL20" s="622"/>
      <c r="DM20" s="622"/>
      <c r="DN20" s="622"/>
      <c r="DO20" s="622"/>
      <c r="DP20" s="623"/>
      <c r="DQ20" s="627">
        <v>12757088</v>
      </c>
      <c r="DR20" s="622"/>
      <c r="DS20" s="622"/>
      <c r="DT20" s="622"/>
      <c r="DU20" s="622"/>
      <c r="DV20" s="622"/>
      <c r="DW20" s="622"/>
      <c r="DX20" s="622"/>
      <c r="DY20" s="622"/>
      <c r="DZ20" s="622"/>
      <c r="EA20" s="622"/>
      <c r="EB20" s="622"/>
      <c r="EC20" s="658"/>
    </row>
    <row r="21" spans="2:133" ht="11.25" customHeight="1" x14ac:dyDescent="0.15">
      <c r="B21" s="618" t="s">
        <v>286</v>
      </c>
      <c r="C21" s="619"/>
      <c r="D21" s="619"/>
      <c r="E21" s="619"/>
      <c r="F21" s="619"/>
      <c r="G21" s="619"/>
      <c r="H21" s="619"/>
      <c r="I21" s="619"/>
      <c r="J21" s="619"/>
      <c r="K21" s="619"/>
      <c r="L21" s="619"/>
      <c r="M21" s="619"/>
      <c r="N21" s="619"/>
      <c r="O21" s="619"/>
      <c r="P21" s="619"/>
      <c r="Q21" s="620"/>
      <c r="R21" s="621">
        <v>6244232</v>
      </c>
      <c r="S21" s="622"/>
      <c r="T21" s="622"/>
      <c r="U21" s="622"/>
      <c r="V21" s="622"/>
      <c r="W21" s="622"/>
      <c r="X21" s="622"/>
      <c r="Y21" s="623"/>
      <c r="Z21" s="659">
        <v>33.799999999999997</v>
      </c>
      <c r="AA21" s="659"/>
      <c r="AB21" s="659"/>
      <c r="AC21" s="659"/>
      <c r="AD21" s="660">
        <v>5110906</v>
      </c>
      <c r="AE21" s="660"/>
      <c r="AF21" s="660"/>
      <c r="AG21" s="660"/>
      <c r="AH21" s="660"/>
      <c r="AI21" s="660"/>
      <c r="AJ21" s="660"/>
      <c r="AK21" s="660"/>
      <c r="AL21" s="624">
        <v>49</v>
      </c>
      <c r="AM21" s="625"/>
      <c r="AN21" s="625"/>
      <c r="AO21" s="661"/>
      <c r="AP21" s="618" t="s">
        <v>287</v>
      </c>
      <c r="AQ21" s="699"/>
      <c r="AR21" s="699"/>
      <c r="AS21" s="699"/>
      <c r="AT21" s="699"/>
      <c r="AU21" s="699"/>
      <c r="AV21" s="699"/>
      <c r="AW21" s="699"/>
      <c r="AX21" s="699"/>
      <c r="AY21" s="699"/>
      <c r="AZ21" s="699"/>
      <c r="BA21" s="699"/>
      <c r="BB21" s="699"/>
      <c r="BC21" s="699"/>
      <c r="BD21" s="699"/>
      <c r="BE21" s="699"/>
      <c r="BF21" s="700"/>
      <c r="BG21" s="621">
        <v>33825</v>
      </c>
      <c r="BH21" s="622"/>
      <c r="BI21" s="622"/>
      <c r="BJ21" s="622"/>
      <c r="BK21" s="622"/>
      <c r="BL21" s="622"/>
      <c r="BM21" s="622"/>
      <c r="BN21" s="623"/>
      <c r="BO21" s="659">
        <v>0.8</v>
      </c>
      <c r="BP21" s="659"/>
      <c r="BQ21" s="659"/>
      <c r="BR21" s="659"/>
      <c r="BS21" s="660" t="s">
        <v>180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288</v>
      </c>
      <c r="C22" s="619"/>
      <c r="D22" s="619"/>
      <c r="E22" s="619"/>
      <c r="F22" s="619"/>
      <c r="G22" s="619"/>
      <c r="H22" s="619"/>
      <c r="I22" s="619"/>
      <c r="J22" s="619"/>
      <c r="K22" s="619"/>
      <c r="L22" s="619"/>
      <c r="M22" s="619"/>
      <c r="N22" s="619"/>
      <c r="O22" s="619"/>
      <c r="P22" s="619"/>
      <c r="Q22" s="620"/>
      <c r="R22" s="621">
        <v>5110906</v>
      </c>
      <c r="S22" s="622"/>
      <c r="T22" s="622"/>
      <c r="U22" s="622"/>
      <c r="V22" s="622"/>
      <c r="W22" s="622"/>
      <c r="X22" s="622"/>
      <c r="Y22" s="623"/>
      <c r="Z22" s="659">
        <v>27.7</v>
      </c>
      <c r="AA22" s="659"/>
      <c r="AB22" s="659"/>
      <c r="AC22" s="659"/>
      <c r="AD22" s="660">
        <v>5110906</v>
      </c>
      <c r="AE22" s="660"/>
      <c r="AF22" s="660"/>
      <c r="AG22" s="660"/>
      <c r="AH22" s="660"/>
      <c r="AI22" s="660"/>
      <c r="AJ22" s="660"/>
      <c r="AK22" s="660"/>
      <c r="AL22" s="624">
        <v>49</v>
      </c>
      <c r="AM22" s="625"/>
      <c r="AN22" s="625"/>
      <c r="AO22" s="661"/>
      <c r="AP22" s="618" t="s">
        <v>289</v>
      </c>
      <c r="AQ22" s="699"/>
      <c r="AR22" s="699"/>
      <c r="AS22" s="699"/>
      <c r="AT22" s="699"/>
      <c r="AU22" s="699"/>
      <c r="AV22" s="699"/>
      <c r="AW22" s="699"/>
      <c r="AX22" s="699"/>
      <c r="AY22" s="699"/>
      <c r="AZ22" s="699"/>
      <c r="BA22" s="699"/>
      <c r="BB22" s="699"/>
      <c r="BC22" s="699"/>
      <c r="BD22" s="699"/>
      <c r="BE22" s="699"/>
      <c r="BF22" s="700"/>
      <c r="BG22" s="621" t="s">
        <v>180</v>
      </c>
      <c r="BH22" s="622"/>
      <c r="BI22" s="622"/>
      <c r="BJ22" s="622"/>
      <c r="BK22" s="622"/>
      <c r="BL22" s="622"/>
      <c r="BM22" s="622"/>
      <c r="BN22" s="623"/>
      <c r="BO22" s="659" t="s">
        <v>180</v>
      </c>
      <c r="BP22" s="659"/>
      <c r="BQ22" s="659"/>
      <c r="BR22" s="659"/>
      <c r="BS22" s="660" t="s">
        <v>132</v>
      </c>
      <c r="BT22" s="660"/>
      <c r="BU22" s="660"/>
      <c r="BV22" s="660"/>
      <c r="BW22" s="660"/>
      <c r="BX22" s="660"/>
      <c r="BY22" s="660"/>
      <c r="BZ22" s="660"/>
      <c r="CA22" s="660"/>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291</v>
      </c>
      <c r="C23" s="619"/>
      <c r="D23" s="619"/>
      <c r="E23" s="619"/>
      <c r="F23" s="619"/>
      <c r="G23" s="619"/>
      <c r="H23" s="619"/>
      <c r="I23" s="619"/>
      <c r="J23" s="619"/>
      <c r="K23" s="619"/>
      <c r="L23" s="619"/>
      <c r="M23" s="619"/>
      <c r="N23" s="619"/>
      <c r="O23" s="619"/>
      <c r="P23" s="619"/>
      <c r="Q23" s="620"/>
      <c r="R23" s="621">
        <v>1133306</v>
      </c>
      <c r="S23" s="622"/>
      <c r="T23" s="622"/>
      <c r="U23" s="622"/>
      <c r="V23" s="622"/>
      <c r="W23" s="622"/>
      <c r="X23" s="622"/>
      <c r="Y23" s="623"/>
      <c r="Z23" s="659">
        <v>6.1</v>
      </c>
      <c r="AA23" s="659"/>
      <c r="AB23" s="659"/>
      <c r="AC23" s="659"/>
      <c r="AD23" s="660" t="s">
        <v>132</v>
      </c>
      <c r="AE23" s="660"/>
      <c r="AF23" s="660"/>
      <c r="AG23" s="660"/>
      <c r="AH23" s="660"/>
      <c r="AI23" s="660"/>
      <c r="AJ23" s="660"/>
      <c r="AK23" s="660"/>
      <c r="AL23" s="624" t="s">
        <v>132</v>
      </c>
      <c r="AM23" s="625"/>
      <c r="AN23" s="625"/>
      <c r="AO23" s="661"/>
      <c r="AP23" s="618" t="s">
        <v>292</v>
      </c>
      <c r="AQ23" s="699"/>
      <c r="AR23" s="699"/>
      <c r="AS23" s="699"/>
      <c r="AT23" s="699"/>
      <c r="AU23" s="699"/>
      <c r="AV23" s="699"/>
      <c r="AW23" s="699"/>
      <c r="AX23" s="699"/>
      <c r="AY23" s="699"/>
      <c r="AZ23" s="699"/>
      <c r="BA23" s="699"/>
      <c r="BB23" s="699"/>
      <c r="BC23" s="699"/>
      <c r="BD23" s="699"/>
      <c r="BE23" s="699"/>
      <c r="BF23" s="700"/>
      <c r="BG23" s="621">
        <v>93621</v>
      </c>
      <c r="BH23" s="622"/>
      <c r="BI23" s="622"/>
      <c r="BJ23" s="622"/>
      <c r="BK23" s="622"/>
      <c r="BL23" s="622"/>
      <c r="BM23" s="622"/>
      <c r="BN23" s="623"/>
      <c r="BO23" s="659">
        <v>2.2000000000000002</v>
      </c>
      <c r="BP23" s="659"/>
      <c r="BQ23" s="659"/>
      <c r="BR23" s="659"/>
      <c r="BS23" s="660" t="s">
        <v>180</v>
      </c>
      <c r="BT23" s="660"/>
      <c r="BU23" s="660"/>
      <c r="BV23" s="660"/>
      <c r="BW23" s="660"/>
      <c r="BX23" s="660"/>
      <c r="BY23" s="660"/>
      <c r="BZ23" s="660"/>
      <c r="CA23" s="660"/>
      <c r="CB23" s="695"/>
      <c r="CD23" s="679" t="s">
        <v>231</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x14ac:dyDescent="0.15">
      <c r="B24" s="618" t="s">
        <v>298</v>
      </c>
      <c r="C24" s="619"/>
      <c r="D24" s="619"/>
      <c r="E24" s="619"/>
      <c r="F24" s="619"/>
      <c r="G24" s="619"/>
      <c r="H24" s="619"/>
      <c r="I24" s="619"/>
      <c r="J24" s="619"/>
      <c r="K24" s="619"/>
      <c r="L24" s="619"/>
      <c r="M24" s="619"/>
      <c r="N24" s="619"/>
      <c r="O24" s="619"/>
      <c r="P24" s="619"/>
      <c r="Q24" s="620"/>
      <c r="R24" s="621">
        <v>20</v>
      </c>
      <c r="S24" s="622"/>
      <c r="T24" s="622"/>
      <c r="U24" s="622"/>
      <c r="V24" s="622"/>
      <c r="W24" s="622"/>
      <c r="X24" s="622"/>
      <c r="Y24" s="623"/>
      <c r="Z24" s="659">
        <v>0</v>
      </c>
      <c r="AA24" s="659"/>
      <c r="AB24" s="659"/>
      <c r="AC24" s="659"/>
      <c r="AD24" s="660" t="s">
        <v>180</v>
      </c>
      <c r="AE24" s="660"/>
      <c r="AF24" s="660"/>
      <c r="AG24" s="660"/>
      <c r="AH24" s="660"/>
      <c r="AI24" s="660"/>
      <c r="AJ24" s="660"/>
      <c r="AK24" s="660"/>
      <c r="AL24" s="624" t="s">
        <v>180</v>
      </c>
      <c r="AM24" s="625"/>
      <c r="AN24" s="625"/>
      <c r="AO24" s="661"/>
      <c r="AP24" s="618" t="s">
        <v>299</v>
      </c>
      <c r="AQ24" s="699"/>
      <c r="AR24" s="699"/>
      <c r="AS24" s="699"/>
      <c r="AT24" s="699"/>
      <c r="AU24" s="699"/>
      <c r="AV24" s="699"/>
      <c r="AW24" s="699"/>
      <c r="AX24" s="699"/>
      <c r="AY24" s="699"/>
      <c r="AZ24" s="699"/>
      <c r="BA24" s="699"/>
      <c r="BB24" s="699"/>
      <c r="BC24" s="699"/>
      <c r="BD24" s="699"/>
      <c r="BE24" s="699"/>
      <c r="BF24" s="700"/>
      <c r="BG24" s="621" t="s">
        <v>141</v>
      </c>
      <c r="BH24" s="622"/>
      <c r="BI24" s="622"/>
      <c r="BJ24" s="622"/>
      <c r="BK24" s="622"/>
      <c r="BL24" s="622"/>
      <c r="BM24" s="622"/>
      <c r="BN24" s="623"/>
      <c r="BO24" s="659" t="s">
        <v>180</v>
      </c>
      <c r="BP24" s="659"/>
      <c r="BQ24" s="659"/>
      <c r="BR24" s="659"/>
      <c r="BS24" s="660" t="s">
        <v>141</v>
      </c>
      <c r="BT24" s="660"/>
      <c r="BU24" s="660"/>
      <c r="BV24" s="660"/>
      <c r="BW24" s="660"/>
      <c r="BX24" s="660"/>
      <c r="BY24" s="660"/>
      <c r="BZ24" s="660"/>
      <c r="CA24" s="660"/>
      <c r="CB24" s="695"/>
      <c r="CD24" s="676" t="s">
        <v>300</v>
      </c>
      <c r="CE24" s="677"/>
      <c r="CF24" s="677"/>
      <c r="CG24" s="677"/>
      <c r="CH24" s="677"/>
      <c r="CI24" s="677"/>
      <c r="CJ24" s="677"/>
      <c r="CK24" s="677"/>
      <c r="CL24" s="677"/>
      <c r="CM24" s="677"/>
      <c r="CN24" s="677"/>
      <c r="CO24" s="677"/>
      <c r="CP24" s="677"/>
      <c r="CQ24" s="678"/>
      <c r="CR24" s="673">
        <v>7201072</v>
      </c>
      <c r="CS24" s="674"/>
      <c r="CT24" s="674"/>
      <c r="CU24" s="674"/>
      <c r="CV24" s="674"/>
      <c r="CW24" s="674"/>
      <c r="CX24" s="674"/>
      <c r="CY24" s="702"/>
      <c r="CZ24" s="703">
        <v>40.799999999999997</v>
      </c>
      <c r="DA24" s="685"/>
      <c r="DB24" s="685"/>
      <c r="DC24" s="705"/>
      <c r="DD24" s="701">
        <v>5258992</v>
      </c>
      <c r="DE24" s="674"/>
      <c r="DF24" s="674"/>
      <c r="DG24" s="674"/>
      <c r="DH24" s="674"/>
      <c r="DI24" s="674"/>
      <c r="DJ24" s="674"/>
      <c r="DK24" s="702"/>
      <c r="DL24" s="701">
        <v>5034514</v>
      </c>
      <c r="DM24" s="674"/>
      <c r="DN24" s="674"/>
      <c r="DO24" s="674"/>
      <c r="DP24" s="674"/>
      <c r="DQ24" s="674"/>
      <c r="DR24" s="674"/>
      <c r="DS24" s="674"/>
      <c r="DT24" s="674"/>
      <c r="DU24" s="674"/>
      <c r="DV24" s="702"/>
      <c r="DW24" s="703">
        <v>47.7</v>
      </c>
      <c r="DX24" s="685"/>
      <c r="DY24" s="685"/>
      <c r="DZ24" s="685"/>
      <c r="EA24" s="685"/>
      <c r="EB24" s="685"/>
      <c r="EC24" s="704"/>
    </row>
    <row r="25" spans="2:133" ht="11.25" customHeight="1" x14ac:dyDescent="0.15">
      <c r="B25" s="618" t="s">
        <v>301</v>
      </c>
      <c r="C25" s="619"/>
      <c r="D25" s="619"/>
      <c r="E25" s="619"/>
      <c r="F25" s="619"/>
      <c r="G25" s="619"/>
      <c r="H25" s="619"/>
      <c r="I25" s="619"/>
      <c r="J25" s="619"/>
      <c r="K25" s="619"/>
      <c r="L25" s="619"/>
      <c r="M25" s="619"/>
      <c r="N25" s="619"/>
      <c r="O25" s="619"/>
      <c r="P25" s="619"/>
      <c r="Q25" s="620"/>
      <c r="R25" s="621">
        <v>11579494</v>
      </c>
      <c r="S25" s="622"/>
      <c r="T25" s="622"/>
      <c r="U25" s="622"/>
      <c r="V25" s="622"/>
      <c r="W25" s="622"/>
      <c r="X25" s="622"/>
      <c r="Y25" s="623"/>
      <c r="Z25" s="659">
        <v>62.7</v>
      </c>
      <c r="AA25" s="659"/>
      <c r="AB25" s="659"/>
      <c r="AC25" s="659"/>
      <c r="AD25" s="660">
        <v>10352547</v>
      </c>
      <c r="AE25" s="660"/>
      <c r="AF25" s="660"/>
      <c r="AG25" s="660"/>
      <c r="AH25" s="660"/>
      <c r="AI25" s="660"/>
      <c r="AJ25" s="660"/>
      <c r="AK25" s="660"/>
      <c r="AL25" s="624">
        <v>99.3</v>
      </c>
      <c r="AM25" s="625"/>
      <c r="AN25" s="625"/>
      <c r="AO25" s="661"/>
      <c r="AP25" s="618" t="s">
        <v>302</v>
      </c>
      <c r="AQ25" s="699"/>
      <c r="AR25" s="699"/>
      <c r="AS25" s="699"/>
      <c r="AT25" s="699"/>
      <c r="AU25" s="699"/>
      <c r="AV25" s="699"/>
      <c r="AW25" s="699"/>
      <c r="AX25" s="699"/>
      <c r="AY25" s="699"/>
      <c r="AZ25" s="699"/>
      <c r="BA25" s="699"/>
      <c r="BB25" s="699"/>
      <c r="BC25" s="699"/>
      <c r="BD25" s="699"/>
      <c r="BE25" s="699"/>
      <c r="BF25" s="700"/>
      <c r="BG25" s="621" t="s">
        <v>180</v>
      </c>
      <c r="BH25" s="622"/>
      <c r="BI25" s="622"/>
      <c r="BJ25" s="622"/>
      <c r="BK25" s="622"/>
      <c r="BL25" s="622"/>
      <c r="BM25" s="622"/>
      <c r="BN25" s="623"/>
      <c r="BO25" s="659" t="s">
        <v>141</v>
      </c>
      <c r="BP25" s="659"/>
      <c r="BQ25" s="659"/>
      <c r="BR25" s="659"/>
      <c r="BS25" s="660" t="s">
        <v>132</v>
      </c>
      <c r="BT25" s="660"/>
      <c r="BU25" s="660"/>
      <c r="BV25" s="660"/>
      <c r="BW25" s="660"/>
      <c r="BX25" s="660"/>
      <c r="BY25" s="660"/>
      <c r="BZ25" s="660"/>
      <c r="CA25" s="660"/>
      <c r="CB25" s="695"/>
      <c r="CD25" s="618" t="s">
        <v>303</v>
      </c>
      <c r="CE25" s="619"/>
      <c r="CF25" s="619"/>
      <c r="CG25" s="619"/>
      <c r="CH25" s="619"/>
      <c r="CI25" s="619"/>
      <c r="CJ25" s="619"/>
      <c r="CK25" s="619"/>
      <c r="CL25" s="619"/>
      <c r="CM25" s="619"/>
      <c r="CN25" s="619"/>
      <c r="CO25" s="619"/>
      <c r="CP25" s="619"/>
      <c r="CQ25" s="620"/>
      <c r="CR25" s="621">
        <v>3210150</v>
      </c>
      <c r="CS25" s="634"/>
      <c r="CT25" s="634"/>
      <c r="CU25" s="634"/>
      <c r="CV25" s="634"/>
      <c r="CW25" s="634"/>
      <c r="CX25" s="634"/>
      <c r="CY25" s="635"/>
      <c r="CZ25" s="624">
        <v>18.2</v>
      </c>
      <c r="DA25" s="636"/>
      <c r="DB25" s="636"/>
      <c r="DC25" s="637"/>
      <c r="DD25" s="627">
        <v>2893041</v>
      </c>
      <c r="DE25" s="634"/>
      <c r="DF25" s="634"/>
      <c r="DG25" s="634"/>
      <c r="DH25" s="634"/>
      <c r="DI25" s="634"/>
      <c r="DJ25" s="634"/>
      <c r="DK25" s="635"/>
      <c r="DL25" s="627">
        <v>2796063</v>
      </c>
      <c r="DM25" s="634"/>
      <c r="DN25" s="634"/>
      <c r="DO25" s="634"/>
      <c r="DP25" s="634"/>
      <c r="DQ25" s="634"/>
      <c r="DR25" s="634"/>
      <c r="DS25" s="634"/>
      <c r="DT25" s="634"/>
      <c r="DU25" s="634"/>
      <c r="DV25" s="635"/>
      <c r="DW25" s="624">
        <v>26.5</v>
      </c>
      <c r="DX25" s="636"/>
      <c r="DY25" s="636"/>
      <c r="DZ25" s="636"/>
      <c r="EA25" s="636"/>
      <c r="EB25" s="636"/>
      <c r="EC25" s="648"/>
    </row>
    <row r="26" spans="2:133" ht="11.25" customHeight="1" x14ac:dyDescent="0.15">
      <c r="B26" s="618" t="s">
        <v>304</v>
      </c>
      <c r="C26" s="619"/>
      <c r="D26" s="619"/>
      <c r="E26" s="619"/>
      <c r="F26" s="619"/>
      <c r="G26" s="619"/>
      <c r="H26" s="619"/>
      <c r="I26" s="619"/>
      <c r="J26" s="619"/>
      <c r="K26" s="619"/>
      <c r="L26" s="619"/>
      <c r="M26" s="619"/>
      <c r="N26" s="619"/>
      <c r="O26" s="619"/>
      <c r="P26" s="619"/>
      <c r="Q26" s="620"/>
      <c r="R26" s="621">
        <v>2532</v>
      </c>
      <c r="S26" s="622"/>
      <c r="T26" s="622"/>
      <c r="U26" s="622"/>
      <c r="V26" s="622"/>
      <c r="W26" s="622"/>
      <c r="X26" s="622"/>
      <c r="Y26" s="623"/>
      <c r="Z26" s="659">
        <v>0</v>
      </c>
      <c r="AA26" s="659"/>
      <c r="AB26" s="659"/>
      <c r="AC26" s="659"/>
      <c r="AD26" s="660">
        <v>2532</v>
      </c>
      <c r="AE26" s="660"/>
      <c r="AF26" s="660"/>
      <c r="AG26" s="660"/>
      <c r="AH26" s="660"/>
      <c r="AI26" s="660"/>
      <c r="AJ26" s="660"/>
      <c r="AK26" s="660"/>
      <c r="AL26" s="624">
        <v>0</v>
      </c>
      <c r="AM26" s="625"/>
      <c r="AN26" s="625"/>
      <c r="AO26" s="661"/>
      <c r="AP26" s="618" t="s">
        <v>305</v>
      </c>
      <c r="AQ26" s="699"/>
      <c r="AR26" s="699"/>
      <c r="AS26" s="699"/>
      <c r="AT26" s="699"/>
      <c r="AU26" s="699"/>
      <c r="AV26" s="699"/>
      <c r="AW26" s="699"/>
      <c r="AX26" s="699"/>
      <c r="AY26" s="699"/>
      <c r="AZ26" s="699"/>
      <c r="BA26" s="699"/>
      <c r="BB26" s="699"/>
      <c r="BC26" s="699"/>
      <c r="BD26" s="699"/>
      <c r="BE26" s="699"/>
      <c r="BF26" s="700"/>
      <c r="BG26" s="621" t="s">
        <v>180</v>
      </c>
      <c r="BH26" s="622"/>
      <c r="BI26" s="622"/>
      <c r="BJ26" s="622"/>
      <c r="BK26" s="622"/>
      <c r="BL26" s="622"/>
      <c r="BM26" s="622"/>
      <c r="BN26" s="623"/>
      <c r="BO26" s="659" t="s">
        <v>266</v>
      </c>
      <c r="BP26" s="659"/>
      <c r="BQ26" s="659"/>
      <c r="BR26" s="659"/>
      <c r="BS26" s="660" t="s">
        <v>141</v>
      </c>
      <c r="BT26" s="660"/>
      <c r="BU26" s="660"/>
      <c r="BV26" s="660"/>
      <c r="BW26" s="660"/>
      <c r="BX26" s="660"/>
      <c r="BY26" s="660"/>
      <c r="BZ26" s="660"/>
      <c r="CA26" s="660"/>
      <c r="CB26" s="695"/>
      <c r="CD26" s="618" t="s">
        <v>306</v>
      </c>
      <c r="CE26" s="619"/>
      <c r="CF26" s="619"/>
      <c r="CG26" s="619"/>
      <c r="CH26" s="619"/>
      <c r="CI26" s="619"/>
      <c r="CJ26" s="619"/>
      <c r="CK26" s="619"/>
      <c r="CL26" s="619"/>
      <c r="CM26" s="619"/>
      <c r="CN26" s="619"/>
      <c r="CO26" s="619"/>
      <c r="CP26" s="619"/>
      <c r="CQ26" s="620"/>
      <c r="CR26" s="621">
        <v>1796517</v>
      </c>
      <c r="CS26" s="622"/>
      <c r="CT26" s="622"/>
      <c r="CU26" s="622"/>
      <c r="CV26" s="622"/>
      <c r="CW26" s="622"/>
      <c r="CX26" s="622"/>
      <c r="CY26" s="623"/>
      <c r="CZ26" s="624">
        <v>10.199999999999999</v>
      </c>
      <c r="DA26" s="636"/>
      <c r="DB26" s="636"/>
      <c r="DC26" s="637"/>
      <c r="DD26" s="627">
        <v>1479408</v>
      </c>
      <c r="DE26" s="622"/>
      <c r="DF26" s="622"/>
      <c r="DG26" s="622"/>
      <c r="DH26" s="622"/>
      <c r="DI26" s="622"/>
      <c r="DJ26" s="622"/>
      <c r="DK26" s="623"/>
      <c r="DL26" s="627" t="s">
        <v>180</v>
      </c>
      <c r="DM26" s="622"/>
      <c r="DN26" s="622"/>
      <c r="DO26" s="622"/>
      <c r="DP26" s="622"/>
      <c r="DQ26" s="622"/>
      <c r="DR26" s="622"/>
      <c r="DS26" s="622"/>
      <c r="DT26" s="622"/>
      <c r="DU26" s="622"/>
      <c r="DV26" s="623"/>
      <c r="DW26" s="624" t="s">
        <v>180</v>
      </c>
      <c r="DX26" s="636"/>
      <c r="DY26" s="636"/>
      <c r="DZ26" s="636"/>
      <c r="EA26" s="636"/>
      <c r="EB26" s="636"/>
      <c r="EC26" s="648"/>
    </row>
    <row r="27" spans="2:133" ht="11.25" customHeight="1" x14ac:dyDescent="0.15">
      <c r="B27" s="618" t="s">
        <v>307</v>
      </c>
      <c r="C27" s="619"/>
      <c r="D27" s="619"/>
      <c r="E27" s="619"/>
      <c r="F27" s="619"/>
      <c r="G27" s="619"/>
      <c r="H27" s="619"/>
      <c r="I27" s="619"/>
      <c r="J27" s="619"/>
      <c r="K27" s="619"/>
      <c r="L27" s="619"/>
      <c r="M27" s="619"/>
      <c r="N27" s="619"/>
      <c r="O27" s="619"/>
      <c r="P27" s="619"/>
      <c r="Q27" s="620"/>
      <c r="R27" s="621">
        <v>133178</v>
      </c>
      <c r="S27" s="622"/>
      <c r="T27" s="622"/>
      <c r="U27" s="622"/>
      <c r="V27" s="622"/>
      <c r="W27" s="622"/>
      <c r="X27" s="622"/>
      <c r="Y27" s="623"/>
      <c r="Z27" s="659">
        <v>0.7</v>
      </c>
      <c r="AA27" s="659"/>
      <c r="AB27" s="659"/>
      <c r="AC27" s="659"/>
      <c r="AD27" s="660" t="s">
        <v>141</v>
      </c>
      <c r="AE27" s="660"/>
      <c r="AF27" s="660"/>
      <c r="AG27" s="660"/>
      <c r="AH27" s="660"/>
      <c r="AI27" s="660"/>
      <c r="AJ27" s="660"/>
      <c r="AK27" s="660"/>
      <c r="AL27" s="624" t="s">
        <v>180</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4277888</v>
      </c>
      <c r="BH27" s="622"/>
      <c r="BI27" s="622"/>
      <c r="BJ27" s="622"/>
      <c r="BK27" s="622"/>
      <c r="BL27" s="622"/>
      <c r="BM27" s="622"/>
      <c r="BN27" s="623"/>
      <c r="BO27" s="659">
        <v>100</v>
      </c>
      <c r="BP27" s="659"/>
      <c r="BQ27" s="659"/>
      <c r="BR27" s="659"/>
      <c r="BS27" s="660">
        <v>51188</v>
      </c>
      <c r="BT27" s="660"/>
      <c r="BU27" s="660"/>
      <c r="BV27" s="660"/>
      <c r="BW27" s="660"/>
      <c r="BX27" s="660"/>
      <c r="BY27" s="660"/>
      <c r="BZ27" s="660"/>
      <c r="CA27" s="660"/>
      <c r="CB27" s="695"/>
      <c r="CD27" s="618" t="s">
        <v>309</v>
      </c>
      <c r="CE27" s="619"/>
      <c r="CF27" s="619"/>
      <c r="CG27" s="619"/>
      <c r="CH27" s="619"/>
      <c r="CI27" s="619"/>
      <c r="CJ27" s="619"/>
      <c r="CK27" s="619"/>
      <c r="CL27" s="619"/>
      <c r="CM27" s="619"/>
      <c r="CN27" s="619"/>
      <c r="CO27" s="619"/>
      <c r="CP27" s="619"/>
      <c r="CQ27" s="620"/>
      <c r="CR27" s="621">
        <v>2417576</v>
      </c>
      <c r="CS27" s="634"/>
      <c r="CT27" s="634"/>
      <c r="CU27" s="634"/>
      <c r="CV27" s="634"/>
      <c r="CW27" s="634"/>
      <c r="CX27" s="634"/>
      <c r="CY27" s="635"/>
      <c r="CZ27" s="624">
        <v>13.7</v>
      </c>
      <c r="DA27" s="636"/>
      <c r="DB27" s="636"/>
      <c r="DC27" s="637"/>
      <c r="DD27" s="627">
        <v>817727</v>
      </c>
      <c r="DE27" s="634"/>
      <c r="DF27" s="634"/>
      <c r="DG27" s="634"/>
      <c r="DH27" s="634"/>
      <c r="DI27" s="634"/>
      <c r="DJ27" s="634"/>
      <c r="DK27" s="635"/>
      <c r="DL27" s="627">
        <v>690227</v>
      </c>
      <c r="DM27" s="634"/>
      <c r="DN27" s="634"/>
      <c r="DO27" s="634"/>
      <c r="DP27" s="634"/>
      <c r="DQ27" s="634"/>
      <c r="DR27" s="634"/>
      <c r="DS27" s="634"/>
      <c r="DT27" s="634"/>
      <c r="DU27" s="634"/>
      <c r="DV27" s="635"/>
      <c r="DW27" s="624">
        <v>6.5</v>
      </c>
      <c r="DX27" s="636"/>
      <c r="DY27" s="636"/>
      <c r="DZ27" s="636"/>
      <c r="EA27" s="636"/>
      <c r="EB27" s="636"/>
      <c r="EC27" s="648"/>
    </row>
    <row r="28" spans="2:133" ht="11.25" customHeight="1" x14ac:dyDescent="0.15">
      <c r="B28" s="618" t="s">
        <v>310</v>
      </c>
      <c r="C28" s="619"/>
      <c r="D28" s="619"/>
      <c r="E28" s="619"/>
      <c r="F28" s="619"/>
      <c r="G28" s="619"/>
      <c r="H28" s="619"/>
      <c r="I28" s="619"/>
      <c r="J28" s="619"/>
      <c r="K28" s="619"/>
      <c r="L28" s="619"/>
      <c r="M28" s="619"/>
      <c r="N28" s="619"/>
      <c r="O28" s="619"/>
      <c r="P28" s="619"/>
      <c r="Q28" s="620"/>
      <c r="R28" s="621">
        <v>236449</v>
      </c>
      <c r="S28" s="622"/>
      <c r="T28" s="622"/>
      <c r="U28" s="622"/>
      <c r="V28" s="622"/>
      <c r="W28" s="622"/>
      <c r="X28" s="622"/>
      <c r="Y28" s="623"/>
      <c r="Z28" s="659">
        <v>1.3</v>
      </c>
      <c r="AA28" s="659"/>
      <c r="AB28" s="659"/>
      <c r="AC28" s="659"/>
      <c r="AD28" s="660">
        <v>53583</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1573346</v>
      </c>
      <c r="CS28" s="622"/>
      <c r="CT28" s="622"/>
      <c r="CU28" s="622"/>
      <c r="CV28" s="622"/>
      <c r="CW28" s="622"/>
      <c r="CX28" s="622"/>
      <c r="CY28" s="623"/>
      <c r="CZ28" s="624">
        <v>8.9</v>
      </c>
      <c r="DA28" s="636"/>
      <c r="DB28" s="636"/>
      <c r="DC28" s="637"/>
      <c r="DD28" s="627">
        <v>1548224</v>
      </c>
      <c r="DE28" s="622"/>
      <c r="DF28" s="622"/>
      <c r="DG28" s="622"/>
      <c r="DH28" s="622"/>
      <c r="DI28" s="622"/>
      <c r="DJ28" s="622"/>
      <c r="DK28" s="623"/>
      <c r="DL28" s="627">
        <v>1548224</v>
      </c>
      <c r="DM28" s="622"/>
      <c r="DN28" s="622"/>
      <c r="DO28" s="622"/>
      <c r="DP28" s="622"/>
      <c r="DQ28" s="622"/>
      <c r="DR28" s="622"/>
      <c r="DS28" s="622"/>
      <c r="DT28" s="622"/>
      <c r="DU28" s="622"/>
      <c r="DV28" s="623"/>
      <c r="DW28" s="624">
        <v>14.7</v>
      </c>
      <c r="DX28" s="636"/>
      <c r="DY28" s="636"/>
      <c r="DZ28" s="636"/>
      <c r="EA28" s="636"/>
      <c r="EB28" s="636"/>
      <c r="EC28" s="648"/>
    </row>
    <row r="29" spans="2:133" ht="11.25" customHeight="1" x14ac:dyDescent="0.15">
      <c r="B29" s="618" t="s">
        <v>312</v>
      </c>
      <c r="C29" s="619"/>
      <c r="D29" s="619"/>
      <c r="E29" s="619"/>
      <c r="F29" s="619"/>
      <c r="G29" s="619"/>
      <c r="H29" s="619"/>
      <c r="I29" s="619"/>
      <c r="J29" s="619"/>
      <c r="K29" s="619"/>
      <c r="L29" s="619"/>
      <c r="M29" s="619"/>
      <c r="N29" s="619"/>
      <c r="O29" s="619"/>
      <c r="P29" s="619"/>
      <c r="Q29" s="620"/>
      <c r="R29" s="621">
        <v>42332</v>
      </c>
      <c r="S29" s="622"/>
      <c r="T29" s="622"/>
      <c r="U29" s="622"/>
      <c r="V29" s="622"/>
      <c r="W29" s="622"/>
      <c r="X29" s="622"/>
      <c r="Y29" s="623"/>
      <c r="Z29" s="659">
        <v>0.2</v>
      </c>
      <c r="AA29" s="659"/>
      <c r="AB29" s="659"/>
      <c r="AC29" s="659"/>
      <c r="AD29" s="660" t="s">
        <v>266</v>
      </c>
      <c r="AE29" s="660"/>
      <c r="AF29" s="660"/>
      <c r="AG29" s="660"/>
      <c r="AH29" s="660"/>
      <c r="AI29" s="660"/>
      <c r="AJ29" s="660"/>
      <c r="AK29" s="660"/>
      <c r="AL29" s="624" t="s">
        <v>180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313</v>
      </c>
      <c r="CE29" s="641"/>
      <c r="CF29" s="618" t="s">
        <v>314</v>
      </c>
      <c r="CG29" s="619"/>
      <c r="CH29" s="619"/>
      <c r="CI29" s="619"/>
      <c r="CJ29" s="619"/>
      <c r="CK29" s="619"/>
      <c r="CL29" s="619"/>
      <c r="CM29" s="619"/>
      <c r="CN29" s="619"/>
      <c r="CO29" s="619"/>
      <c r="CP29" s="619"/>
      <c r="CQ29" s="620"/>
      <c r="CR29" s="621">
        <v>1573346</v>
      </c>
      <c r="CS29" s="634"/>
      <c r="CT29" s="634"/>
      <c r="CU29" s="634"/>
      <c r="CV29" s="634"/>
      <c r="CW29" s="634"/>
      <c r="CX29" s="634"/>
      <c r="CY29" s="635"/>
      <c r="CZ29" s="624">
        <v>8.9</v>
      </c>
      <c r="DA29" s="636"/>
      <c r="DB29" s="636"/>
      <c r="DC29" s="637"/>
      <c r="DD29" s="627">
        <v>1548224</v>
      </c>
      <c r="DE29" s="634"/>
      <c r="DF29" s="634"/>
      <c r="DG29" s="634"/>
      <c r="DH29" s="634"/>
      <c r="DI29" s="634"/>
      <c r="DJ29" s="634"/>
      <c r="DK29" s="635"/>
      <c r="DL29" s="627">
        <v>1548224</v>
      </c>
      <c r="DM29" s="634"/>
      <c r="DN29" s="634"/>
      <c r="DO29" s="634"/>
      <c r="DP29" s="634"/>
      <c r="DQ29" s="634"/>
      <c r="DR29" s="634"/>
      <c r="DS29" s="634"/>
      <c r="DT29" s="634"/>
      <c r="DU29" s="634"/>
      <c r="DV29" s="635"/>
      <c r="DW29" s="624">
        <v>14.7</v>
      </c>
      <c r="DX29" s="636"/>
      <c r="DY29" s="636"/>
      <c r="DZ29" s="636"/>
      <c r="EA29" s="636"/>
      <c r="EB29" s="636"/>
      <c r="EC29" s="648"/>
    </row>
    <row r="30" spans="2:133" ht="11.25" customHeight="1" x14ac:dyDescent="0.15">
      <c r="B30" s="618" t="s">
        <v>315</v>
      </c>
      <c r="C30" s="619"/>
      <c r="D30" s="619"/>
      <c r="E30" s="619"/>
      <c r="F30" s="619"/>
      <c r="G30" s="619"/>
      <c r="H30" s="619"/>
      <c r="I30" s="619"/>
      <c r="J30" s="619"/>
      <c r="K30" s="619"/>
      <c r="L30" s="619"/>
      <c r="M30" s="619"/>
      <c r="N30" s="619"/>
      <c r="O30" s="619"/>
      <c r="P30" s="619"/>
      <c r="Q30" s="620"/>
      <c r="R30" s="621">
        <v>2208927</v>
      </c>
      <c r="S30" s="622"/>
      <c r="T30" s="622"/>
      <c r="U30" s="622"/>
      <c r="V30" s="622"/>
      <c r="W30" s="622"/>
      <c r="X30" s="622"/>
      <c r="Y30" s="623"/>
      <c r="Z30" s="659">
        <v>12</v>
      </c>
      <c r="AA30" s="659"/>
      <c r="AB30" s="659"/>
      <c r="AC30" s="659"/>
      <c r="AD30" s="660" t="s">
        <v>141</v>
      </c>
      <c r="AE30" s="660"/>
      <c r="AF30" s="660"/>
      <c r="AG30" s="660"/>
      <c r="AH30" s="660"/>
      <c r="AI30" s="660"/>
      <c r="AJ30" s="660"/>
      <c r="AK30" s="660"/>
      <c r="AL30" s="624" t="s">
        <v>180</v>
      </c>
      <c r="AM30" s="625"/>
      <c r="AN30" s="625"/>
      <c r="AO30" s="661"/>
      <c r="AP30" s="679" t="s">
        <v>231</v>
      </c>
      <c r="AQ30" s="680"/>
      <c r="AR30" s="680"/>
      <c r="AS30" s="680"/>
      <c r="AT30" s="680"/>
      <c r="AU30" s="680"/>
      <c r="AV30" s="680"/>
      <c r="AW30" s="680"/>
      <c r="AX30" s="680"/>
      <c r="AY30" s="680"/>
      <c r="AZ30" s="680"/>
      <c r="BA30" s="680"/>
      <c r="BB30" s="680"/>
      <c r="BC30" s="680"/>
      <c r="BD30" s="680"/>
      <c r="BE30" s="680"/>
      <c r="BF30" s="681"/>
      <c r="BG30" s="679" t="s">
        <v>316</v>
      </c>
      <c r="BH30" s="693"/>
      <c r="BI30" s="693"/>
      <c r="BJ30" s="693"/>
      <c r="BK30" s="693"/>
      <c r="BL30" s="693"/>
      <c r="BM30" s="693"/>
      <c r="BN30" s="693"/>
      <c r="BO30" s="693"/>
      <c r="BP30" s="693"/>
      <c r="BQ30" s="694"/>
      <c r="BR30" s="679" t="s">
        <v>317</v>
      </c>
      <c r="BS30" s="693"/>
      <c r="BT30" s="693"/>
      <c r="BU30" s="693"/>
      <c r="BV30" s="693"/>
      <c r="BW30" s="693"/>
      <c r="BX30" s="693"/>
      <c r="BY30" s="693"/>
      <c r="BZ30" s="693"/>
      <c r="CA30" s="693"/>
      <c r="CB30" s="694"/>
      <c r="CD30" s="642"/>
      <c r="CE30" s="643"/>
      <c r="CF30" s="618" t="s">
        <v>318</v>
      </c>
      <c r="CG30" s="619"/>
      <c r="CH30" s="619"/>
      <c r="CI30" s="619"/>
      <c r="CJ30" s="619"/>
      <c r="CK30" s="619"/>
      <c r="CL30" s="619"/>
      <c r="CM30" s="619"/>
      <c r="CN30" s="619"/>
      <c r="CO30" s="619"/>
      <c r="CP30" s="619"/>
      <c r="CQ30" s="620"/>
      <c r="CR30" s="621">
        <v>1531851</v>
      </c>
      <c r="CS30" s="622"/>
      <c r="CT30" s="622"/>
      <c r="CU30" s="622"/>
      <c r="CV30" s="622"/>
      <c r="CW30" s="622"/>
      <c r="CX30" s="622"/>
      <c r="CY30" s="623"/>
      <c r="CZ30" s="624">
        <v>8.6999999999999993</v>
      </c>
      <c r="DA30" s="636"/>
      <c r="DB30" s="636"/>
      <c r="DC30" s="637"/>
      <c r="DD30" s="627">
        <v>1506729</v>
      </c>
      <c r="DE30" s="622"/>
      <c r="DF30" s="622"/>
      <c r="DG30" s="622"/>
      <c r="DH30" s="622"/>
      <c r="DI30" s="622"/>
      <c r="DJ30" s="622"/>
      <c r="DK30" s="623"/>
      <c r="DL30" s="627">
        <v>1506729</v>
      </c>
      <c r="DM30" s="622"/>
      <c r="DN30" s="622"/>
      <c r="DO30" s="622"/>
      <c r="DP30" s="622"/>
      <c r="DQ30" s="622"/>
      <c r="DR30" s="622"/>
      <c r="DS30" s="622"/>
      <c r="DT30" s="622"/>
      <c r="DU30" s="622"/>
      <c r="DV30" s="623"/>
      <c r="DW30" s="624">
        <v>14.3</v>
      </c>
      <c r="DX30" s="636"/>
      <c r="DY30" s="636"/>
      <c r="DZ30" s="636"/>
      <c r="EA30" s="636"/>
      <c r="EB30" s="636"/>
      <c r="EC30" s="648"/>
    </row>
    <row r="31" spans="2:133" ht="11.25" customHeight="1" x14ac:dyDescent="0.15">
      <c r="B31" s="696" t="s">
        <v>319</v>
      </c>
      <c r="C31" s="697"/>
      <c r="D31" s="697"/>
      <c r="E31" s="697"/>
      <c r="F31" s="697"/>
      <c r="G31" s="697"/>
      <c r="H31" s="697"/>
      <c r="I31" s="697"/>
      <c r="J31" s="697"/>
      <c r="K31" s="697"/>
      <c r="L31" s="697"/>
      <c r="M31" s="697"/>
      <c r="N31" s="697"/>
      <c r="O31" s="697"/>
      <c r="P31" s="697"/>
      <c r="Q31" s="698"/>
      <c r="R31" s="621" t="s">
        <v>180</v>
      </c>
      <c r="S31" s="622"/>
      <c r="T31" s="622"/>
      <c r="U31" s="622"/>
      <c r="V31" s="622"/>
      <c r="W31" s="622"/>
      <c r="X31" s="622"/>
      <c r="Y31" s="623"/>
      <c r="Z31" s="659" t="s">
        <v>180</v>
      </c>
      <c r="AA31" s="659"/>
      <c r="AB31" s="659"/>
      <c r="AC31" s="659"/>
      <c r="AD31" s="660" t="s">
        <v>132</v>
      </c>
      <c r="AE31" s="660"/>
      <c r="AF31" s="660"/>
      <c r="AG31" s="660"/>
      <c r="AH31" s="660"/>
      <c r="AI31" s="660"/>
      <c r="AJ31" s="660"/>
      <c r="AK31" s="660"/>
      <c r="AL31" s="624" t="s">
        <v>180</v>
      </c>
      <c r="AM31" s="625"/>
      <c r="AN31" s="625"/>
      <c r="AO31" s="661"/>
      <c r="AP31" s="687" t="s">
        <v>320</v>
      </c>
      <c r="AQ31" s="688"/>
      <c r="AR31" s="688"/>
      <c r="AS31" s="688"/>
      <c r="AT31" s="689" t="s">
        <v>321</v>
      </c>
      <c r="AU31" s="218"/>
      <c r="AV31" s="218"/>
      <c r="AW31" s="218"/>
      <c r="AX31" s="676" t="s">
        <v>194</v>
      </c>
      <c r="AY31" s="677"/>
      <c r="AZ31" s="677"/>
      <c r="BA31" s="677"/>
      <c r="BB31" s="677"/>
      <c r="BC31" s="677"/>
      <c r="BD31" s="677"/>
      <c r="BE31" s="677"/>
      <c r="BF31" s="678"/>
      <c r="BG31" s="683">
        <v>98.8</v>
      </c>
      <c r="BH31" s="684"/>
      <c r="BI31" s="684"/>
      <c r="BJ31" s="684"/>
      <c r="BK31" s="684"/>
      <c r="BL31" s="684"/>
      <c r="BM31" s="685">
        <v>97.9</v>
      </c>
      <c r="BN31" s="684"/>
      <c r="BO31" s="684"/>
      <c r="BP31" s="684"/>
      <c r="BQ31" s="686"/>
      <c r="BR31" s="683">
        <v>99.3</v>
      </c>
      <c r="BS31" s="684"/>
      <c r="BT31" s="684"/>
      <c r="BU31" s="684"/>
      <c r="BV31" s="684"/>
      <c r="BW31" s="684"/>
      <c r="BX31" s="685">
        <v>97.7</v>
      </c>
      <c r="BY31" s="684"/>
      <c r="BZ31" s="684"/>
      <c r="CA31" s="684"/>
      <c r="CB31" s="686"/>
      <c r="CD31" s="642"/>
      <c r="CE31" s="643"/>
      <c r="CF31" s="618" t="s">
        <v>322</v>
      </c>
      <c r="CG31" s="619"/>
      <c r="CH31" s="619"/>
      <c r="CI31" s="619"/>
      <c r="CJ31" s="619"/>
      <c r="CK31" s="619"/>
      <c r="CL31" s="619"/>
      <c r="CM31" s="619"/>
      <c r="CN31" s="619"/>
      <c r="CO31" s="619"/>
      <c r="CP31" s="619"/>
      <c r="CQ31" s="620"/>
      <c r="CR31" s="621">
        <v>41495</v>
      </c>
      <c r="CS31" s="634"/>
      <c r="CT31" s="634"/>
      <c r="CU31" s="634"/>
      <c r="CV31" s="634"/>
      <c r="CW31" s="634"/>
      <c r="CX31" s="634"/>
      <c r="CY31" s="635"/>
      <c r="CZ31" s="624">
        <v>0.2</v>
      </c>
      <c r="DA31" s="636"/>
      <c r="DB31" s="636"/>
      <c r="DC31" s="637"/>
      <c r="DD31" s="627">
        <v>41495</v>
      </c>
      <c r="DE31" s="634"/>
      <c r="DF31" s="634"/>
      <c r="DG31" s="634"/>
      <c r="DH31" s="634"/>
      <c r="DI31" s="634"/>
      <c r="DJ31" s="634"/>
      <c r="DK31" s="635"/>
      <c r="DL31" s="627">
        <v>41495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323</v>
      </c>
      <c r="C32" s="619"/>
      <c r="D32" s="619"/>
      <c r="E32" s="619"/>
      <c r="F32" s="619"/>
      <c r="G32" s="619"/>
      <c r="H32" s="619"/>
      <c r="I32" s="619"/>
      <c r="J32" s="619"/>
      <c r="K32" s="619"/>
      <c r="L32" s="619"/>
      <c r="M32" s="619"/>
      <c r="N32" s="619"/>
      <c r="O32" s="619"/>
      <c r="P32" s="619"/>
      <c r="Q32" s="620"/>
      <c r="R32" s="621">
        <v>1072111</v>
      </c>
      <c r="S32" s="622"/>
      <c r="T32" s="622"/>
      <c r="U32" s="622"/>
      <c r="V32" s="622"/>
      <c r="W32" s="622"/>
      <c r="X32" s="622"/>
      <c r="Y32" s="623"/>
      <c r="Z32" s="659">
        <v>5.8</v>
      </c>
      <c r="AA32" s="659"/>
      <c r="AB32" s="659"/>
      <c r="AC32" s="659"/>
      <c r="AD32" s="660" t="s">
        <v>132</v>
      </c>
      <c r="AE32" s="660"/>
      <c r="AF32" s="660"/>
      <c r="AG32" s="660"/>
      <c r="AH32" s="660"/>
      <c r="AI32" s="660"/>
      <c r="AJ32" s="660"/>
      <c r="AK32" s="660"/>
      <c r="AL32" s="624" t="s">
        <v>141</v>
      </c>
      <c r="AM32" s="625"/>
      <c r="AN32" s="625"/>
      <c r="AO32" s="661"/>
      <c r="AP32" s="662"/>
      <c r="AQ32" s="663"/>
      <c r="AR32" s="663"/>
      <c r="AS32" s="663"/>
      <c r="AT32" s="690"/>
      <c r="AU32" s="214" t="s">
        <v>324</v>
      </c>
      <c r="AX32" s="618" t="s">
        <v>325</v>
      </c>
      <c r="AY32" s="619"/>
      <c r="AZ32" s="619"/>
      <c r="BA32" s="619"/>
      <c r="BB32" s="619"/>
      <c r="BC32" s="619"/>
      <c r="BD32" s="619"/>
      <c r="BE32" s="619"/>
      <c r="BF32" s="620"/>
      <c r="BG32" s="692">
        <v>99.3</v>
      </c>
      <c r="BH32" s="634"/>
      <c r="BI32" s="634"/>
      <c r="BJ32" s="634"/>
      <c r="BK32" s="634"/>
      <c r="BL32" s="634"/>
      <c r="BM32" s="625">
        <v>98.6</v>
      </c>
      <c r="BN32" s="634"/>
      <c r="BO32" s="634"/>
      <c r="BP32" s="634"/>
      <c r="BQ32" s="657"/>
      <c r="BR32" s="692">
        <v>99.3</v>
      </c>
      <c r="BS32" s="634"/>
      <c r="BT32" s="634"/>
      <c r="BU32" s="634"/>
      <c r="BV32" s="634"/>
      <c r="BW32" s="634"/>
      <c r="BX32" s="625">
        <v>98.1</v>
      </c>
      <c r="BY32" s="634"/>
      <c r="BZ32" s="634"/>
      <c r="CA32" s="634"/>
      <c r="CB32" s="657"/>
      <c r="CD32" s="644"/>
      <c r="CE32" s="645"/>
      <c r="CF32" s="618" t="s">
        <v>326</v>
      </c>
      <c r="CG32" s="619"/>
      <c r="CH32" s="619"/>
      <c r="CI32" s="619"/>
      <c r="CJ32" s="619"/>
      <c r="CK32" s="619"/>
      <c r="CL32" s="619"/>
      <c r="CM32" s="619"/>
      <c r="CN32" s="619"/>
      <c r="CO32" s="619"/>
      <c r="CP32" s="619"/>
      <c r="CQ32" s="620"/>
      <c r="CR32" s="621" t="s">
        <v>180</v>
      </c>
      <c r="CS32" s="622"/>
      <c r="CT32" s="622"/>
      <c r="CU32" s="622"/>
      <c r="CV32" s="622"/>
      <c r="CW32" s="622"/>
      <c r="CX32" s="622"/>
      <c r="CY32" s="623"/>
      <c r="CZ32" s="624" t="s">
        <v>180</v>
      </c>
      <c r="DA32" s="636"/>
      <c r="DB32" s="636"/>
      <c r="DC32" s="637"/>
      <c r="DD32" s="627" t="s">
        <v>180</v>
      </c>
      <c r="DE32" s="622"/>
      <c r="DF32" s="622"/>
      <c r="DG32" s="622"/>
      <c r="DH32" s="622"/>
      <c r="DI32" s="622"/>
      <c r="DJ32" s="622"/>
      <c r="DK32" s="623"/>
      <c r="DL32" s="627" t="s">
        <v>141</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327</v>
      </c>
      <c r="C33" s="619"/>
      <c r="D33" s="619"/>
      <c r="E33" s="619"/>
      <c r="F33" s="619"/>
      <c r="G33" s="619"/>
      <c r="H33" s="619"/>
      <c r="I33" s="619"/>
      <c r="J33" s="619"/>
      <c r="K33" s="619"/>
      <c r="L33" s="619"/>
      <c r="M33" s="619"/>
      <c r="N33" s="619"/>
      <c r="O33" s="619"/>
      <c r="P33" s="619"/>
      <c r="Q33" s="620"/>
      <c r="R33" s="621">
        <v>31229</v>
      </c>
      <c r="S33" s="622"/>
      <c r="T33" s="622"/>
      <c r="U33" s="622"/>
      <c r="V33" s="622"/>
      <c r="W33" s="622"/>
      <c r="X33" s="622"/>
      <c r="Y33" s="623"/>
      <c r="Z33" s="659">
        <v>0.2</v>
      </c>
      <c r="AA33" s="659"/>
      <c r="AB33" s="659"/>
      <c r="AC33" s="659"/>
      <c r="AD33" s="660">
        <v>6630</v>
      </c>
      <c r="AE33" s="660"/>
      <c r="AF33" s="660"/>
      <c r="AG33" s="660"/>
      <c r="AH33" s="660"/>
      <c r="AI33" s="660"/>
      <c r="AJ33" s="660"/>
      <c r="AK33" s="660"/>
      <c r="AL33" s="624">
        <v>0.1</v>
      </c>
      <c r="AM33" s="625"/>
      <c r="AN33" s="625"/>
      <c r="AO33" s="661"/>
      <c r="AP33" s="664"/>
      <c r="AQ33" s="665"/>
      <c r="AR33" s="665"/>
      <c r="AS33" s="665"/>
      <c r="AT33" s="691"/>
      <c r="AU33" s="219"/>
      <c r="AV33" s="219"/>
      <c r="AW33" s="219"/>
      <c r="AX33" s="602" t="s">
        <v>328</v>
      </c>
      <c r="AY33" s="603"/>
      <c r="AZ33" s="603"/>
      <c r="BA33" s="603"/>
      <c r="BB33" s="603"/>
      <c r="BC33" s="603"/>
      <c r="BD33" s="603"/>
      <c r="BE33" s="603"/>
      <c r="BF33" s="604"/>
      <c r="BG33" s="682">
        <v>98.3</v>
      </c>
      <c r="BH33" s="606"/>
      <c r="BI33" s="606"/>
      <c r="BJ33" s="606"/>
      <c r="BK33" s="606"/>
      <c r="BL33" s="606"/>
      <c r="BM33" s="652">
        <v>97.4</v>
      </c>
      <c r="BN33" s="606"/>
      <c r="BO33" s="606"/>
      <c r="BP33" s="606"/>
      <c r="BQ33" s="669"/>
      <c r="BR33" s="682">
        <v>99.1</v>
      </c>
      <c r="BS33" s="606"/>
      <c r="BT33" s="606"/>
      <c r="BU33" s="606"/>
      <c r="BV33" s="606"/>
      <c r="BW33" s="606"/>
      <c r="BX33" s="652">
        <v>97.2</v>
      </c>
      <c r="BY33" s="606"/>
      <c r="BZ33" s="606"/>
      <c r="CA33" s="606"/>
      <c r="CB33" s="669"/>
      <c r="CD33" s="618" t="s">
        <v>329</v>
      </c>
      <c r="CE33" s="619"/>
      <c r="CF33" s="619"/>
      <c r="CG33" s="619"/>
      <c r="CH33" s="619"/>
      <c r="CI33" s="619"/>
      <c r="CJ33" s="619"/>
      <c r="CK33" s="619"/>
      <c r="CL33" s="619"/>
      <c r="CM33" s="619"/>
      <c r="CN33" s="619"/>
      <c r="CO33" s="619"/>
      <c r="CP33" s="619"/>
      <c r="CQ33" s="620"/>
      <c r="CR33" s="621">
        <v>9380461</v>
      </c>
      <c r="CS33" s="634"/>
      <c r="CT33" s="634"/>
      <c r="CU33" s="634"/>
      <c r="CV33" s="634"/>
      <c r="CW33" s="634"/>
      <c r="CX33" s="634"/>
      <c r="CY33" s="635"/>
      <c r="CZ33" s="624">
        <v>53.1</v>
      </c>
      <c r="DA33" s="636"/>
      <c r="DB33" s="636"/>
      <c r="DC33" s="637"/>
      <c r="DD33" s="627">
        <v>6915301</v>
      </c>
      <c r="DE33" s="634"/>
      <c r="DF33" s="634"/>
      <c r="DG33" s="634"/>
      <c r="DH33" s="634"/>
      <c r="DI33" s="634"/>
      <c r="DJ33" s="634"/>
      <c r="DK33" s="635"/>
      <c r="DL33" s="627">
        <v>4656584</v>
      </c>
      <c r="DM33" s="634"/>
      <c r="DN33" s="634"/>
      <c r="DO33" s="634"/>
      <c r="DP33" s="634"/>
      <c r="DQ33" s="634"/>
      <c r="DR33" s="634"/>
      <c r="DS33" s="634"/>
      <c r="DT33" s="634"/>
      <c r="DU33" s="634"/>
      <c r="DV33" s="635"/>
      <c r="DW33" s="624">
        <v>44.1</v>
      </c>
      <c r="DX33" s="636"/>
      <c r="DY33" s="636"/>
      <c r="DZ33" s="636"/>
      <c r="EA33" s="636"/>
      <c r="EB33" s="636"/>
      <c r="EC33" s="648"/>
    </row>
    <row r="34" spans="2:133" ht="11.25" customHeight="1" x14ac:dyDescent="0.15">
      <c r="B34" s="618" t="s">
        <v>330</v>
      </c>
      <c r="C34" s="619"/>
      <c r="D34" s="619"/>
      <c r="E34" s="619"/>
      <c r="F34" s="619"/>
      <c r="G34" s="619"/>
      <c r="H34" s="619"/>
      <c r="I34" s="619"/>
      <c r="J34" s="619"/>
      <c r="K34" s="619"/>
      <c r="L34" s="619"/>
      <c r="M34" s="619"/>
      <c r="N34" s="619"/>
      <c r="O34" s="619"/>
      <c r="P34" s="619"/>
      <c r="Q34" s="620"/>
      <c r="R34" s="621">
        <v>133844</v>
      </c>
      <c r="S34" s="622"/>
      <c r="T34" s="622"/>
      <c r="U34" s="622"/>
      <c r="V34" s="622"/>
      <c r="W34" s="622"/>
      <c r="X34" s="622"/>
      <c r="Y34" s="623"/>
      <c r="Z34" s="659">
        <v>0.7</v>
      </c>
      <c r="AA34" s="659"/>
      <c r="AB34" s="659"/>
      <c r="AC34" s="659"/>
      <c r="AD34" s="660" t="s">
        <v>180</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2453481</v>
      </c>
      <c r="CS34" s="622"/>
      <c r="CT34" s="622"/>
      <c r="CU34" s="622"/>
      <c r="CV34" s="622"/>
      <c r="CW34" s="622"/>
      <c r="CX34" s="622"/>
      <c r="CY34" s="623"/>
      <c r="CZ34" s="624">
        <v>13.9</v>
      </c>
      <c r="DA34" s="636"/>
      <c r="DB34" s="636"/>
      <c r="DC34" s="637"/>
      <c r="DD34" s="627">
        <v>1631631</v>
      </c>
      <c r="DE34" s="622"/>
      <c r="DF34" s="622"/>
      <c r="DG34" s="622"/>
      <c r="DH34" s="622"/>
      <c r="DI34" s="622"/>
      <c r="DJ34" s="622"/>
      <c r="DK34" s="623"/>
      <c r="DL34" s="627">
        <v>1102454</v>
      </c>
      <c r="DM34" s="622"/>
      <c r="DN34" s="622"/>
      <c r="DO34" s="622"/>
      <c r="DP34" s="622"/>
      <c r="DQ34" s="622"/>
      <c r="DR34" s="622"/>
      <c r="DS34" s="622"/>
      <c r="DT34" s="622"/>
      <c r="DU34" s="622"/>
      <c r="DV34" s="623"/>
      <c r="DW34" s="624">
        <v>10.4</v>
      </c>
      <c r="DX34" s="636"/>
      <c r="DY34" s="636"/>
      <c r="DZ34" s="636"/>
      <c r="EA34" s="636"/>
      <c r="EB34" s="636"/>
      <c r="EC34" s="648"/>
    </row>
    <row r="35" spans="2:133" ht="11.25" customHeight="1" x14ac:dyDescent="0.15">
      <c r="B35" s="618" t="s">
        <v>332</v>
      </c>
      <c r="C35" s="619"/>
      <c r="D35" s="619"/>
      <c r="E35" s="619"/>
      <c r="F35" s="619"/>
      <c r="G35" s="619"/>
      <c r="H35" s="619"/>
      <c r="I35" s="619"/>
      <c r="J35" s="619"/>
      <c r="K35" s="619"/>
      <c r="L35" s="619"/>
      <c r="M35" s="619"/>
      <c r="N35" s="619"/>
      <c r="O35" s="619"/>
      <c r="P35" s="619"/>
      <c r="Q35" s="620"/>
      <c r="R35" s="621">
        <v>255656</v>
      </c>
      <c r="S35" s="622"/>
      <c r="T35" s="622"/>
      <c r="U35" s="622"/>
      <c r="V35" s="622"/>
      <c r="W35" s="622"/>
      <c r="X35" s="622"/>
      <c r="Y35" s="623"/>
      <c r="Z35" s="659">
        <v>1.4</v>
      </c>
      <c r="AA35" s="659"/>
      <c r="AB35" s="659"/>
      <c r="AC35" s="659"/>
      <c r="AD35" s="660" t="s">
        <v>180</v>
      </c>
      <c r="AE35" s="660"/>
      <c r="AF35" s="660"/>
      <c r="AG35" s="660"/>
      <c r="AH35" s="660"/>
      <c r="AI35" s="660"/>
      <c r="AJ35" s="660"/>
      <c r="AK35" s="660"/>
      <c r="AL35" s="624" t="s">
        <v>132</v>
      </c>
      <c r="AM35" s="625"/>
      <c r="AN35" s="625"/>
      <c r="AO35" s="661"/>
      <c r="AP35" s="222"/>
      <c r="AQ35" s="679" t="s">
        <v>333</v>
      </c>
      <c r="AR35" s="680"/>
      <c r="AS35" s="680"/>
      <c r="AT35" s="680"/>
      <c r="AU35" s="680"/>
      <c r="AV35" s="680"/>
      <c r="AW35" s="680"/>
      <c r="AX35" s="680"/>
      <c r="AY35" s="680"/>
      <c r="AZ35" s="680"/>
      <c r="BA35" s="680"/>
      <c r="BB35" s="680"/>
      <c r="BC35" s="680"/>
      <c r="BD35" s="680"/>
      <c r="BE35" s="680"/>
      <c r="BF35" s="681"/>
      <c r="BG35" s="679" t="s">
        <v>334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335</v>
      </c>
      <c r="CE35" s="619"/>
      <c r="CF35" s="619"/>
      <c r="CG35" s="619"/>
      <c r="CH35" s="619"/>
      <c r="CI35" s="619"/>
      <c r="CJ35" s="619"/>
      <c r="CK35" s="619"/>
      <c r="CL35" s="619"/>
      <c r="CM35" s="619"/>
      <c r="CN35" s="619"/>
      <c r="CO35" s="619"/>
      <c r="CP35" s="619"/>
      <c r="CQ35" s="620"/>
      <c r="CR35" s="621">
        <v>456554</v>
      </c>
      <c r="CS35" s="634"/>
      <c r="CT35" s="634"/>
      <c r="CU35" s="634"/>
      <c r="CV35" s="634"/>
      <c r="CW35" s="634"/>
      <c r="CX35" s="634"/>
      <c r="CY35" s="635"/>
      <c r="CZ35" s="624">
        <v>2.6</v>
      </c>
      <c r="DA35" s="636"/>
      <c r="DB35" s="636"/>
      <c r="DC35" s="637"/>
      <c r="DD35" s="627">
        <v>409199</v>
      </c>
      <c r="DE35" s="634"/>
      <c r="DF35" s="634"/>
      <c r="DG35" s="634"/>
      <c r="DH35" s="634"/>
      <c r="DI35" s="634"/>
      <c r="DJ35" s="634"/>
      <c r="DK35" s="635"/>
      <c r="DL35" s="627">
        <v>122396</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336</v>
      </c>
      <c r="C36" s="619"/>
      <c r="D36" s="619"/>
      <c r="E36" s="619"/>
      <c r="F36" s="619"/>
      <c r="G36" s="619"/>
      <c r="H36" s="619"/>
      <c r="I36" s="619"/>
      <c r="J36" s="619"/>
      <c r="K36" s="619"/>
      <c r="L36" s="619"/>
      <c r="M36" s="619"/>
      <c r="N36" s="619"/>
      <c r="O36" s="619"/>
      <c r="P36" s="619"/>
      <c r="Q36" s="620"/>
      <c r="R36" s="621">
        <v>995046</v>
      </c>
      <c r="S36" s="622"/>
      <c r="T36" s="622"/>
      <c r="U36" s="622"/>
      <c r="V36" s="622"/>
      <c r="W36" s="622"/>
      <c r="X36" s="622"/>
      <c r="Y36" s="623"/>
      <c r="Z36" s="659">
        <v>5.4</v>
      </c>
      <c r="AA36" s="659"/>
      <c r="AB36" s="659"/>
      <c r="AC36" s="659"/>
      <c r="AD36" s="660" t="s">
        <v>141</v>
      </c>
      <c r="AE36" s="660"/>
      <c r="AF36" s="660"/>
      <c r="AG36" s="660"/>
      <c r="AH36" s="660"/>
      <c r="AI36" s="660"/>
      <c r="AJ36" s="660"/>
      <c r="AK36" s="660"/>
      <c r="AL36" s="624" t="s">
        <v>141</v>
      </c>
      <c r="AM36" s="625"/>
      <c r="AN36" s="625"/>
      <c r="AO36" s="661"/>
      <c r="AP36" s="222"/>
      <c r="AQ36" s="670" t="s">
        <v>337</v>
      </c>
      <c r="AR36" s="671"/>
      <c r="AS36" s="671"/>
      <c r="AT36" s="671"/>
      <c r="AU36" s="671"/>
      <c r="AV36" s="671"/>
      <c r="AW36" s="671"/>
      <c r="AX36" s="671"/>
      <c r="AY36" s="672"/>
      <c r="AZ36" s="673">
        <v>2771054</v>
      </c>
      <c r="BA36" s="674"/>
      <c r="BB36" s="674"/>
      <c r="BC36" s="674"/>
      <c r="BD36" s="674"/>
      <c r="BE36" s="674"/>
      <c r="BF36" s="675"/>
      <c r="BG36" s="676" t="s">
        <v>338</v>
      </c>
      <c r="BH36" s="677"/>
      <c r="BI36" s="677"/>
      <c r="BJ36" s="677"/>
      <c r="BK36" s="677"/>
      <c r="BL36" s="677"/>
      <c r="BM36" s="677"/>
      <c r="BN36" s="677"/>
      <c r="BO36" s="677"/>
      <c r="BP36" s="677"/>
      <c r="BQ36" s="677"/>
      <c r="BR36" s="677"/>
      <c r="BS36" s="677"/>
      <c r="BT36" s="677"/>
      <c r="BU36" s="678"/>
      <c r="BV36" s="673">
        <v>16844</v>
      </c>
      <c r="BW36" s="674"/>
      <c r="BX36" s="674"/>
      <c r="BY36" s="674"/>
      <c r="BZ36" s="674"/>
      <c r="CA36" s="674"/>
      <c r="CB36" s="675"/>
      <c r="CD36" s="618" t="s">
        <v>339</v>
      </c>
      <c r="CE36" s="619"/>
      <c r="CF36" s="619"/>
      <c r="CG36" s="619"/>
      <c r="CH36" s="619"/>
      <c r="CI36" s="619"/>
      <c r="CJ36" s="619"/>
      <c r="CK36" s="619"/>
      <c r="CL36" s="619"/>
      <c r="CM36" s="619"/>
      <c r="CN36" s="619"/>
      <c r="CO36" s="619"/>
      <c r="CP36" s="619"/>
      <c r="CQ36" s="620"/>
      <c r="CR36" s="621">
        <v>3986478</v>
      </c>
      <c r="CS36" s="622"/>
      <c r="CT36" s="622"/>
      <c r="CU36" s="622"/>
      <c r="CV36" s="622"/>
      <c r="CW36" s="622"/>
      <c r="CX36" s="622"/>
      <c r="CY36" s="623"/>
      <c r="CZ36" s="624">
        <v>22.6</v>
      </c>
      <c r="DA36" s="636"/>
      <c r="DB36" s="636"/>
      <c r="DC36" s="637"/>
      <c r="DD36" s="627">
        <v>3526495</v>
      </c>
      <c r="DE36" s="622"/>
      <c r="DF36" s="622"/>
      <c r="DG36" s="622"/>
      <c r="DH36" s="622"/>
      <c r="DI36" s="622"/>
      <c r="DJ36" s="622"/>
      <c r="DK36" s="623"/>
      <c r="DL36" s="627">
        <v>2451696</v>
      </c>
      <c r="DM36" s="622"/>
      <c r="DN36" s="622"/>
      <c r="DO36" s="622"/>
      <c r="DP36" s="622"/>
      <c r="DQ36" s="622"/>
      <c r="DR36" s="622"/>
      <c r="DS36" s="622"/>
      <c r="DT36" s="622"/>
      <c r="DU36" s="622"/>
      <c r="DV36" s="623"/>
      <c r="DW36" s="624">
        <v>23.2</v>
      </c>
      <c r="DX36" s="636"/>
      <c r="DY36" s="636"/>
      <c r="DZ36" s="636"/>
      <c r="EA36" s="636"/>
      <c r="EB36" s="636"/>
      <c r="EC36" s="648"/>
    </row>
    <row r="37" spans="2:133" ht="11.25" customHeight="1" x14ac:dyDescent="0.15">
      <c r="B37" s="618" t="s">
        <v>340</v>
      </c>
      <c r="C37" s="619"/>
      <c r="D37" s="619"/>
      <c r="E37" s="619"/>
      <c r="F37" s="619"/>
      <c r="G37" s="619"/>
      <c r="H37" s="619"/>
      <c r="I37" s="619"/>
      <c r="J37" s="619"/>
      <c r="K37" s="619"/>
      <c r="L37" s="619"/>
      <c r="M37" s="619"/>
      <c r="N37" s="619"/>
      <c r="O37" s="619"/>
      <c r="P37" s="619"/>
      <c r="Q37" s="620"/>
      <c r="R37" s="621">
        <v>1295899</v>
      </c>
      <c r="S37" s="622"/>
      <c r="T37" s="622"/>
      <c r="U37" s="622"/>
      <c r="V37" s="622"/>
      <c r="W37" s="622"/>
      <c r="X37" s="622"/>
      <c r="Y37" s="623"/>
      <c r="Z37" s="659">
        <v>7</v>
      </c>
      <c r="AA37" s="659"/>
      <c r="AB37" s="659"/>
      <c r="AC37" s="659"/>
      <c r="AD37" s="660">
        <v>12151</v>
      </c>
      <c r="AE37" s="660"/>
      <c r="AF37" s="660"/>
      <c r="AG37" s="660"/>
      <c r="AH37" s="660"/>
      <c r="AI37" s="660"/>
      <c r="AJ37" s="660"/>
      <c r="AK37" s="660"/>
      <c r="AL37" s="624">
        <v>0.1</v>
      </c>
      <c r="AM37" s="625"/>
      <c r="AN37" s="625"/>
      <c r="AO37" s="661"/>
      <c r="AQ37" s="654" t="s">
        <v>341</v>
      </c>
      <c r="AR37" s="655"/>
      <c r="AS37" s="655"/>
      <c r="AT37" s="655"/>
      <c r="AU37" s="655"/>
      <c r="AV37" s="655"/>
      <c r="AW37" s="655"/>
      <c r="AX37" s="655"/>
      <c r="AY37" s="656"/>
      <c r="AZ37" s="621">
        <v>850000</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-32098</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797463</v>
      </c>
      <c r="CS37" s="634"/>
      <c r="CT37" s="634"/>
      <c r="CU37" s="634"/>
      <c r="CV37" s="634"/>
      <c r="CW37" s="634"/>
      <c r="CX37" s="634"/>
      <c r="CY37" s="635"/>
      <c r="CZ37" s="624">
        <v>4.5</v>
      </c>
      <c r="DA37" s="636"/>
      <c r="DB37" s="636"/>
      <c r="DC37" s="637"/>
      <c r="DD37" s="627">
        <v>786863</v>
      </c>
      <c r="DE37" s="634"/>
      <c r="DF37" s="634"/>
      <c r="DG37" s="634"/>
      <c r="DH37" s="634"/>
      <c r="DI37" s="634"/>
      <c r="DJ37" s="634"/>
      <c r="DK37" s="635"/>
      <c r="DL37" s="627">
        <v>684786</v>
      </c>
      <c r="DM37" s="634"/>
      <c r="DN37" s="634"/>
      <c r="DO37" s="634"/>
      <c r="DP37" s="634"/>
      <c r="DQ37" s="634"/>
      <c r="DR37" s="634"/>
      <c r="DS37" s="634"/>
      <c r="DT37" s="634"/>
      <c r="DU37" s="634"/>
      <c r="DV37" s="635"/>
      <c r="DW37" s="624">
        <v>6.5</v>
      </c>
      <c r="DX37" s="636"/>
      <c r="DY37" s="636"/>
      <c r="DZ37" s="636"/>
      <c r="EA37" s="636"/>
      <c r="EB37" s="636"/>
      <c r="EC37" s="648"/>
    </row>
    <row r="38" spans="2:133" ht="11.25" customHeight="1" x14ac:dyDescent="0.15">
      <c r="B38" s="618" t="s">
        <v>344</v>
      </c>
      <c r="C38" s="619"/>
      <c r="D38" s="619"/>
      <c r="E38" s="619"/>
      <c r="F38" s="619"/>
      <c r="G38" s="619"/>
      <c r="H38" s="619"/>
      <c r="I38" s="619"/>
      <c r="J38" s="619"/>
      <c r="K38" s="619"/>
      <c r="L38" s="619"/>
      <c r="M38" s="619"/>
      <c r="N38" s="619"/>
      <c r="O38" s="619"/>
      <c r="P38" s="619"/>
      <c r="Q38" s="620"/>
      <c r="R38" s="621">
        <v>492543</v>
      </c>
      <c r="S38" s="622"/>
      <c r="T38" s="622"/>
      <c r="U38" s="622"/>
      <c r="V38" s="622"/>
      <c r="W38" s="622"/>
      <c r="X38" s="622"/>
      <c r="Y38" s="623"/>
      <c r="Z38" s="659">
        <v>2.7</v>
      </c>
      <c r="AA38" s="659"/>
      <c r="AB38" s="659"/>
      <c r="AC38" s="659"/>
      <c r="AD38" s="660" t="s">
        <v>180</v>
      </c>
      <c r="AE38" s="660"/>
      <c r="AF38" s="660"/>
      <c r="AG38" s="660"/>
      <c r="AH38" s="660"/>
      <c r="AI38" s="660"/>
      <c r="AJ38" s="660"/>
      <c r="AK38" s="660"/>
      <c r="AL38" s="624" t="s">
        <v>141</v>
      </c>
      <c r="AM38" s="625"/>
      <c r="AN38" s="625"/>
      <c r="AO38" s="661"/>
      <c r="AQ38" s="654" t="s">
        <v>345</v>
      </c>
      <c r="AR38" s="655"/>
      <c r="AS38" s="655"/>
      <c r="AT38" s="655"/>
      <c r="AU38" s="655"/>
      <c r="AV38" s="655"/>
      <c r="AW38" s="655"/>
      <c r="AX38" s="655"/>
      <c r="AY38" s="656"/>
      <c r="AZ38" s="621">
        <v>598999</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3903</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1310135</v>
      </c>
      <c r="CS38" s="622"/>
      <c r="CT38" s="622"/>
      <c r="CU38" s="622"/>
      <c r="CV38" s="622"/>
      <c r="CW38" s="622"/>
      <c r="CX38" s="622"/>
      <c r="CY38" s="623"/>
      <c r="CZ38" s="624">
        <v>7.4</v>
      </c>
      <c r="DA38" s="636"/>
      <c r="DB38" s="636"/>
      <c r="DC38" s="637"/>
      <c r="DD38" s="627">
        <v>1065074</v>
      </c>
      <c r="DE38" s="622"/>
      <c r="DF38" s="622"/>
      <c r="DG38" s="622"/>
      <c r="DH38" s="622"/>
      <c r="DI38" s="622"/>
      <c r="DJ38" s="622"/>
      <c r="DK38" s="623"/>
      <c r="DL38" s="627">
        <v>980038</v>
      </c>
      <c r="DM38" s="622"/>
      <c r="DN38" s="622"/>
      <c r="DO38" s="622"/>
      <c r="DP38" s="622"/>
      <c r="DQ38" s="622"/>
      <c r="DR38" s="622"/>
      <c r="DS38" s="622"/>
      <c r="DT38" s="622"/>
      <c r="DU38" s="622"/>
      <c r="DV38" s="623"/>
      <c r="DW38" s="624">
        <v>9.3000000000000007</v>
      </c>
      <c r="DX38" s="636"/>
      <c r="DY38" s="636"/>
      <c r="DZ38" s="636"/>
      <c r="EA38" s="636"/>
      <c r="EB38" s="636"/>
      <c r="EC38" s="648"/>
    </row>
    <row r="39" spans="2:133" ht="11.25" customHeight="1" x14ac:dyDescent="0.15">
      <c r="B39" s="618" t="s">
        <v>348</v>
      </c>
      <c r="C39" s="619"/>
      <c r="D39" s="619"/>
      <c r="E39" s="619"/>
      <c r="F39" s="619"/>
      <c r="G39" s="619"/>
      <c r="H39" s="619"/>
      <c r="I39" s="619"/>
      <c r="J39" s="619"/>
      <c r="K39" s="619"/>
      <c r="L39" s="619"/>
      <c r="M39" s="619"/>
      <c r="N39" s="619"/>
      <c r="O39" s="619"/>
      <c r="P39" s="619"/>
      <c r="Q39" s="620"/>
      <c r="R39" s="621" t="s">
        <v>180</v>
      </c>
      <c r="S39" s="622"/>
      <c r="T39" s="622"/>
      <c r="U39" s="622"/>
      <c r="V39" s="622"/>
      <c r="W39" s="622"/>
      <c r="X39" s="622"/>
      <c r="Y39" s="623"/>
      <c r="Z39" s="659" t="s">
        <v>141</v>
      </c>
      <c r="AA39" s="659"/>
      <c r="AB39" s="659"/>
      <c r="AC39" s="659"/>
      <c r="AD39" s="660" t="s">
        <v>180</v>
      </c>
      <c r="AE39" s="660"/>
      <c r="AF39" s="660"/>
      <c r="AG39" s="660"/>
      <c r="AH39" s="660"/>
      <c r="AI39" s="660"/>
      <c r="AJ39" s="660"/>
      <c r="AK39" s="660"/>
      <c r="AL39" s="624" t="s">
        <v>141</v>
      </c>
      <c r="AM39" s="625"/>
      <c r="AN39" s="625"/>
      <c r="AO39" s="661"/>
      <c r="AQ39" s="654" t="s">
        <v>349</v>
      </c>
      <c r="AR39" s="655"/>
      <c r="AS39" s="655"/>
      <c r="AT39" s="655"/>
      <c r="AU39" s="655"/>
      <c r="AV39" s="655"/>
      <c r="AW39" s="655"/>
      <c r="AX39" s="655"/>
      <c r="AY39" s="656"/>
      <c r="AZ39" s="621">
        <v>115932</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5679</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418728</v>
      </c>
      <c r="CS39" s="634"/>
      <c r="CT39" s="634"/>
      <c r="CU39" s="634"/>
      <c r="CV39" s="634"/>
      <c r="CW39" s="634"/>
      <c r="CX39" s="634"/>
      <c r="CY39" s="635"/>
      <c r="CZ39" s="624">
        <v>2.4</v>
      </c>
      <c r="DA39" s="636"/>
      <c r="DB39" s="636"/>
      <c r="DC39" s="637"/>
      <c r="DD39" s="627">
        <v>282181</v>
      </c>
      <c r="DE39" s="634"/>
      <c r="DF39" s="634"/>
      <c r="DG39" s="634"/>
      <c r="DH39" s="634"/>
      <c r="DI39" s="634"/>
      <c r="DJ39" s="634"/>
      <c r="DK39" s="635"/>
      <c r="DL39" s="627" t="s">
        <v>141</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15">
      <c r="B40" s="618" t="s">
        <v>352</v>
      </c>
      <c r="C40" s="619"/>
      <c r="D40" s="619"/>
      <c r="E40" s="619"/>
      <c r="F40" s="619"/>
      <c r="G40" s="619"/>
      <c r="H40" s="619"/>
      <c r="I40" s="619"/>
      <c r="J40" s="619"/>
      <c r="K40" s="619"/>
      <c r="L40" s="619"/>
      <c r="M40" s="619"/>
      <c r="N40" s="619"/>
      <c r="O40" s="619"/>
      <c r="P40" s="619"/>
      <c r="Q40" s="620"/>
      <c r="R40" s="621">
        <v>135543</v>
      </c>
      <c r="S40" s="622"/>
      <c r="T40" s="622"/>
      <c r="U40" s="622"/>
      <c r="V40" s="622"/>
      <c r="W40" s="622"/>
      <c r="X40" s="622"/>
      <c r="Y40" s="623"/>
      <c r="Z40" s="659">
        <v>0.7</v>
      </c>
      <c r="AA40" s="659"/>
      <c r="AB40" s="659"/>
      <c r="AC40" s="659"/>
      <c r="AD40" s="660" t="s">
        <v>180</v>
      </c>
      <c r="AE40" s="660"/>
      <c r="AF40" s="660"/>
      <c r="AG40" s="660"/>
      <c r="AH40" s="660"/>
      <c r="AI40" s="660"/>
      <c r="AJ40" s="660"/>
      <c r="AK40" s="660"/>
      <c r="AL40" s="624" t="s">
        <v>180</v>
      </c>
      <c r="AM40" s="625"/>
      <c r="AN40" s="625"/>
      <c r="AO40" s="661"/>
      <c r="AQ40" s="654" t="s">
        <v>353</v>
      </c>
      <c r="AR40" s="655"/>
      <c r="AS40" s="655"/>
      <c r="AT40" s="655"/>
      <c r="AU40" s="655"/>
      <c r="AV40" s="655"/>
      <c r="AW40" s="655"/>
      <c r="AX40" s="655"/>
      <c r="AY40" s="656"/>
      <c r="AZ40" s="621">
        <v>11920</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84</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755085</v>
      </c>
      <c r="CS40" s="622"/>
      <c r="CT40" s="622"/>
      <c r="CU40" s="622"/>
      <c r="CV40" s="622"/>
      <c r="CW40" s="622"/>
      <c r="CX40" s="622"/>
      <c r="CY40" s="623"/>
      <c r="CZ40" s="624">
        <v>4.3</v>
      </c>
      <c r="DA40" s="636"/>
      <c r="DB40" s="636"/>
      <c r="DC40" s="637"/>
      <c r="DD40" s="627">
        <v>721</v>
      </c>
      <c r="DE40" s="622"/>
      <c r="DF40" s="622"/>
      <c r="DG40" s="622"/>
      <c r="DH40" s="622"/>
      <c r="DI40" s="622"/>
      <c r="DJ40" s="622"/>
      <c r="DK40" s="623"/>
      <c r="DL40" s="627" t="s">
        <v>132</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15">
      <c r="B41" s="602" t="s">
        <v>357</v>
      </c>
      <c r="C41" s="603"/>
      <c r="D41" s="603"/>
      <c r="E41" s="603"/>
      <c r="F41" s="603"/>
      <c r="G41" s="603"/>
      <c r="H41" s="603"/>
      <c r="I41" s="603"/>
      <c r="J41" s="603"/>
      <c r="K41" s="603"/>
      <c r="L41" s="603"/>
      <c r="M41" s="603"/>
      <c r="N41" s="603"/>
      <c r="O41" s="603"/>
      <c r="P41" s="603"/>
      <c r="Q41" s="604"/>
      <c r="R41" s="605">
        <v>18479240</v>
      </c>
      <c r="S41" s="646"/>
      <c r="T41" s="646"/>
      <c r="U41" s="646"/>
      <c r="V41" s="646"/>
      <c r="W41" s="646"/>
      <c r="X41" s="646"/>
      <c r="Y41" s="649"/>
      <c r="Z41" s="650">
        <v>100</v>
      </c>
      <c r="AA41" s="650"/>
      <c r="AB41" s="650"/>
      <c r="AC41" s="650"/>
      <c r="AD41" s="651">
        <v>10427443</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285535</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180</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180</v>
      </c>
      <c r="CS41" s="634"/>
      <c r="CT41" s="634"/>
      <c r="CU41" s="634"/>
      <c r="CV41" s="634"/>
      <c r="CW41" s="634"/>
      <c r="CX41" s="634"/>
      <c r="CY41" s="635"/>
      <c r="CZ41" s="624" t="s">
        <v>180</v>
      </c>
      <c r="DA41" s="636"/>
      <c r="DB41" s="636"/>
      <c r="DC41" s="637"/>
      <c r="DD41" s="627" t="s">
        <v>180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361</v>
      </c>
      <c r="AR42" s="667"/>
      <c r="AS42" s="667"/>
      <c r="AT42" s="667"/>
      <c r="AU42" s="667"/>
      <c r="AV42" s="667"/>
      <c r="AW42" s="667"/>
      <c r="AX42" s="667"/>
      <c r="AY42" s="668"/>
      <c r="AZ42" s="605">
        <v>908668</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391</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1086367</v>
      </c>
      <c r="CS42" s="634"/>
      <c r="CT42" s="634"/>
      <c r="CU42" s="634"/>
      <c r="CV42" s="634"/>
      <c r="CW42" s="634"/>
      <c r="CX42" s="634"/>
      <c r="CY42" s="635"/>
      <c r="CZ42" s="624">
        <v>6.1</v>
      </c>
      <c r="DA42" s="636"/>
      <c r="DB42" s="636"/>
      <c r="DC42" s="637"/>
      <c r="DD42" s="627">
        <v>582795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364</v>
      </c>
      <c r="CD43" s="618" t="s">
        <v>365</v>
      </c>
      <c r="CE43" s="619"/>
      <c r="CF43" s="619"/>
      <c r="CG43" s="619"/>
      <c r="CH43" s="619"/>
      <c r="CI43" s="619"/>
      <c r="CJ43" s="619"/>
      <c r="CK43" s="619"/>
      <c r="CL43" s="619"/>
      <c r="CM43" s="619"/>
      <c r="CN43" s="619"/>
      <c r="CO43" s="619"/>
      <c r="CP43" s="619"/>
      <c r="CQ43" s="620"/>
      <c r="CR43" s="621">
        <v>13237</v>
      </c>
      <c r="CS43" s="634"/>
      <c r="CT43" s="634"/>
      <c r="CU43" s="634"/>
      <c r="CV43" s="634"/>
      <c r="CW43" s="634"/>
      <c r="CX43" s="634"/>
      <c r="CY43" s="635"/>
      <c r="CZ43" s="624">
        <v>0.1</v>
      </c>
      <c r="DA43" s="636"/>
      <c r="DB43" s="636"/>
      <c r="DC43" s="637"/>
      <c r="DD43" s="627">
        <v>13237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1072934</v>
      </c>
      <c r="CS44" s="622"/>
      <c r="CT44" s="622"/>
      <c r="CU44" s="622"/>
      <c r="CV44" s="622"/>
      <c r="CW44" s="622"/>
      <c r="CX44" s="622"/>
      <c r="CY44" s="623"/>
      <c r="CZ44" s="624">
        <v>6.1</v>
      </c>
      <c r="DA44" s="625"/>
      <c r="DB44" s="625"/>
      <c r="DC44" s="626"/>
      <c r="DD44" s="627">
        <v>569362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411747</v>
      </c>
      <c r="CS45" s="634"/>
      <c r="CT45" s="634"/>
      <c r="CU45" s="634"/>
      <c r="CV45" s="634"/>
      <c r="CW45" s="634"/>
      <c r="CX45" s="634"/>
      <c r="CY45" s="635"/>
      <c r="CZ45" s="624">
        <v>2.2999999999999998</v>
      </c>
      <c r="DA45" s="636"/>
      <c r="DB45" s="636"/>
      <c r="DC45" s="637"/>
      <c r="DD45" s="627">
        <v>158467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370</v>
      </c>
      <c r="CG46" s="619"/>
      <c r="CH46" s="619"/>
      <c r="CI46" s="619"/>
      <c r="CJ46" s="619"/>
      <c r="CK46" s="619"/>
      <c r="CL46" s="619"/>
      <c r="CM46" s="619"/>
      <c r="CN46" s="619"/>
      <c r="CO46" s="619"/>
      <c r="CP46" s="619"/>
      <c r="CQ46" s="620"/>
      <c r="CR46" s="621">
        <v>645032</v>
      </c>
      <c r="CS46" s="622"/>
      <c r="CT46" s="622"/>
      <c r="CU46" s="622"/>
      <c r="CV46" s="622"/>
      <c r="CW46" s="622"/>
      <c r="CX46" s="622"/>
      <c r="CY46" s="623"/>
      <c r="CZ46" s="624">
        <v>3.7</v>
      </c>
      <c r="DA46" s="625"/>
      <c r="DB46" s="625"/>
      <c r="DC46" s="626"/>
      <c r="DD46" s="627">
        <v>403741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371</v>
      </c>
      <c r="CG47" s="619"/>
      <c r="CH47" s="619"/>
      <c r="CI47" s="619"/>
      <c r="CJ47" s="619"/>
      <c r="CK47" s="619"/>
      <c r="CL47" s="619"/>
      <c r="CM47" s="619"/>
      <c r="CN47" s="619"/>
      <c r="CO47" s="619"/>
      <c r="CP47" s="619"/>
      <c r="CQ47" s="620"/>
      <c r="CR47" s="621">
        <v>13433</v>
      </c>
      <c r="CS47" s="634"/>
      <c r="CT47" s="634"/>
      <c r="CU47" s="634"/>
      <c r="CV47" s="634"/>
      <c r="CW47" s="634"/>
      <c r="CX47" s="634"/>
      <c r="CY47" s="635"/>
      <c r="CZ47" s="624">
        <v>0.1</v>
      </c>
      <c r="DA47" s="636"/>
      <c r="DB47" s="636"/>
      <c r="DC47" s="637"/>
      <c r="DD47" s="627">
        <v>13433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372</v>
      </c>
      <c r="CG48" s="619"/>
      <c r="CH48" s="619"/>
      <c r="CI48" s="619"/>
      <c r="CJ48" s="619"/>
      <c r="CK48" s="619"/>
      <c r="CL48" s="619"/>
      <c r="CM48" s="619"/>
      <c r="CN48" s="619"/>
      <c r="CO48" s="619"/>
      <c r="CP48" s="619"/>
      <c r="CQ48" s="620"/>
      <c r="CR48" s="621" t="s">
        <v>180</v>
      </c>
      <c r="CS48" s="622"/>
      <c r="CT48" s="622"/>
      <c r="CU48" s="622"/>
      <c r="CV48" s="622"/>
      <c r="CW48" s="622"/>
      <c r="CX48" s="622"/>
      <c r="CY48" s="623"/>
      <c r="CZ48" s="624" t="s">
        <v>180</v>
      </c>
      <c r="DA48" s="625"/>
      <c r="DB48" s="625"/>
      <c r="DC48" s="626"/>
      <c r="DD48" s="627" t="s">
        <v>180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373</v>
      </c>
      <c r="CE49" s="603"/>
      <c r="CF49" s="603"/>
      <c r="CG49" s="603"/>
      <c r="CH49" s="603"/>
      <c r="CI49" s="603"/>
      <c r="CJ49" s="603"/>
      <c r="CK49" s="603"/>
      <c r="CL49" s="603"/>
      <c r="CM49" s="603"/>
      <c r="CN49" s="603"/>
      <c r="CO49" s="603"/>
      <c r="CP49" s="603"/>
      <c r="CQ49" s="604"/>
      <c r="CR49" s="605">
        <v>17667900</v>
      </c>
      <c r="CS49" s="606"/>
      <c r="CT49" s="606"/>
      <c r="CU49" s="606"/>
      <c r="CV49" s="606"/>
      <c r="CW49" s="606"/>
      <c r="CX49" s="606"/>
      <c r="CY49" s="607"/>
      <c r="CZ49" s="608">
        <v>100</v>
      </c>
      <c r="DA49" s="609"/>
      <c r="DB49" s="609"/>
      <c r="DC49" s="610"/>
      <c r="DD49" s="611">
        <v>12757088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vgHa6yzrVDESSKTKbJuj2tJFWtfQtsalOtUMjXX6oyPxir3SgyZYB9FzBbi6PE0LESdDhcA93yzx4uD3HwqoQ==" saltValue="t2FSy7qsGNTQ6HD18Wnb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2" zoomScale="55" zoomScaleNormal="55" zoomScaleSheetLayoutView="70" workbookViewId="0">
      <selection activeCell="AP75" sqref="AP75:AT7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396</v>
      </c>
      <c r="C7" s="1048"/>
      <c r="D7" s="1048"/>
      <c r="E7" s="1048"/>
      <c r="F7" s="1048"/>
      <c r="G7" s="1048"/>
      <c r="H7" s="1048"/>
      <c r="I7" s="1048"/>
      <c r="J7" s="1048"/>
      <c r="K7" s="1048"/>
      <c r="L7" s="1048"/>
      <c r="M7" s="1048"/>
      <c r="N7" s="1048"/>
      <c r="O7" s="1048"/>
      <c r="P7" s="1049"/>
      <c r="Q7" s="1102">
        <v>18516</v>
      </c>
      <c r="R7" s="1103"/>
      <c r="S7" s="1103"/>
      <c r="T7" s="1103"/>
      <c r="U7" s="1103"/>
      <c r="V7" s="1103">
        <v>17705</v>
      </c>
      <c r="W7" s="1103"/>
      <c r="X7" s="1103"/>
      <c r="Y7" s="1103"/>
      <c r="Z7" s="1103"/>
      <c r="AA7" s="1103">
        <v>811</v>
      </c>
      <c r="AB7" s="1103"/>
      <c r="AC7" s="1103"/>
      <c r="AD7" s="1103"/>
      <c r="AE7" s="1104"/>
      <c r="AF7" s="1105">
        <v>730</v>
      </c>
      <c r="AG7" s="1106"/>
      <c r="AH7" s="1106"/>
      <c r="AI7" s="1106"/>
      <c r="AJ7" s="1107"/>
      <c r="AK7" s="1108" t="s">
        <v>582</v>
      </c>
      <c r="AL7" s="1109"/>
      <c r="AM7" s="1109"/>
      <c r="AN7" s="1109"/>
      <c r="AO7" s="1109"/>
      <c r="AP7" s="1109">
        <v>13075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0</v>
      </c>
      <c r="CI7" s="1097"/>
      <c r="CJ7" s="1097"/>
      <c r="CK7" s="1097"/>
      <c r="CL7" s="1098"/>
      <c r="CM7" s="1096">
        <v>215</v>
      </c>
      <c r="CN7" s="1097"/>
      <c r="CO7" s="1097"/>
      <c r="CP7" s="1097"/>
      <c r="CQ7" s="1098"/>
      <c r="CR7" s="1096">
        <v>5</v>
      </c>
      <c r="CS7" s="1097"/>
      <c r="CT7" s="1097"/>
      <c r="CU7" s="1097"/>
      <c r="CV7" s="1098"/>
      <c r="CW7" s="1096" t="s">
        <v>582</v>
      </c>
      <c r="CX7" s="1097"/>
      <c r="CY7" s="1097"/>
      <c r="CZ7" s="1097"/>
      <c r="DA7" s="1098"/>
      <c r="DB7" s="1096" t="s">
        <v>582</v>
      </c>
      <c r="DC7" s="1097"/>
      <c r="DD7" s="1097"/>
      <c r="DE7" s="1097"/>
      <c r="DF7" s="1098"/>
      <c r="DG7" s="1096" t="s">
        <v>582</v>
      </c>
      <c r="DH7" s="1097"/>
      <c r="DI7" s="1097"/>
      <c r="DJ7" s="1097"/>
      <c r="DK7" s="1098"/>
      <c r="DL7" s="1096" t="s">
        <v>582</v>
      </c>
      <c r="DM7" s="1097"/>
      <c r="DN7" s="1097"/>
      <c r="DO7" s="1097"/>
      <c r="DP7" s="1098"/>
      <c r="DQ7" s="1096" t="s">
        <v>582</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730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379</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411</v>
      </c>
      <c r="C28" s="1048"/>
      <c r="D28" s="1048"/>
      <c r="E28" s="1048"/>
      <c r="F28" s="1048"/>
      <c r="G28" s="1048"/>
      <c r="H28" s="1048"/>
      <c r="I28" s="1048"/>
      <c r="J28" s="1048"/>
      <c r="K28" s="1048"/>
      <c r="L28" s="1048"/>
      <c r="M28" s="1048"/>
      <c r="N28" s="1048"/>
      <c r="O28" s="1048"/>
      <c r="P28" s="1049"/>
      <c r="Q28" s="1050">
        <v>3133</v>
      </c>
      <c r="R28" s="1051"/>
      <c r="S28" s="1051"/>
      <c r="T28" s="1051"/>
      <c r="U28" s="1051"/>
      <c r="V28" s="1051">
        <v>3106</v>
      </c>
      <c r="W28" s="1051"/>
      <c r="X28" s="1051"/>
      <c r="Y28" s="1051"/>
      <c r="Z28" s="1051"/>
      <c r="AA28" s="1051">
        <v>27</v>
      </c>
      <c r="AB28" s="1051"/>
      <c r="AC28" s="1051"/>
      <c r="AD28" s="1051"/>
      <c r="AE28" s="1052"/>
      <c r="AF28" s="1053">
        <v>27</v>
      </c>
      <c r="AG28" s="1051"/>
      <c r="AH28" s="1051"/>
      <c r="AI28" s="1051"/>
      <c r="AJ28" s="1054"/>
      <c r="AK28" s="1042">
        <v>269</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415</v>
      </c>
      <c r="R29" s="1039"/>
      <c r="S29" s="1039"/>
      <c r="T29" s="1039"/>
      <c r="U29" s="1039"/>
      <c r="V29" s="1039">
        <v>414</v>
      </c>
      <c r="W29" s="1039"/>
      <c r="X29" s="1039"/>
      <c r="Y29" s="1039"/>
      <c r="Z29" s="1039"/>
      <c r="AA29" s="1039">
        <v>1</v>
      </c>
      <c r="AB29" s="1039"/>
      <c r="AC29" s="1039"/>
      <c r="AD29" s="1039"/>
      <c r="AE29" s="1040"/>
      <c r="AF29" s="1035">
        <v>1</v>
      </c>
      <c r="AG29" s="1036"/>
      <c r="AH29" s="1036"/>
      <c r="AI29" s="1036"/>
      <c r="AJ29" s="1037"/>
      <c r="AK29" s="980">
        <v>99</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518</v>
      </c>
      <c r="R30" s="1039"/>
      <c r="S30" s="1039"/>
      <c r="T30" s="1039"/>
      <c r="U30" s="1039"/>
      <c r="V30" s="1039">
        <v>412</v>
      </c>
      <c r="W30" s="1039"/>
      <c r="X30" s="1039"/>
      <c r="Y30" s="1039"/>
      <c r="Z30" s="1039"/>
      <c r="AA30" s="1039">
        <v>105</v>
      </c>
      <c r="AB30" s="1039"/>
      <c r="AC30" s="1039"/>
      <c r="AD30" s="1039"/>
      <c r="AE30" s="1040"/>
      <c r="AF30" s="1035">
        <v>316</v>
      </c>
      <c r="AG30" s="1036"/>
      <c r="AH30" s="1036"/>
      <c r="AI30" s="1036"/>
      <c r="AJ30" s="1037"/>
      <c r="AK30" s="980">
        <v>6</v>
      </c>
      <c r="AL30" s="971"/>
      <c r="AM30" s="971"/>
      <c r="AN30" s="971"/>
      <c r="AO30" s="971"/>
      <c r="AP30" s="971">
        <v>772</v>
      </c>
      <c r="AQ30" s="971"/>
      <c r="AR30" s="971"/>
      <c r="AS30" s="971"/>
      <c r="AT30" s="971"/>
      <c r="AU30" s="971">
        <v>13</v>
      </c>
      <c r="AV30" s="971"/>
      <c r="AW30" s="971"/>
      <c r="AX30" s="971"/>
      <c r="AY30" s="971"/>
      <c r="AZ30" s="1041" t="s">
        <v>582</v>
      </c>
      <c r="BA30" s="1041"/>
      <c r="BB30" s="1041"/>
      <c r="BC30" s="1041"/>
      <c r="BD30" s="1041"/>
      <c r="BE30" s="972" t="s">
        <v>414</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64</v>
      </c>
      <c r="R31" s="1039"/>
      <c r="S31" s="1039"/>
      <c r="T31" s="1039"/>
      <c r="U31" s="1039"/>
      <c r="V31" s="1039">
        <v>56</v>
      </c>
      <c r="W31" s="1039"/>
      <c r="X31" s="1039"/>
      <c r="Y31" s="1039"/>
      <c r="Z31" s="1039"/>
      <c r="AA31" s="1039">
        <v>8</v>
      </c>
      <c r="AB31" s="1039"/>
      <c r="AC31" s="1039"/>
      <c r="AD31" s="1039"/>
      <c r="AE31" s="1040"/>
      <c r="AF31" s="1035">
        <v>130</v>
      </c>
      <c r="AG31" s="1036"/>
      <c r="AH31" s="1036"/>
      <c r="AI31" s="1036"/>
      <c r="AJ31" s="1037"/>
      <c r="AK31" s="980">
        <v>3</v>
      </c>
      <c r="AL31" s="971"/>
      <c r="AM31" s="971"/>
      <c r="AN31" s="971"/>
      <c r="AO31" s="971"/>
      <c r="AP31" s="971" t="s">
        <v>582</v>
      </c>
      <c r="AQ31" s="971"/>
      <c r="AR31" s="971"/>
      <c r="AS31" s="971"/>
      <c r="AT31" s="971"/>
      <c r="AU31" s="971" t="s">
        <v>582</v>
      </c>
      <c r="AV31" s="971"/>
      <c r="AW31" s="971"/>
      <c r="AX31" s="971"/>
      <c r="AY31" s="971"/>
      <c r="AZ31" s="1041" t="s">
        <v>582</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584</v>
      </c>
      <c r="C32" s="1031"/>
      <c r="D32" s="1031"/>
      <c r="E32" s="1031"/>
      <c r="F32" s="1031"/>
      <c r="G32" s="1031"/>
      <c r="H32" s="1031"/>
      <c r="I32" s="1031"/>
      <c r="J32" s="1031"/>
      <c r="K32" s="1031"/>
      <c r="L32" s="1031"/>
      <c r="M32" s="1031"/>
      <c r="N32" s="1031"/>
      <c r="O32" s="1031"/>
      <c r="P32" s="1032"/>
      <c r="Q32" s="1038">
        <f>669+381</f>
        <v>1050</v>
      </c>
      <c r="R32" s="1039"/>
      <c r="S32" s="1039"/>
      <c r="T32" s="1039"/>
      <c r="U32" s="1039"/>
      <c r="V32" s="1039">
        <v>917</v>
      </c>
      <c r="W32" s="1039"/>
      <c r="X32" s="1039"/>
      <c r="Y32" s="1039"/>
      <c r="Z32" s="1039"/>
      <c r="AA32" s="1039">
        <v>133</v>
      </c>
      <c r="AB32" s="1039"/>
      <c r="AC32" s="1039"/>
      <c r="AD32" s="1039"/>
      <c r="AE32" s="1040"/>
      <c r="AF32" s="1035">
        <v>256</v>
      </c>
      <c r="AG32" s="1036"/>
      <c r="AH32" s="1036"/>
      <c r="AI32" s="1036"/>
      <c r="AJ32" s="1037"/>
      <c r="AK32" s="980">
        <v>417</v>
      </c>
      <c r="AL32" s="971"/>
      <c r="AM32" s="971"/>
      <c r="AN32" s="971"/>
      <c r="AO32" s="971"/>
      <c r="AP32" s="971">
        <v>6947</v>
      </c>
      <c r="AQ32" s="971"/>
      <c r="AR32" s="971"/>
      <c r="AS32" s="971"/>
      <c r="AT32" s="971"/>
      <c r="AU32" s="971">
        <v>4669</v>
      </c>
      <c r="AV32" s="971"/>
      <c r="AW32" s="971"/>
      <c r="AX32" s="971"/>
      <c r="AY32" s="971"/>
      <c r="AZ32" s="1041" t="s">
        <v>582</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585</v>
      </c>
      <c r="C33" s="1031"/>
      <c r="D33" s="1031"/>
      <c r="E33" s="1031"/>
      <c r="F33" s="1031"/>
      <c r="G33" s="1031"/>
      <c r="H33" s="1031"/>
      <c r="I33" s="1031"/>
      <c r="J33" s="1031"/>
      <c r="K33" s="1031"/>
      <c r="L33" s="1031"/>
      <c r="M33" s="1031"/>
      <c r="N33" s="1031"/>
      <c r="O33" s="1031"/>
      <c r="P33" s="1032"/>
      <c r="Q33" s="1038">
        <v>116</v>
      </c>
      <c r="R33" s="1039"/>
      <c r="S33" s="1039"/>
      <c r="T33" s="1039"/>
      <c r="U33" s="1039"/>
      <c r="V33" s="1039">
        <v>83</v>
      </c>
      <c r="W33" s="1039"/>
      <c r="X33" s="1039"/>
      <c r="Y33" s="1039"/>
      <c r="Z33" s="1039"/>
      <c r="AA33" s="1039">
        <v>34</v>
      </c>
      <c r="AB33" s="1039"/>
      <c r="AC33" s="1039"/>
      <c r="AD33" s="1039"/>
      <c r="AE33" s="1040"/>
      <c r="AF33" s="1035">
        <v>56</v>
      </c>
      <c r="AG33" s="1036"/>
      <c r="AH33" s="1036"/>
      <c r="AI33" s="1036"/>
      <c r="AJ33" s="1037"/>
      <c r="AK33" s="980">
        <v>76</v>
      </c>
      <c r="AL33" s="971"/>
      <c r="AM33" s="971"/>
      <c r="AN33" s="971"/>
      <c r="AO33" s="971"/>
      <c r="AP33" s="971">
        <v>264</v>
      </c>
      <c r="AQ33" s="971"/>
      <c r="AR33" s="971"/>
      <c r="AS33" s="971"/>
      <c r="AT33" s="971"/>
      <c r="AU33" s="971">
        <v>264</v>
      </c>
      <c r="AV33" s="971"/>
      <c r="AW33" s="971"/>
      <c r="AX33" s="971"/>
      <c r="AY33" s="971"/>
      <c r="AZ33" s="1041" t="s">
        <v>582</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5532</v>
      </c>
      <c r="R34" s="1039"/>
      <c r="S34" s="1039"/>
      <c r="T34" s="1039"/>
      <c r="U34" s="1039"/>
      <c r="V34" s="1039">
        <v>5109</v>
      </c>
      <c r="W34" s="1039"/>
      <c r="X34" s="1039"/>
      <c r="Y34" s="1039"/>
      <c r="Z34" s="1039"/>
      <c r="AA34" s="1039">
        <v>423</v>
      </c>
      <c r="AB34" s="1039"/>
      <c r="AC34" s="1039"/>
      <c r="AD34" s="1039"/>
      <c r="AE34" s="1040"/>
      <c r="AF34" s="1035">
        <v>1204</v>
      </c>
      <c r="AG34" s="1036"/>
      <c r="AH34" s="1036"/>
      <c r="AI34" s="1036"/>
      <c r="AJ34" s="1037"/>
      <c r="AK34" s="980">
        <v>519</v>
      </c>
      <c r="AL34" s="971"/>
      <c r="AM34" s="971"/>
      <c r="AN34" s="971"/>
      <c r="AO34" s="971"/>
      <c r="AP34" s="971">
        <v>1525</v>
      </c>
      <c r="AQ34" s="971"/>
      <c r="AR34" s="971"/>
      <c r="AS34" s="971"/>
      <c r="AT34" s="971"/>
      <c r="AU34" s="971">
        <v>984</v>
      </c>
      <c r="AV34" s="971"/>
      <c r="AW34" s="971"/>
      <c r="AX34" s="971"/>
      <c r="AY34" s="971"/>
      <c r="AZ34" s="1041" t="s">
        <v>582</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418</v>
      </c>
      <c r="C35" s="1031"/>
      <c r="D35" s="1031"/>
      <c r="E35" s="1031"/>
      <c r="F35" s="1031"/>
      <c r="G35" s="1031"/>
      <c r="H35" s="1031"/>
      <c r="I35" s="1031"/>
      <c r="J35" s="1031"/>
      <c r="K35" s="1031"/>
      <c r="L35" s="1031"/>
      <c r="M35" s="1031"/>
      <c r="N35" s="1031"/>
      <c r="O35" s="1031"/>
      <c r="P35" s="1032"/>
      <c r="Q35" s="1038">
        <v>181</v>
      </c>
      <c r="R35" s="1039"/>
      <c r="S35" s="1039"/>
      <c r="T35" s="1039"/>
      <c r="U35" s="1039"/>
      <c r="V35" s="1039">
        <v>174</v>
      </c>
      <c r="W35" s="1039"/>
      <c r="X35" s="1039"/>
      <c r="Y35" s="1039"/>
      <c r="Z35" s="1039"/>
      <c r="AA35" s="1039">
        <v>7</v>
      </c>
      <c r="AB35" s="1039"/>
      <c r="AC35" s="1039"/>
      <c r="AD35" s="1039"/>
      <c r="AE35" s="1040"/>
      <c r="AF35" s="1035">
        <v>7</v>
      </c>
      <c r="AG35" s="1036"/>
      <c r="AH35" s="1036"/>
      <c r="AI35" s="1036"/>
      <c r="AJ35" s="1037"/>
      <c r="AK35" s="980">
        <v>116</v>
      </c>
      <c r="AL35" s="971"/>
      <c r="AM35" s="971"/>
      <c r="AN35" s="971"/>
      <c r="AO35" s="971"/>
      <c r="AP35" s="971">
        <v>431</v>
      </c>
      <c r="AQ35" s="971"/>
      <c r="AR35" s="971"/>
      <c r="AS35" s="971"/>
      <c r="AT35" s="971"/>
      <c r="AU35" s="971">
        <v>387</v>
      </c>
      <c r="AV35" s="971"/>
      <c r="AW35" s="971"/>
      <c r="AX35" s="971"/>
      <c r="AY35" s="971"/>
      <c r="AZ35" s="1041" t="s">
        <v>582</v>
      </c>
      <c r="BA35" s="1041"/>
      <c r="BB35" s="1041"/>
      <c r="BC35" s="1041"/>
      <c r="BD35" s="1041"/>
      <c r="BE35" s="972" t="s">
        <v>419</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1996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400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405</v>
      </c>
      <c r="AB66" s="1002"/>
      <c r="AC66" s="1002"/>
      <c r="AD66" s="1002"/>
      <c r="AE66" s="1003"/>
      <c r="AF66" s="1007" t="s">
        <v>406</v>
      </c>
      <c r="AG66" s="1008"/>
      <c r="AH66" s="1008"/>
      <c r="AI66" s="1008"/>
      <c r="AJ66" s="1009"/>
      <c r="AK66" s="1001" t="s">
        <v>407</v>
      </c>
      <c r="AL66" s="996"/>
      <c r="AM66" s="996"/>
      <c r="AN66" s="996"/>
      <c r="AO66" s="997"/>
      <c r="AP66" s="1001" t="s">
        <v>408</v>
      </c>
      <c r="AQ66" s="1002"/>
      <c r="AR66" s="1002"/>
      <c r="AS66" s="1002"/>
      <c r="AT66" s="1003"/>
      <c r="AU66" s="1001" t="s">
        <v>426</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1913</v>
      </c>
      <c r="R69" s="971"/>
      <c r="S69" s="971"/>
      <c r="T69" s="971"/>
      <c r="U69" s="971"/>
      <c r="V69" s="971">
        <v>1849</v>
      </c>
      <c r="W69" s="971"/>
      <c r="X69" s="971"/>
      <c r="Y69" s="971"/>
      <c r="Z69" s="971"/>
      <c r="AA69" s="971">
        <v>64</v>
      </c>
      <c r="AB69" s="971"/>
      <c r="AC69" s="971"/>
      <c r="AD69" s="971"/>
      <c r="AE69" s="971"/>
      <c r="AF69" s="971">
        <v>81</v>
      </c>
      <c r="AG69" s="971"/>
      <c r="AH69" s="971"/>
      <c r="AI69" s="971"/>
      <c r="AJ69" s="971"/>
      <c r="AK69" s="971" t="s">
        <v>582</v>
      </c>
      <c r="AL69" s="971"/>
      <c r="AM69" s="971"/>
      <c r="AN69" s="971"/>
      <c r="AO69" s="971"/>
      <c r="AP69" s="971">
        <v>279</v>
      </c>
      <c r="AQ69" s="971"/>
      <c r="AR69" s="971"/>
      <c r="AS69" s="971"/>
      <c r="AT69" s="971"/>
      <c r="AU69" s="971">
        <v>107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11</v>
      </c>
      <c r="R70" s="971"/>
      <c r="S70" s="971"/>
      <c r="T70" s="971"/>
      <c r="U70" s="971"/>
      <c r="V70" s="971">
        <v>6</v>
      </c>
      <c r="W70" s="971"/>
      <c r="X70" s="971"/>
      <c r="Y70" s="971"/>
      <c r="Z70" s="971"/>
      <c r="AA70" s="971">
        <v>5</v>
      </c>
      <c r="AB70" s="971"/>
      <c r="AC70" s="971"/>
      <c r="AD70" s="971"/>
      <c r="AE70" s="971"/>
      <c r="AF70" s="971" t="s">
        <v>517</v>
      </c>
      <c r="AG70" s="971"/>
      <c r="AH70" s="971"/>
      <c r="AI70" s="971"/>
      <c r="AJ70" s="971"/>
      <c r="AK70" s="971">
        <v>5</v>
      </c>
      <c r="AL70" s="971"/>
      <c r="AM70" s="971"/>
      <c r="AN70" s="971"/>
      <c r="AO70" s="971"/>
      <c r="AP70" s="971" t="s">
        <v>517</v>
      </c>
      <c r="AQ70" s="971"/>
      <c r="AR70" s="971"/>
      <c r="AS70" s="971"/>
      <c r="AT70" s="971"/>
      <c r="AU70" s="971" t="s">
        <v>517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275</v>
      </c>
      <c r="R71" s="971"/>
      <c r="S71" s="971"/>
      <c r="T71" s="971"/>
      <c r="U71" s="971"/>
      <c r="V71" s="971">
        <v>273</v>
      </c>
      <c r="W71" s="971"/>
      <c r="X71" s="971"/>
      <c r="Y71" s="971"/>
      <c r="Z71" s="971"/>
      <c r="AA71" s="971">
        <v>2</v>
      </c>
      <c r="AB71" s="971"/>
      <c r="AC71" s="971"/>
      <c r="AD71" s="971"/>
      <c r="AE71" s="971"/>
      <c r="AF71" s="971" t="s">
        <v>582</v>
      </c>
      <c r="AG71" s="971"/>
      <c r="AH71" s="971"/>
      <c r="AI71" s="971"/>
      <c r="AJ71" s="971"/>
      <c r="AK71" s="971">
        <v>13</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7109</v>
      </c>
      <c r="R72" s="971"/>
      <c r="S72" s="971"/>
      <c r="T72" s="971"/>
      <c r="U72" s="971"/>
      <c r="V72" s="971">
        <v>6973</v>
      </c>
      <c r="W72" s="971"/>
      <c r="X72" s="971"/>
      <c r="Y72" s="971"/>
      <c r="Z72" s="971"/>
      <c r="AA72" s="971">
        <v>136</v>
      </c>
      <c r="AB72" s="971"/>
      <c r="AC72" s="971"/>
      <c r="AD72" s="971"/>
      <c r="AE72" s="971"/>
      <c r="AF72" s="971">
        <v>135</v>
      </c>
      <c r="AG72" s="971"/>
      <c r="AH72" s="971"/>
      <c r="AI72" s="971"/>
      <c r="AJ72" s="971"/>
      <c r="AK72" s="971">
        <v>79</v>
      </c>
      <c r="AL72" s="971"/>
      <c r="AM72" s="971"/>
      <c r="AN72" s="971"/>
      <c r="AO72" s="971"/>
      <c r="AP72" s="971" t="s">
        <v>582</v>
      </c>
      <c r="AQ72" s="971"/>
      <c r="AR72" s="971"/>
      <c r="AS72" s="971"/>
      <c r="AT72" s="971"/>
      <c r="AU72" s="971" t="s">
        <v>582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1833</v>
      </c>
      <c r="R73" s="971"/>
      <c r="S73" s="971"/>
      <c r="T73" s="971"/>
      <c r="U73" s="971"/>
      <c r="V73" s="971">
        <v>1780</v>
      </c>
      <c r="W73" s="971"/>
      <c r="X73" s="971"/>
      <c r="Y73" s="971"/>
      <c r="Z73" s="971"/>
      <c r="AA73" s="971">
        <v>53</v>
      </c>
      <c r="AB73" s="971"/>
      <c r="AC73" s="971"/>
      <c r="AD73" s="971"/>
      <c r="AE73" s="971"/>
      <c r="AF73" s="971">
        <v>53</v>
      </c>
      <c r="AG73" s="971"/>
      <c r="AH73" s="971"/>
      <c r="AI73" s="971"/>
      <c r="AJ73" s="971"/>
      <c r="AK73" s="971">
        <v>4</v>
      </c>
      <c r="AL73" s="971"/>
      <c r="AM73" s="971"/>
      <c r="AN73" s="971"/>
      <c r="AO73" s="971"/>
      <c r="AP73" s="971" t="s">
        <v>582</v>
      </c>
      <c r="AQ73" s="971"/>
      <c r="AR73" s="971"/>
      <c r="AS73" s="971"/>
      <c r="AT73" s="971"/>
      <c r="AU73" s="971" t="s">
        <v>517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239</v>
      </c>
      <c r="R75" s="979"/>
      <c r="S75" s="979"/>
      <c r="T75" s="979"/>
      <c r="U75" s="980"/>
      <c r="V75" s="981">
        <v>188</v>
      </c>
      <c r="W75" s="979"/>
      <c r="X75" s="979"/>
      <c r="Y75" s="979"/>
      <c r="Z75" s="980"/>
      <c r="AA75" s="981">
        <v>50</v>
      </c>
      <c r="AB75" s="979"/>
      <c r="AC75" s="979"/>
      <c r="AD75" s="979"/>
      <c r="AE75" s="980"/>
      <c r="AF75" s="981">
        <v>50</v>
      </c>
      <c r="AG75" s="979"/>
      <c r="AH75" s="979"/>
      <c r="AI75" s="979"/>
      <c r="AJ75" s="980"/>
      <c r="AK75" s="981">
        <v>19</v>
      </c>
      <c r="AL75" s="979"/>
      <c r="AM75" s="979"/>
      <c r="AN75" s="979"/>
      <c r="AO75" s="980"/>
      <c r="AP75" s="981" t="s">
        <v>582</v>
      </c>
      <c r="AQ75" s="979"/>
      <c r="AR75" s="979"/>
      <c r="AS75" s="979"/>
      <c r="AT75" s="980"/>
      <c r="AU75" s="981" t="s">
        <v>582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307348</v>
      </c>
      <c r="R76" s="979"/>
      <c r="S76" s="979"/>
      <c r="T76" s="979"/>
      <c r="U76" s="980"/>
      <c r="V76" s="981">
        <v>292047</v>
      </c>
      <c r="W76" s="979"/>
      <c r="X76" s="979"/>
      <c r="Y76" s="979"/>
      <c r="Z76" s="980"/>
      <c r="AA76" s="981">
        <v>15301</v>
      </c>
      <c r="AB76" s="979"/>
      <c r="AC76" s="979"/>
      <c r="AD76" s="979"/>
      <c r="AE76" s="980"/>
      <c r="AF76" s="981">
        <v>15301</v>
      </c>
      <c r="AG76" s="979"/>
      <c r="AH76" s="979"/>
      <c r="AI76" s="979"/>
      <c r="AJ76" s="980"/>
      <c r="AK76" s="981">
        <v>0</v>
      </c>
      <c r="AL76" s="979"/>
      <c r="AM76" s="979"/>
      <c r="AN76" s="979"/>
      <c r="AO76" s="980"/>
      <c r="AP76" s="981" t="s">
        <v>517</v>
      </c>
      <c r="AQ76" s="979"/>
      <c r="AR76" s="979"/>
      <c r="AS76" s="979"/>
      <c r="AT76" s="980"/>
      <c r="AU76" s="981" t="s">
        <v>517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595</v>
      </c>
      <c r="C77" s="975"/>
      <c r="D77" s="975"/>
      <c r="E77" s="975"/>
      <c r="F77" s="975"/>
      <c r="G77" s="975"/>
      <c r="H77" s="975"/>
      <c r="I77" s="975"/>
      <c r="J77" s="975"/>
      <c r="K77" s="975"/>
      <c r="L77" s="975"/>
      <c r="M77" s="975"/>
      <c r="N77" s="975"/>
      <c r="O77" s="975"/>
      <c r="P77" s="976"/>
      <c r="Q77" s="978">
        <v>0</v>
      </c>
      <c r="R77" s="979"/>
      <c r="S77" s="979"/>
      <c r="T77" s="979"/>
      <c r="U77" s="980"/>
      <c r="V77" s="981">
        <v>0</v>
      </c>
      <c r="W77" s="979"/>
      <c r="X77" s="979"/>
      <c r="Y77" s="979"/>
      <c r="Z77" s="980"/>
      <c r="AA77" s="981">
        <v>0</v>
      </c>
      <c r="AB77" s="979"/>
      <c r="AC77" s="979"/>
      <c r="AD77" s="979"/>
      <c r="AE77" s="980"/>
      <c r="AF77" s="981">
        <v>1</v>
      </c>
      <c r="AG77" s="979"/>
      <c r="AH77" s="979"/>
      <c r="AI77" s="979"/>
      <c r="AJ77" s="980"/>
      <c r="AK77" s="981" t="s">
        <v>582</v>
      </c>
      <c r="AL77" s="979"/>
      <c r="AM77" s="979"/>
      <c r="AN77" s="979"/>
      <c r="AO77" s="980"/>
      <c r="AP77" s="981" t="s">
        <v>517</v>
      </c>
      <c r="AQ77" s="979"/>
      <c r="AR77" s="979"/>
      <c r="AS77" s="979"/>
      <c r="AT77" s="980"/>
      <c r="AU77" s="981" t="s">
        <v>517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596</v>
      </c>
      <c r="C78" s="975"/>
      <c r="D78" s="975"/>
      <c r="E78" s="975"/>
      <c r="F78" s="975"/>
      <c r="G78" s="975"/>
      <c r="H78" s="975"/>
      <c r="I78" s="975"/>
      <c r="J78" s="975"/>
      <c r="K78" s="975"/>
      <c r="L78" s="975"/>
      <c r="M78" s="975"/>
      <c r="N78" s="975"/>
      <c r="O78" s="975"/>
      <c r="P78" s="976"/>
      <c r="Q78" s="977">
        <v>374</v>
      </c>
      <c r="R78" s="971"/>
      <c r="S78" s="971"/>
      <c r="T78" s="971"/>
      <c r="U78" s="971"/>
      <c r="V78" s="971">
        <v>163</v>
      </c>
      <c r="W78" s="971"/>
      <c r="X78" s="971"/>
      <c r="Y78" s="971"/>
      <c r="Z78" s="971"/>
      <c r="AA78" s="971">
        <v>211</v>
      </c>
      <c r="AB78" s="971"/>
      <c r="AC78" s="971"/>
      <c r="AD78" s="971"/>
      <c r="AE78" s="971"/>
      <c r="AF78" s="971">
        <v>211</v>
      </c>
      <c r="AG78" s="971"/>
      <c r="AH78" s="971"/>
      <c r="AI78" s="971"/>
      <c r="AJ78" s="971"/>
      <c r="AK78" s="971">
        <v>0</v>
      </c>
      <c r="AL78" s="971"/>
      <c r="AM78" s="971"/>
      <c r="AN78" s="971"/>
      <c r="AO78" s="971"/>
      <c r="AP78" s="971" t="s">
        <v>582</v>
      </c>
      <c r="AQ78" s="971"/>
      <c r="AR78" s="971"/>
      <c r="AS78" s="971"/>
      <c r="AT78" s="971"/>
      <c r="AU78" s="971" t="s">
        <v>582</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597</v>
      </c>
      <c r="C79" s="975"/>
      <c r="D79" s="975"/>
      <c r="E79" s="975"/>
      <c r="F79" s="975"/>
      <c r="G79" s="975"/>
      <c r="H79" s="975"/>
      <c r="I79" s="975"/>
      <c r="J79" s="975"/>
      <c r="K79" s="975"/>
      <c r="L79" s="975"/>
      <c r="M79" s="975"/>
      <c r="N79" s="975"/>
      <c r="O79" s="975"/>
      <c r="P79" s="976"/>
      <c r="Q79" s="977">
        <v>210</v>
      </c>
      <c r="R79" s="971"/>
      <c r="S79" s="971"/>
      <c r="T79" s="971"/>
      <c r="U79" s="971"/>
      <c r="V79" s="971">
        <v>206</v>
      </c>
      <c r="W79" s="971"/>
      <c r="X79" s="971"/>
      <c r="Y79" s="971"/>
      <c r="Z79" s="971"/>
      <c r="AA79" s="971">
        <v>4</v>
      </c>
      <c r="AB79" s="971"/>
      <c r="AC79" s="971"/>
      <c r="AD79" s="971"/>
      <c r="AE79" s="971"/>
      <c r="AF79" s="971">
        <v>4</v>
      </c>
      <c r="AG79" s="971"/>
      <c r="AH79" s="971"/>
      <c r="AI79" s="971"/>
      <c r="AJ79" s="971"/>
      <c r="AK79" s="971">
        <v>6</v>
      </c>
      <c r="AL79" s="971"/>
      <c r="AM79" s="971"/>
      <c r="AN79" s="971"/>
      <c r="AO79" s="971"/>
      <c r="AP79" s="971" t="s">
        <v>517</v>
      </c>
      <c r="AQ79" s="971"/>
      <c r="AR79" s="971"/>
      <c r="AS79" s="971"/>
      <c r="AT79" s="971"/>
      <c r="AU79" s="971" t="s">
        <v>517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316</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316</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316</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1406307</v>
      </c>
      <c r="AB110" s="889"/>
      <c r="AC110" s="889"/>
      <c r="AD110" s="889"/>
      <c r="AE110" s="890"/>
      <c r="AF110" s="891">
        <v>1463800</v>
      </c>
      <c r="AG110" s="889"/>
      <c r="AH110" s="889"/>
      <c r="AI110" s="889"/>
      <c r="AJ110" s="890"/>
      <c r="AK110" s="891">
        <v>1573346</v>
      </c>
      <c r="AL110" s="889"/>
      <c r="AM110" s="889"/>
      <c r="AN110" s="889"/>
      <c r="AO110" s="890"/>
      <c r="AP110" s="892">
        <v>18.3</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14718987</v>
      </c>
      <c r="BR110" s="842"/>
      <c r="BS110" s="842"/>
      <c r="BT110" s="842"/>
      <c r="BU110" s="842"/>
      <c r="BV110" s="842">
        <v>14114488</v>
      </c>
      <c r="BW110" s="842"/>
      <c r="BX110" s="842"/>
      <c r="BY110" s="842"/>
      <c r="BZ110" s="842"/>
      <c r="CA110" s="842">
        <v>13075180</v>
      </c>
      <c r="CB110" s="842"/>
      <c r="CC110" s="842"/>
      <c r="CD110" s="842"/>
      <c r="CE110" s="842"/>
      <c r="CF110" s="866">
        <v>151.69999999999999</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400</v>
      </c>
      <c r="DH110" s="842"/>
      <c r="DI110" s="842"/>
      <c r="DJ110" s="842"/>
      <c r="DK110" s="842"/>
      <c r="DL110" s="842" t="s">
        <v>400</v>
      </c>
      <c r="DM110" s="842"/>
      <c r="DN110" s="842"/>
      <c r="DO110" s="842"/>
      <c r="DP110" s="842"/>
      <c r="DQ110" s="842" t="s">
        <v>180</v>
      </c>
      <c r="DR110" s="842"/>
      <c r="DS110" s="842"/>
      <c r="DT110" s="842"/>
      <c r="DU110" s="842"/>
      <c r="DV110" s="843" t="s">
        <v>180</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400</v>
      </c>
      <c r="AG111" s="919"/>
      <c r="AH111" s="919"/>
      <c r="AI111" s="919"/>
      <c r="AJ111" s="920"/>
      <c r="AK111" s="921" t="s">
        <v>445</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400</v>
      </c>
      <c r="BR111" s="817"/>
      <c r="BS111" s="817"/>
      <c r="BT111" s="817"/>
      <c r="BU111" s="817"/>
      <c r="BV111" s="817" t="s">
        <v>445</v>
      </c>
      <c r="BW111" s="817"/>
      <c r="BX111" s="817"/>
      <c r="BY111" s="817"/>
      <c r="BZ111" s="817"/>
      <c r="CA111" s="817" t="s">
        <v>180</v>
      </c>
      <c r="CB111" s="817"/>
      <c r="CC111" s="817"/>
      <c r="CD111" s="817"/>
      <c r="CE111" s="817"/>
      <c r="CF111" s="875" t="s">
        <v>180</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400</v>
      </c>
      <c r="DH111" s="817"/>
      <c r="DI111" s="817"/>
      <c r="DJ111" s="817"/>
      <c r="DK111" s="817"/>
      <c r="DL111" s="817" t="s">
        <v>180</v>
      </c>
      <c r="DM111" s="817"/>
      <c r="DN111" s="817"/>
      <c r="DO111" s="817"/>
      <c r="DP111" s="817"/>
      <c r="DQ111" s="817" t="s">
        <v>400</v>
      </c>
      <c r="DR111" s="817"/>
      <c r="DS111" s="817"/>
      <c r="DT111" s="817"/>
      <c r="DU111" s="817"/>
      <c r="DV111" s="794" t="s">
        <v>180</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400</v>
      </c>
      <c r="AG112" s="780"/>
      <c r="AH112" s="780"/>
      <c r="AI112" s="780"/>
      <c r="AJ112" s="781"/>
      <c r="AK112" s="782" t="s">
        <v>400</v>
      </c>
      <c r="AL112" s="780"/>
      <c r="AM112" s="780"/>
      <c r="AN112" s="780"/>
      <c r="AO112" s="781"/>
      <c r="AP112" s="824" t="s">
        <v>400</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8104307</v>
      </c>
      <c r="BR112" s="817"/>
      <c r="BS112" s="817"/>
      <c r="BT112" s="817"/>
      <c r="BU112" s="817"/>
      <c r="BV112" s="817">
        <v>7532759</v>
      </c>
      <c r="BW112" s="817"/>
      <c r="BX112" s="817"/>
      <c r="BY112" s="817"/>
      <c r="BZ112" s="817"/>
      <c r="CA112" s="817">
        <v>6316060</v>
      </c>
      <c r="CB112" s="817"/>
      <c r="CC112" s="817"/>
      <c r="CD112" s="817"/>
      <c r="CE112" s="817"/>
      <c r="CF112" s="875">
        <v>73.3</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400</v>
      </c>
      <c r="DH112" s="817"/>
      <c r="DI112" s="817"/>
      <c r="DJ112" s="817"/>
      <c r="DK112" s="817"/>
      <c r="DL112" s="817" t="s">
        <v>445</v>
      </c>
      <c r="DM112" s="817"/>
      <c r="DN112" s="817"/>
      <c r="DO112" s="817"/>
      <c r="DP112" s="817"/>
      <c r="DQ112" s="817" t="s">
        <v>445</v>
      </c>
      <c r="DR112" s="817"/>
      <c r="DS112" s="817"/>
      <c r="DT112" s="817"/>
      <c r="DU112" s="817"/>
      <c r="DV112" s="794" t="s">
        <v>445</v>
      </c>
      <c r="DW112" s="794"/>
      <c r="DX112" s="794"/>
      <c r="DY112" s="794"/>
      <c r="DZ112" s="795"/>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1138676</v>
      </c>
      <c r="AB113" s="919"/>
      <c r="AC113" s="919"/>
      <c r="AD113" s="919"/>
      <c r="AE113" s="920"/>
      <c r="AF113" s="921">
        <v>1117115</v>
      </c>
      <c r="AG113" s="919"/>
      <c r="AH113" s="919"/>
      <c r="AI113" s="919"/>
      <c r="AJ113" s="920"/>
      <c r="AK113" s="921">
        <v>936106</v>
      </c>
      <c r="AL113" s="919"/>
      <c r="AM113" s="919"/>
      <c r="AN113" s="919"/>
      <c r="AO113" s="920"/>
      <c r="AP113" s="922">
        <v>10.9</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160585</v>
      </c>
      <c r="BR113" s="817"/>
      <c r="BS113" s="817"/>
      <c r="BT113" s="817"/>
      <c r="BU113" s="817"/>
      <c r="BV113" s="817">
        <v>137790</v>
      </c>
      <c r="BW113" s="817"/>
      <c r="BX113" s="817"/>
      <c r="BY113" s="817"/>
      <c r="BZ113" s="817"/>
      <c r="CA113" s="817">
        <v>106538</v>
      </c>
      <c r="CB113" s="817"/>
      <c r="CC113" s="817"/>
      <c r="CD113" s="817"/>
      <c r="CE113" s="817"/>
      <c r="CF113" s="875">
        <v>1.2</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400</v>
      </c>
      <c r="DM113" s="780"/>
      <c r="DN113" s="780"/>
      <c r="DO113" s="780"/>
      <c r="DP113" s="781"/>
      <c r="DQ113" s="782" t="s">
        <v>400</v>
      </c>
      <c r="DR113" s="780"/>
      <c r="DS113" s="780"/>
      <c r="DT113" s="780"/>
      <c r="DU113" s="781"/>
      <c r="DV113" s="824" t="s">
        <v>400</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42106</v>
      </c>
      <c r="AB114" s="780"/>
      <c r="AC114" s="780"/>
      <c r="AD114" s="780"/>
      <c r="AE114" s="781"/>
      <c r="AF114" s="782">
        <v>39479</v>
      </c>
      <c r="AG114" s="780"/>
      <c r="AH114" s="780"/>
      <c r="AI114" s="780"/>
      <c r="AJ114" s="781"/>
      <c r="AK114" s="782">
        <v>40215</v>
      </c>
      <c r="AL114" s="780"/>
      <c r="AM114" s="780"/>
      <c r="AN114" s="780"/>
      <c r="AO114" s="781"/>
      <c r="AP114" s="824">
        <v>0.5</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2651603</v>
      </c>
      <c r="BR114" s="817"/>
      <c r="BS114" s="817"/>
      <c r="BT114" s="817"/>
      <c r="BU114" s="817"/>
      <c r="BV114" s="817">
        <v>2746383</v>
      </c>
      <c r="BW114" s="817"/>
      <c r="BX114" s="817"/>
      <c r="BY114" s="817"/>
      <c r="BZ114" s="817"/>
      <c r="CA114" s="817">
        <v>2745647</v>
      </c>
      <c r="CB114" s="817"/>
      <c r="CC114" s="817"/>
      <c r="CD114" s="817"/>
      <c r="CE114" s="817"/>
      <c r="CF114" s="875">
        <v>31.9</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400</v>
      </c>
      <c r="DH114" s="780"/>
      <c r="DI114" s="780"/>
      <c r="DJ114" s="780"/>
      <c r="DK114" s="781"/>
      <c r="DL114" s="782" t="s">
        <v>445</v>
      </c>
      <c r="DM114" s="780"/>
      <c r="DN114" s="780"/>
      <c r="DO114" s="780"/>
      <c r="DP114" s="781"/>
      <c r="DQ114" s="782" t="s">
        <v>180</v>
      </c>
      <c r="DR114" s="780"/>
      <c r="DS114" s="780"/>
      <c r="DT114" s="780"/>
      <c r="DU114" s="781"/>
      <c r="DV114" s="824" t="s">
        <v>400</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400</v>
      </c>
      <c r="AB115" s="919"/>
      <c r="AC115" s="919"/>
      <c r="AD115" s="919"/>
      <c r="AE115" s="920"/>
      <c r="AF115" s="921" t="s">
        <v>400</v>
      </c>
      <c r="AG115" s="919"/>
      <c r="AH115" s="919"/>
      <c r="AI115" s="919"/>
      <c r="AJ115" s="920"/>
      <c r="AK115" s="921" t="s">
        <v>400</v>
      </c>
      <c r="AL115" s="919"/>
      <c r="AM115" s="919"/>
      <c r="AN115" s="919"/>
      <c r="AO115" s="920"/>
      <c r="AP115" s="922" t="s">
        <v>445</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400</v>
      </c>
      <c r="BR115" s="817"/>
      <c r="BS115" s="817"/>
      <c r="BT115" s="817"/>
      <c r="BU115" s="817"/>
      <c r="BV115" s="817" t="s">
        <v>180</v>
      </c>
      <c r="BW115" s="817"/>
      <c r="BX115" s="817"/>
      <c r="BY115" s="817"/>
      <c r="BZ115" s="817"/>
      <c r="CA115" s="817" t="s">
        <v>400</v>
      </c>
      <c r="CB115" s="817"/>
      <c r="CC115" s="817"/>
      <c r="CD115" s="817"/>
      <c r="CE115" s="817"/>
      <c r="CF115" s="875" t="s">
        <v>445</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400</v>
      </c>
      <c r="DH115" s="780"/>
      <c r="DI115" s="780"/>
      <c r="DJ115" s="780"/>
      <c r="DK115" s="781"/>
      <c r="DL115" s="782" t="s">
        <v>445</v>
      </c>
      <c r="DM115" s="780"/>
      <c r="DN115" s="780"/>
      <c r="DO115" s="780"/>
      <c r="DP115" s="781"/>
      <c r="DQ115" s="782" t="s">
        <v>180</v>
      </c>
      <c r="DR115" s="780"/>
      <c r="DS115" s="780"/>
      <c r="DT115" s="780"/>
      <c r="DU115" s="781"/>
      <c r="DV115" s="824" t="s">
        <v>400</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55</v>
      </c>
      <c r="AB116" s="780"/>
      <c r="AC116" s="780"/>
      <c r="AD116" s="780"/>
      <c r="AE116" s="781"/>
      <c r="AF116" s="782">
        <v>3</v>
      </c>
      <c r="AG116" s="780"/>
      <c r="AH116" s="780"/>
      <c r="AI116" s="780"/>
      <c r="AJ116" s="781"/>
      <c r="AK116" s="782" t="s">
        <v>445</v>
      </c>
      <c r="AL116" s="780"/>
      <c r="AM116" s="780"/>
      <c r="AN116" s="780"/>
      <c r="AO116" s="781"/>
      <c r="AP116" s="824" t="s">
        <v>400</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400</v>
      </c>
      <c r="BR116" s="817"/>
      <c r="BS116" s="817"/>
      <c r="BT116" s="817"/>
      <c r="BU116" s="817"/>
      <c r="BV116" s="817" t="s">
        <v>445</v>
      </c>
      <c r="BW116" s="817"/>
      <c r="BX116" s="817"/>
      <c r="BY116" s="817"/>
      <c r="BZ116" s="817"/>
      <c r="CA116" s="817" t="s">
        <v>400</v>
      </c>
      <c r="CB116" s="817"/>
      <c r="CC116" s="817"/>
      <c r="CD116" s="817"/>
      <c r="CE116" s="817"/>
      <c r="CF116" s="875" t="s">
        <v>400</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400</v>
      </c>
      <c r="DH116" s="780"/>
      <c r="DI116" s="780"/>
      <c r="DJ116" s="780"/>
      <c r="DK116" s="781"/>
      <c r="DL116" s="782" t="s">
        <v>445</v>
      </c>
      <c r="DM116" s="780"/>
      <c r="DN116" s="780"/>
      <c r="DO116" s="780"/>
      <c r="DP116" s="781"/>
      <c r="DQ116" s="782" t="s">
        <v>400</v>
      </c>
      <c r="DR116" s="780"/>
      <c r="DS116" s="780"/>
      <c r="DT116" s="780"/>
      <c r="DU116" s="781"/>
      <c r="DV116" s="824" t="s">
        <v>400</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2587144</v>
      </c>
      <c r="AB117" s="903"/>
      <c r="AC117" s="903"/>
      <c r="AD117" s="903"/>
      <c r="AE117" s="904"/>
      <c r="AF117" s="905">
        <v>2620397</v>
      </c>
      <c r="AG117" s="903"/>
      <c r="AH117" s="903"/>
      <c r="AI117" s="903"/>
      <c r="AJ117" s="904"/>
      <c r="AK117" s="905">
        <v>2549667</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180</v>
      </c>
      <c r="BR117" s="817"/>
      <c r="BS117" s="817"/>
      <c r="BT117" s="817"/>
      <c r="BU117" s="817"/>
      <c r="BV117" s="817" t="s">
        <v>180</v>
      </c>
      <c r="BW117" s="817"/>
      <c r="BX117" s="817"/>
      <c r="BY117" s="817"/>
      <c r="BZ117" s="817"/>
      <c r="CA117" s="817" t="s">
        <v>400</v>
      </c>
      <c r="CB117" s="817"/>
      <c r="CC117" s="817"/>
      <c r="CD117" s="817"/>
      <c r="CE117" s="817"/>
      <c r="CF117" s="875" t="s">
        <v>180</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180</v>
      </c>
      <c r="DH117" s="780"/>
      <c r="DI117" s="780"/>
      <c r="DJ117" s="780"/>
      <c r="DK117" s="781"/>
      <c r="DL117" s="782" t="s">
        <v>400</v>
      </c>
      <c r="DM117" s="780"/>
      <c r="DN117" s="780"/>
      <c r="DO117" s="780"/>
      <c r="DP117" s="781"/>
      <c r="DQ117" s="782" t="s">
        <v>400</v>
      </c>
      <c r="DR117" s="780"/>
      <c r="DS117" s="780"/>
      <c r="DT117" s="780"/>
      <c r="DU117" s="781"/>
      <c r="DV117" s="824" t="s">
        <v>180</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316</v>
      </c>
      <c r="AL118" s="896"/>
      <c r="AM118" s="896"/>
      <c r="AN118" s="896"/>
      <c r="AO118" s="897"/>
      <c r="AP118" s="899" t="s">
        <v>438</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180</v>
      </c>
      <c r="BR118" s="845"/>
      <c r="BS118" s="845"/>
      <c r="BT118" s="845"/>
      <c r="BU118" s="845"/>
      <c r="BV118" s="845" t="s">
        <v>400</v>
      </c>
      <c r="BW118" s="845"/>
      <c r="BX118" s="845"/>
      <c r="BY118" s="845"/>
      <c r="BZ118" s="845"/>
      <c r="CA118" s="845" t="s">
        <v>180</v>
      </c>
      <c r="CB118" s="845"/>
      <c r="CC118" s="845"/>
      <c r="CD118" s="845"/>
      <c r="CE118" s="845"/>
      <c r="CF118" s="875" t="s">
        <v>400</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400</v>
      </c>
      <c r="DH118" s="780"/>
      <c r="DI118" s="780"/>
      <c r="DJ118" s="780"/>
      <c r="DK118" s="781"/>
      <c r="DL118" s="782" t="s">
        <v>180</v>
      </c>
      <c r="DM118" s="780"/>
      <c r="DN118" s="780"/>
      <c r="DO118" s="780"/>
      <c r="DP118" s="781"/>
      <c r="DQ118" s="782" t="s">
        <v>180</v>
      </c>
      <c r="DR118" s="780"/>
      <c r="DS118" s="780"/>
      <c r="DT118" s="780"/>
      <c r="DU118" s="781"/>
      <c r="DV118" s="824" t="s">
        <v>180</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400</v>
      </c>
      <c r="AB119" s="889"/>
      <c r="AC119" s="889"/>
      <c r="AD119" s="889"/>
      <c r="AE119" s="890"/>
      <c r="AF119" s="891" t="s">
        <v>180</v>
      </c>
      <c r="AG119" s="889"/>
      <c r="AH119" s="889"/>
      <c r="AI119" s="889"/>
      <c r="AJ119" s="890"/>
      <c r="AK119" s="891" t="s">
        <v>400</v>
      </c>
      <c r="AL119" s="889"/>
      <c r="AM119" s="889"/>
      <c r="AN119" s="889"/>
      <c r="AO119" s="890"/>
      <c r="AP119" s="892" t="s">
        <v>400</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469</v>
      </c>
      <c r="BP119" s="878"/>
      <c r="BQ119" s="879">
        <v>25635482</v>
      </c>
      <c r="BR119" s="845"/>
      <c r="BS119" s="845"/>
      <c r="BT119" s="845"/>
      <c r="BU119" s="845"/>
      <c r="BV119" s="845">
        <v>24531420</v>
      </c>
      <c r="BW119" s="845"/>
      <c r="BX119" s="845"/>
      <c r="BY119" s="845"/>
      <c r="BZ119" s="845"/>
      <c r="CA119" s="845">
        <v>22243425</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180</v>
      </c>
      <c r="DH119" s="764"/>
      <c r="DI119" s="764"/>
      <c r="DJ119" s="764"/>
      <c r="DK119" s="765"/>
      <c r="DL119" s="766" t="s">
        <v>400</v>
      </c>
      <c r="DM119" s="764"/>
      <c r="DN119" s="764"/>
      <c r="DO119" s="764"/>
      <c r="DP119" s="765"/>
      <c r="DQ119" s="766" t="s">
        <v>400</v>
      </c>
      <c r="DR119" s="764"/>
      <c r="DS119" s="764"/>
      <c r="DT119" s="764"/>
      <c r="DU119" s="765"/>
      <c r="DV119" s="848" t="s">
        <v>400</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400</v>
      </c>
      <c r="AB120" s="780"/>
      <c r="AC120" s="780"/>
      <c r="AD120" s="780"/>
      <c r="AE120" s="781"/>
      <c r="AF120" s="782" t="s">
        <v>400</v>
      </c>
      <c r="AG120" s="780"/>
      <c r="AH120" s="780"/>
      <c r="AI120" s="780"/>
      <c r="AJ120" s="781"/>
      <c r="AK120" s="782" t="s">
        <v>400</v>
      </c>
      <c r="AL120" s="780"/>
      <c r="AM120" s="780"/>
      <c r="AN120" s="780"/>
      <c r="AO120" s="781"/>
      <c r="AP120" s="824" t="s">
        <v>180</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3374745</v>
      </c>
      <c r="BR120" s="842"/>
      <c r="BS120" s="842"/>
      <c r="BT120" s="842"/>
      <c r="BU120" s="842"/>
      <c r="BV120" s="842">
        <v>3352381</v>
      </c>
      <c r="BW120" s="842"/>
      <c r="BX120" s="842"/>
      <c r="BY120" s="842"/>
      <c r="BZ120" s="842"/>
      <c r="CA120" s="842">
        <v>3534647</v>
      </c>
      <c r="CB120" s="842"/>
      <c r="CC120" s="842"/>
      <c r="CD120" s="842"/>
      <c r="CE120" s="842"/>
      <c r="CF120" s="866">
        <v>41</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5806777</v>
      </c>
      <c r="DH120" s="842"/>
      <c r="DI120" s="842"/>
      <c r="DJ120" s="842"/>
      <c r="DK120" s="842"/>
      <c r="DL120" s="842">
        <v>5504621</v>
      </c>
      <c r="DM120" s="842"/>
      <c r="DN120" s="842"/>
      <c r="DO120" s="842"/>
      <c r="DP120" s="842"/>
      <c r="DQ120" s="842">
        <v>4668627</v>
      </c>
      <c r="DR120" s="842"/>
      <c r="DS120" s="842"/>
      <c r="DT120" s="842"/>
      <c r="DU120" s="842"/>
      <c r="DV120" s="843">
        <v>54.2</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180</v>
      </c>
      <c r="AB121" s="780"/>
      <c r="AC121" s="780"/>
      <c r="AD121" s="780"/>
      <c r="AE121" s="781"/>
      <c r="AF121" s="782" t="s">
        <v>180</v>
      </c>
      <c r="AG121" s="780"/>
      <c r="AH121" s="780"/>
      <c r="AI121" s="780"/>
      <c r="AJ121" s="781"/>
      <c r="AK121" s="782" t="s">
        <v>400</v>
      </c>
      <c r="AL121" s="780"/>
      <c r="AM121" s="780"/>
      <c r="AN121" s="780"/>
      <c r="AO121" s="781"/>
      <c r="AP121" s="824" t="s">
        <v>180</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904465</v>
      </c>
      <c r="BR121" s="817"/>
      <c r="BS121" s="817"/>
      <c r="BT121" s="817"/>
      <c r="BU121" s="817"/>
      <c r="BV121" s="817">
        <v>961384</v>
      </c>
      <c r="BW121" s="817"/>
      <c r="BX121" s="817"/>
      <c r="BY121" s="817"/>
      <c r="BZ121" s="817"/>
      <c r="CA121" s="817">
        <v>876380</v>
      </c>
      <c r="CB121" s="817"/>
      <c r="CC121" s="817"/>
      <c r="CD121" s="817"/>
      <c r="CE121" s="817"/>
      <c r="CF121" s="875">
        <v>10.199999999999999</v>
      </c>
      <c r="CG121" s="876"/>
      <c r="CH121" s="876"/>
      <c r="CI121" s="876"/>
      <c r="CJ121" s="876"/>
      <c r="CK121" s="869"/>
      <c r="CL121" s="855"/>
      <c r="CM121" s="855"/>
      <c r="CN121" s="855"/>
      <c r="CO121" s="856"/>
      <c r="CP121" s="835" t="s">
        <v>417</v>
      </c>
      <c r="CQ121" s="836"/>
      <c r="CR121" s="836"/>
      <c r="CS121" s="836"/>
      <c r="CT121" s="836"/>
      <c r="CU121" s="836"/>
      <c r="CV121" s="836"/>
      <c r="CW121" s="836"/>
      <c r="CX121" s="836"/>
      <c r="CY121" s="836"/>
      <c r="CZ121" s="836"/>
      <c r="DA121" s="836"/>
      <c r="DB121" s="836"/>
      <c r="DC121" s="836"/>
      <c r="DD121" s="836"/>
      <c r="DE121" s="836"/>
      <c r="DF121" s="837"/>
      <c r="DG121" s="816">
        <v>1469012</v>
      </c>
      <c r="DH121" s="817"/>
      <c r="DI121" s="817"/>
      <c r="DJ121" s="817"/>
      <c r="DK121" s="817"/>
      <c r="DL121" s="817">
        <v>1273324</v>
      </c>
      <c r="DM121" s="817"/>
      <c r="DN121" s="817"/>
      <c r="DO121" s="817"/>
      <c r="DP121" s="817"/>
      <c r="DQ121" s="817">
        <v>983772</v>
      </c>
      <c r="DR121" s="817"/>
      <c r="DS121" s="817"/>
      <c r="DT121" s="817"/>
      <c r="DU121" s="817"/>
      <c r="DV121" s="794">
        <v>11.4</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400</v>
      </c>
      <c r="AB122" s="780"/>
      <c r="AC122" s="780"/>
      <c r="AD122" s="780"/>
      <c r="AE122" s="781"/>
      <c r="AF122" s="782" t="s">
        <v>400</v>
      </c>
      <c r="AG122" s="780"/>
      <c r="AH122" s="780"/>
      <c r="AI122" s="780"/>
      <c r="AJ122" s="781"/>
      <c r="AK122" s="782" t="s">
        <v>400</v>
      </c>
      <c r="AL122" s="780"/>
      <c r="AM122" s="780"/>
      <c r="AN122" s="780"/>
      <c r="AO122" s="781"/>
      <c r="AP122" s="824" t="s">
        <v>180</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17164905</v>
      </c>
      <c r="BR122" s="845"/>
      <c r="BS122" s="845"/>
      <c r="BT122" s="845"/>
      <c r="BU122" s="845"/>
      <c r="BV122" s="845">
        <v>16160370</v>
      </c>
      <c r="BW122" s="845"/>
      <c r="BX122" s="845"/>
      <c r="BY122" s="845"/>
      <c r="BZ122" s="845"/>
      <c r="CA122" s="845">
        <v>14901216</v>
      </c>
      <c r="CB122" s="845"/>
      <c r="CC122" s="845"/>
      <c r="CD122" s="845"/>
      <c r="CE122" s="845"/>
      <c r="CF122" s="846">
        <v>172.9</v>
      </c>
      <c r="CG122" s="847"/>
      <c r="CH122" s="847"/>
      <c r="CI122" s="847"/>
      <c r="CJ122" s="847"/>
      <c r="CK122" s="869"/>
      <c r="CL122" s="855"/>
      <c r="CM122" s="855"/>
      <c r="CN122" s="855"/>
      <c r="CO122" s="856"/>
      <c r="CP122" s="835" t="s">
        <v>418</v>
      </c>
      <c r="CQ122" s="836"/>
      <c r="CR122" s="836"/>
      <c r="CS122" s="836"/>
      <c r="CT122" s="836"/>
      <c r="CU122" s="836"/>
      <c r="CV122" s="836"/>
      <c r="CW122" s="836"/>
      <c r="CX122" s="836"/>
      <c r="CY122" s="836"/>
      <c r="CZ122" s="836"/>
      <c r="DA122" s="836"/>
      <c r="DB122" s="836"/>
      <c r="DC122" s="836"/>
      <c r="DD122" s="836"/>
      <c r="DE122" s="836"/>
      <c r="DF122" s="837"/>
      <c r="DG122" s="816">
        <v>409218</v>
      </c>
      <c r="DH122" s="817"/>
      <c r="DI122" s="817"/>
      <c r="DJ122" s="817"/>
      <c r="DK122" s="817"/>
      <c r="DL122" s="817">
        <v>406009</v>
      </c>
      <c r="DM122" s="817"/>
      <c r="DN122" s="817"/>
      <c r="DO122" s="817"/>
      <c r="DP122" s="817"/>
      <c r="DQ122" s="817">
        <v>386537</v>
      </c>
      <c r="DR122" s="817"/>
      <c r="DS122" s="817"/>
      <c r="DT122" s="817"/>
      <c r="DU122" s="817"/>
      <c r="DV122" s="794">
        <v>4.5</v>
      </c>
      <c r="DW122" s="794"/>
      <c r="DX122" s="794"/>
      <c r="DY122" s="794"/>
      <c r="DZ122" s="795"/>
    </row>
    <row r="123" spans="1:130" s="230" customFormat="1" ht="26.25" customHeight="1" x14ac:dyDescent="0.15">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400</v>
      </c>
      <c r="AB123" s="780"/>
      <c r="AC123" s="780"/>
      <c r="AD123" s="780"/>
      <c r="AE123" s="781"/>
      <c r="AF123" s="782" t="s">
        <v>180</v>
      </c>
      <c r="AG123" s="780"/>
      <c r="AH123" s="780"/>
      <c r="AI123" s="780"/>
      <c r="AJ123" s="781"/>
      <c r="AK123" s="782" t="s">
        <v>400</v>
      </c>
      <c r="AL123" s="780"/>
      <c r="AM123" s="780"/>
      <c r="AN123" s="780"/>
      <c r="AO123" s="781"/>
      <c r="AP123" s="824" t="s">
        <v>180</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478</v>
      </c>
      <c r="BP123" s="878"/>
      <c r="BQ123" s="832">
        <v>21444115</v>
      </c>
      <c r="BR123" s="833"/>
      <c r="BS123" s="833"/>
      <c r="BT123" s="833"/>
      <c r="BU123" s="833"/>
      <c r="BV123" s="833">
        <v>20474135</v>
      </c>
      <c r="BW123" s="833"/>
      <c r="BX123" s="833"/>
      <c r="BY123" s="833"/>
      <c r="BZ123" s="833"/>
      <c r="CA123" s="833">
        <v>19312243</v>
      </c>
      <c r="CB123" s="833"/>
      <c r="CC123" s="833"/>
      <c r="CD123" s="833"/>
      <c r="CE123" s="833"/>
      <c r="CF123" s="748"/>
      <c r="CG123" s="749"/>
      <c r="CH123" s="749"/>
      <c r="CI123" s="749"/>
      <c r="CJ123" s="834"/>
      <c r="CK123" s="869"/>
      <c r="CL123" s="855"/>
      <c r="CM123" s="855"/>
      <c r="CN123" s="855"/>
      <c r="CO123" s="856"/>
      <c r="CP123" s="835" t="s">
        <v>416</v>
      </c>
      <c r="CQ123" s="836"/>
      <c r="CR123" s="836"/>
      <c r="CS123" s="836"/>
      <c r="CT123" s="836"/>
      <c r="CU123" s="836"/>
      <c r="CV123" s="836"/>
      <c r="CW123" s="836"/>
      <c r="CX123" s="836"/>
      <c r="CY123" s="836"/>
      <c r="CZ123" s="836"/>
      <c r="DA123" s="836"/>
      <c r="DB123" s="836"/>
      <c r="DC123" s="836"/>
      <c r="DD123" s="836"/>
      <c r="DE123" s="836"/>
      <c r="DF123" s="837"/>
      <c r="DG123" s="779">
        <v>397795</v>
      </c>
      <c r="DH123" s="780"/>
      <c r="DI123" s="780"/>
      <c r="DJ123" s="780"/>
      <c r="DK123" s="781"/>
      <c r="DL123" s="782">
        <v>332178</v>
      </c>
      <c r="DM123" s="780"/>
      <c r="DN123" s="780"/>
      <c r="DO123" s="780"/>
      <c r="DP123" s="781"/>
      <c r="DQ123" s="782">
        <v>264005</v>
      </c>
      <c r="DR123" s="780"/>
      <c r="DS123" s="780"/>
      <c r="DT123" s="780"/>
      <c r="DU123" s="781"/>
      <c r="DV123" s="824">
        <v>3.1</v>
      </c>
      <c r="DW123" s="825"/>
      <c r="DX123" s="825"/>
      <c r="DY123" s="825"/>
      <c r="DZ123" s="826"/>
    </row>
    <row r="124" spans="1:130" s="230"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180</v>
      </c>
      <c r="AB124" s="780"/>
      <c r="AC124" s="780"/>
      <c r="AD124" s="780"/>
      <c r="AE124" s="781"/>
      <c r="AF124" s="782" t="s">
        <v>400</v>
      </c>
      <c r="AG124" s="780"/>
      <c r="AH124" s="780"/>
      <c r="AI124" s="780"/>
      <c r="AJ124" s="781"/>
      <c r="AK124" s="782" t="s">
        <v>180</v>
      </c>
      <c r="AL124" s="780"/>
      <c r="AM124" s="780"/>
      <c r="AN124" s="780"/>
      <c r="AO124" s="781"/>
      <c r="AP124" s="824" t="s">
        <v>180</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48.6</v>
      </c>
      <c r="BR124" s="831"/>
      <c r="BS124" s="831"/>
      <c r="BT124" s="831"/>
      <c r="BU124" s="831"/>
      <c r="BV124" s="831">
        <v>45.3</v>
      </c>
      <c r="BW124" s="831"/>
      <c r="BX124" s="831"/>
      <c r="BY124" s="831"/>
      <c r="BZ124" s="831"/>
      <c r="CA124" s="831">
        <v>34</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21505</v>
      </c>
      <c r="DH124" s="764"/>
      <c r="DI124" s="764"/>
      <c r="DJ124" s="764"/>
      <c r="DK124" s="765"/>
      <c r="DL124" s="766">
        <v>16627</v>
      </c>
      <c r="DM124" s="764"/>
      <c r="DN124" s="764"/>
      <c r="DO124" s="764"/>
      <c r="DP124" s="765"/>
      <c r="DQ124" s="766">
        <v>13119</v>
      </c>
      <c r="DR124" s="764"/>
      <c r="DS124" s="764"/>
      <c r="DT124" s="764"/>
      <c r="DU124" s="765"/>
      <c r="DV124" s="848">
        <v>0.2</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180</v>
      </c>
      <c r="AB125" s="780"/>
      <c r="AC125" s="780"/>
      <c r="AD125" s="780"/>
      <c r="AE125" s="781"/>
      <c r="AF125" s="782" t="s">
        <v>400</v>
      </c>
      <c r="AG125" s="780"/>
      <c r="AH125" s="780"/>
      <c r="AI125" s="780"/>
      <c r="AJ125" s="781"/>
      <c r="AK125" s="782" t="s">
        <v>180</v>
      </c>
      <c r="AL125" s="780"/>
      <c r="AM125" s="780"/>
      <c r="AN125" s="780"/>
      <c r="AO125" s="781"/>
      <c r="AP125" s="824" t="s">
        <v>180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180</v>
      </c>
      <c r="DH125" s="842"/>
      <c r="DI125" s="842"/>
      <c r="DJ125" s="842"/>
      <c r="DK125" s="842"/>
      <c r="DL125" s="842" t="s">
        <v>400</v>
      </c>
      <c r="DM125" s="842"/>
      <c r="DN125" s="842"/>
      <c r="DO125" s="842"/>
      <c r="DP125" s="842"/>
      <c r="DQ125" s="842" t="s">
        <v>180</v>
      </c>
      <c r="DR125" s="842"/>
      <c r="DS125" s="842"/>
      <c r="DT125" s="842"/>
      <c r="DU125" s="842"/>
      <c r="DV125" s="843" t="s">
        <v>483</v>
      </c>
      <c r="DW125" s="843"/>
      <c r="DX125" s="843"/>
      <c r="DY125" s="843"/>
      <c r="DZ125" s="844"/>
    </row>
    <row r="126" spans="1:130" s="230" customFormat="1" ht="26.25" customHeight="1" thickBot="1" x14ac:dyDescent="0.2">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400</v>
      </c>
      <c r="AB126" s="780"/>
      <c r="AC126" s="780"/>
      <c r="AD126" s="780"/>
      <c r="AE126" s="781"/>
      <c r="AF126" s="782" t="s">
        <v>180</v>
      </c>
      <c r="AG126" s="780"/>
      <c r="AH126" s="780"/>
      <c r="AI126" s="780"/>
      <c r="AJ126" s="781"/>
      <c r="AK126" s="782" t="s">
        <v>400</v>
      </c>
      <c r="AL126" s="780"/>
      <c r="AM126" s="780"/>
      <c r="AN126" s="780"/>
      <c r="AO126" s="781"/>
      <c r="AP126" s="824" t="s">
        <v>400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400</v>
      </c>
      <c r="DH126" s="817"/>
      <c r="DI126" s="817"/>
      <c r="DJ126" s="817"/>
      <c r="DK126" s="817"/>
      <c r="DL126" s="817" t="s">
        <v>180</v>
      </c>
      <c r="DM126" s="817"/>
      <c r="DN126" s="817"/>
      <c r="DO126" s="817"/>
      <c r="DP126" s="817"/>
      <c r="DQ126" s="817" t="s">
        <v>180</v>
      </c>
      <c r="DR126" s="817"/>
      <c r="DS126" s="817"/>
      <c r="DT126" s="817"/>
      <c r="DU126" s="817"/>
      <c r="DV126" s="794" t="s">
        <v>180</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180</v>
      </c>
      <c r="AB127" s="780"/>
      <c r="AC127" s="780"/>
      <c r="AD127" s="780"/>
      <c r="AE127" s="781"/>
      <c r="AF127" s="782" t="s">
        <v>180</v>
      </c>
      <c r="AG127" s="780"/>
      <c r="AH127" s="780"/>
      <c r="AI127" s="780"/>
      <c r="AJ127" s="781"/>
      <c r="AK127" s="782" t="s">
        <v>180</v>
      </c>
      <c r="AL127" s="780"/>
      <c r="AM127" s="780"/>
      <c r="AN127" s="780"/>
      <c r="AO127" s="781"/>
      <c r="AP127" s="824" t="s">
        <v>400</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180</v>
      </c>
      <c r="DH127" s="817"/>
      <c r="DI127" s="817"/>
      <c r="DJ127" s="817"/>
      <c r="DK127" s="817"/>
      <c r="DL127" s="817" t="s">
        <v>400</v>
      </c>
      <c r="DM127" s="817"/>
      <c r="DN127" s="817"/>
      <c r="DO127" s="817"/>
      <c r="DP127" s="817"/>
      <c r="DQ127" s="817" t="s">
        <v>400</v>
      </c>
      <c r="DR127" s="817"/>
      <c r="DS127" s="817"/>
      <c r="DT127" s="817"/>
      <c r="DU127" s="817"/>
      <c r="DV127" s="794" t="s">
        <v>400</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79801</v>
      </c>
      <c r="AB128" s="801"/>
      <c r="AC128" s="801"/>
      <c r="AD128" s="801"/>
      <c r="AE128" s="802"/>
      <c r="AF128" s="803">
        <v>87874</v>
      </c>
      <c r="AG128" s="801"/>
      <c r="AH128" s="801"/>
      <c r="AI128" s="801"/>
      <c r="AJ128" s="802"/>
      <c r="AK128" s="803">
        <v>79011</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400</v>
      </c>
      <c r="BG128" s="787"/>
      <c r="BH128" s="787"/>
      <c r="BI128" s="787"/>
      <c r="BJ128" s="787"/>
      <c r="BK128" s="787"/>
      <c r="BL128" s="810"/>
      <c r="BM128" s="786">
        <v>13.28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400</v>
      </c>
      <c r="DH128" s="791"/>
      <c r="DI128" s="791"/>
      <c r="DJ128" s="791"/>
      <c r="DK128" s="791"/>
      <c r="DL128" s="791" t="s">
        <v>400</v>
      </c>
      <c r="DM128" s="791"/>
      <c r="DN128" s="791"/>
      <c r="DO128" s="791"/>
      <c r="DP128" s="791"/>
      <c r="DQ128" s="791" t="s">
        <v>400</v>
      </c>
      <c r="DR128" s="791"/>
      <c r="DS128" s="791"/>
      <c r="DT128" s="791"/>
      <c r="DU128" s="791"/>
      <c r="DV128" s="792" t="s">
        <v>400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10371442</v>
      </c>
      <c r="AB129" s="780"/>
      <c r="AC129" s="780"/>
      <c r="AD129" s="780"/>
      <c r="AE129" s="781"/>
      <c r="AF129" s="782">
        <v>10709401</v>
      </c>
      <c r="AG129" s="780"/>
      <c r="AH129" s="780"/>
      <c r="AI129" s="780"/>
      <c r="AJ129" s="781"/>
      <c r="AK129" s="782">
        <v>10340604</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400</v>
      </c>
      <c r="BG129" s="771"/>
      <c r="BH129" s="771"/>
      <c r="BI129" s="771"/>
      <c r="BJ129" s="771"/>
      <c r="BK129" s="771"/>
      <c r="BL129" s="772"/>
      <c r="BM129" s="770">
        <v>18.28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1762663</v>
      </c>
      <c r="AB130" s="780"/>
      <c r="AC130" s="780"/>
      <c r="AD130" s="780"/>
      <c r="AE130" s="781"/>
      <c r="AF130" s="782">
        <v>1761979</v>
      </c>
      <c r="AG130" s="780"/>
      <c r="AH130" s="780"/>
      <c r="AI130" s="780"/>
      <c r="AJ130" s="781"/>
      <c r="AK130" s="782">
        <v>1720681</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8608779</v>
      </c>
      <c r="AB131" s="764"/>
      <c r="AC131" s="764"/>
      <c r="AD131" s="764"/>
      <c r="AE131" s="765"/>
      <c r="AF131" s="766">
        <v>8947422</v>
      </c>
      <c r="AG131" s="764"/>
      <c r="AH131" s="764"/>
      <c r="AI131" s="764"/>
      <c r="AJ131" s="765"/>
      <c r="AK131" s="766">
        <v>8619923</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34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8.6502394819999999</v>
      </c>
      <c r="AB132" s="745"/>
      <c r="AC132" s="745"/>
      <c r="AD132" s="745"/>
      <c r="AE132" s="746"/>
      <c r="AF132" s="747">
        <v>8.6119107830000008</v>
      </c>
      <c r="AG132" s="745"/>
      <c r="AH132" s="745"/>
      <c r="AI132" s="745"/>
      <c r="AJ132" s="746"/>
      <c r="AK132" s="747">
        <v>8.7004837510000002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7.7</v>
      </c>
      <c r="AB133" s="724"/>
      <c r="AC133" s="724"/>
      <c r="AD133" s="724"/>
      <c r="AE133" s="725"/>
      <c r="AF133" s="723">
        <v>8.1</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naH2tP4KWCHfj8NwcOezhhiO9B8T3//uJKmVxhgGA2J0e0VF7Vr1P6K2QxoA0gldoDeE1iytnQW4j1qeC7zyw==" saltValue="JDwqZBBItyHmTuq310td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8" zoomScale="70" zoomScaleNormal="85" zoomScaleSheetLayoutView="70" workbookViewId="0">
      <selection activeCell="AP51" sqref="AP5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GNUa/lCrLiHhRKOIh/jTCvI0I9veoyBqWCzJ3yKD1Vjev4hCESdWJASJsspvJTboHqXL/Zt9xZHf1zud9gG8g==" saltValue="l12DfyQxQJY/RGN78HZI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ti5o55VrjCbndViTqrDwq/HIpire/otS2XnJURyOtloLBGy0MNvS/R223JOqcKLmdrx1kSVXQQBBpKWCbaCQ==" saltValue="SQWMfvAhoB/qeUZdecZg4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8"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3210150</v>
      </c>
      <c r="AP9" s="281">
        <v>123065</v>
      </c>
      <c r="AQ9" s="282">
        <v>105319</v>
      </c>
      <c r="AR9" s="283">
        <v>16.8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414855</v>
      </c>
      <c r="AP10" s="284">
        <v>15904</v>
      </c>
      <c r="AQ10" s="285">
        <v>9860</v>
      </c>
      <c r="AR10" s="286">
        <v>61.3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87900</v>
      </c>
      <c r="AP11" s="284">
        <v>3370</v>
      </c>
      <c r="AQ11" s="285">
        <v>1656</v>
      </c>
      <c r="AR11" s="286">
        <v>103.5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32864</v>
      </c>
      <c r="AP13" s="284">
        <v>1260</v>
      </c>
      <c r="AQ13" s="285">
        <v>4056</v>
      </c>
      <c r="AR13" s="286">
        <v>-68.900000000000006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13237</v>
      </c>
      <c r="AP14" s="284">
        <v>507</v>
      </c>
      <c r="AQ14" s="285">
        <v>2339</v>
      </c>
      <c r="AR14" s="286">
        <v>-78.3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-211947</v>
      </c>
      <c r="AP15" s="284">
        <v>-8125</v>
      </c>
      <c r="AQ15" s="285">
        <v>-7717</v>
      </c>
      <c r="AR15" s="286">
        <v>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3547059</v>
      </c>
      <c r="AP16" s="284">
        <v>135981</v>
      </c>
      <c r="AQ16" s="285">
        <v>115515</v>
      </c>
      <c r="AR16" s="286">
        <v>17.7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11.54</v>
      </c>
      <c r="AP21" s="298">
        <v>10.69</v>
      </c>
      <c r="AQ21" s="299">
        <v>0.85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96.6</v>
      </c>
      <c r="AP22" s="303">
        <v>97.4</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1573346</v>
      </c>
      <c r="AP32" s="312">
        <v>60316</v>
      </c>
      <c r="AQ32" s="313">
        <v>74824</v>
      </c>
      <c r="AR32" s="314">
        <v>-19.399999999999999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v>1</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936106</v>
      </c>
      <c r="AP35" s="312">
        <v>35887</v>
      </c>
      <c r="AQ35" s="313">
        <v>17427</v>
      </c>
      <c r="AR35" s="314">
        <v>105.9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40215</v>
      </c>
      <c r="AP36" s="312">
        <v>1542</v>
      </c>
      <c r="AQ36" s="313">
        <v>2447</v>
      </c>
      <c r="AR36" s="314">
        <v>-37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t="s">
        <v>517</v>
      </c>
      <c r="AP37" s="312" t="s">
        <v>517</v>
      </c>
      <c r="AQ37" s="313">
        <v>591</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2</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-79011</v>
      </c>
      <c r="AP39" s="312">
        <v>-3029</v>
      </c>
      <c r="AQ39" s="313">
        <v>-3618</v>
      </c>
      <c r="AR39" s="314">
        <v>-16.3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-1720681</v>
      </c>
      <c r="AP40" s="312">
        <v>-65964</v>
      </c>
      <c r="AQ40" s="313">
        <v>-63812</v>
      </c>
      <c r="AR40" s="314">
        <v>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749975</v>
      </c>
      <c r="AP41" s="312">
        <v>28751</v>
      </c>
      <c r="AQ41" s="313">
        <v>27863</v>
      </c>
      <c r="AR41" s="314">
        <v>3.2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1235315</v>
      </c>
      <c r="AN51" s="334">
        <v>44641</v>
      </c>
      <c r="AO51" s="335">
        <v>-25.1</v>
      </c>
      <c r="AP51" s="336">
        <v>85173</v>
      </c>
      <c r="AQ51" s="337">
        <v>-4.3</v>
      </c>
      <c r="AR51" s="338">
        <v>-20.8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617146</v>
      </c>
      <c r="AN52" s="342">
        <v>22302</v>
      </c>
      <c r="AO52" s="343">
        <v>-50.5</v>
      </c>
      <c r="AP52" s="344">
        <v>43913</v>
      </c>
      <c r="AQ52" s="345">
        <v>-3.4</v>
      </c>
      <c r="AR52" s="346">
        <v>-47.1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2325766</v>
      </c>
      <c r="AN53" s="334">
        <v>85352</v>
      </c>
      <c r="AO53" s="335">
        <v>91.2</v>
      </c>
      <c r="AP53" s="336">
        <v>94081</v>
      </c>
      <c r="AQ53" s="337">
        <v>10.5</v>
      </c>
      <c r="AR53" s="338">
        <v>80.7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1271858</v>
      </c>
      <c r="AN54" s="342">
        <v>46675</v>
      </c>
      <c r="AO54" s="343">
        <v>109.3</v>
      </c>
      <c r="AP54" s="344">
        <v>48949</v>
      </c>
      <c r="AQ54" s="345">
        <v>11.5</v>
      </c>
      <c r="AR54" s="346">
        <v>97.8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1238292</v>
      </c>
      <c r="AN55" s="334">
        <v>46081</v>
      </c>
      <c r="AO55" s="335">
        <v>-46</v>
      </c>
      <c r="AP55" s="336">
        <v>92632</v>
      </c>
      <c r="AQ55" s="337">
        <v>-1.5</v>
      </c>
      <c r="AR55" s="338">
        <v>-44.5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731198</v>
      </c>
      <c r="AN56" s="342">
        <v>27210</v>
      </c>
      <c r="AO56" s="343">
        <v>-41.7</v>
      </c>
      <c r="AP56" s="344">
        <v>47978</v>
      </c>
      <c r="AQ56" s="345">
        <v>-2</v>
      </c>
      <c r="AR56" s="346">
        <v>-39.700000000000003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1031978</v>
      </c>
      <c r="AN57" s="334">
        <v>39053</v>
      </c>
      <c r="AO57" s="335">
        <v>-15.3</v>
      </c>
      <c r="AP57" s="336">
        <v>96469</v>
      </c>
      <c r="AQ57" s="337">
        <v>4.0999999999999996</v>
      </c>
      <c r="AR57" s="338">
        <v>-19.399999999999999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683488</v>
      </c>
      <c r="AN58" s="342">
        <v>25865</v>
      </c>
      <c r="AO58" s="343">
        <v>-4.9000000000000004</v>
      </c>
      <c r="AP58" s="344">
        <v>49775</v>
      </c>
      <c r="AQ58" s="345">
        <v>3.7</v>
      </c>
      <c r="AR58" s="346">
        <v>-8.6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1072934</v>
      </c>
      <c r="AN59" s="334">
        <v>41132</v>
      </c>
      <c r="AO59" s="335">
        <v>5.3</v>
      </c>
      <c r="AP59" s="336">
        <v>85743</v>
      </c>
      <c r="AQ59" s="337">
        <v>-11.1</v>
      </c>
      <c r="AR59" s="338">
        <v>16.399999999999999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645032</v>
      </c>
      <c r="AN60" s="342">
        <v>24728</v>
      </c>
      <c r="AO60" s="343">
        <v>-4.4000000000000004</v>
      </c>
      <c r="AP60" s="344">
        <v>45231</v>
      </c>
      <c r="AQ60" s="345">
        <v>-9.1</v>
      </c>
      <c r="AR60" s="346">
        <v>4.7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1380857</v>
      </c>
      <c r="AN61" s="349">
        <v>51252</v>
      </c>
      <c r="AO61" s="350">
        <v>2</v>
      </c>
      <c r="AP61" s="351">
        <v>90820</v>
      </c>
      <c r="AQ61" s="352">
        <v>-0.5</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789744</v>
      </c>
      <c r="AN62" s="342">
        <v>29356</v>
      </c>
      <c r="AO62" s="343">
        <v>1.6</v>
      </c>
      <c r="AP62" s="344">
        <v>47169</v>
      </c>
      <c r="AQ62" s="345">
        <v>0.1</v>
      </c>
      <c r="AR62" s="346">
        <v>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ViEQK79W82VaofYnU2ueiDP2x6PkmiJCEeBCokB2ZEB1u//WN+94XIME4sMZN9joXRwUtWlN7qiPtIbmXvrw==" saltValue="HWEWWNjlPDLa7CPFMKaW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9RbiO47fbGacrLpXRwh+9qe+sFdTRv7ZeDr2SwjhueMPZSrC6pOnZBrqBu1Of90+q+WCEUoS/iZXfIdTYuBh7g==" saltValue="BlU8i/k3PliCyXCYekmh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J32"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v2xFxQ8Khsl+el8BSNVaFvTnpJUp4X7hqyAw5MASn1T8an5y9ap3LjtAcBrxBFFb1Yme/qJc/LnjDMAStEc9FQ==" saltValue="8psRMqdZNhk0ktOtOJ2f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17.34</v>
      </c>
      <c r="G47" s="12">
        <v>19.329999999999998</v>
      </c>
      <c r="H47" s="12">
        <v>17.329999999999998</v>
      </c>
      <c r="I47" s="12">
        <v>16.309999999999999</v>
      </c>
      <c r="J47" s="13">
        <v>16.41</v>
      </c>
    </row>
    <row r="48" spans="2:10" ht="57.75" customHeight="1" x14ac:dyDescent="0.15">
      <c r="B48" s="14"/>
      <c r="C48" s="1141" t="s">
        <v>4</v>
      </c>
      <c r="D48" s="1141"/>
      <c r="E48" s="1142"/>
      <c r="F48" s="15">
        <v>6.1</v>
      </c>
      <c r="G48" s="16">
        <v>4.37</v>
      </c>
      <c r="H48" s="16">
        <v>6.48</v>
      </c>
      <c r="I48" s="16">
        <v>7.98</v>
      </c>
      <c r="J48" s="17">
        <v>7.06</v>
      </c>
    </row>
    <row r="49" spans="2:10" ht="57.75" customHeight="1" thickBot="1" x14ac:dyDescent="0.2">
      <c r="B49" s="18"/>
      <c r="C49" s="1143" t="s">
        <v>5</v>
      </c>
      <c r="D49" s="1143"/>
      <c r="E49" s="1144"/>
      <c r="F49" s="19">
        <v>3.6</v>
      </c>
      <c r="G49" s="20">
        <v>0.24</v>
      </c>
      <c r="H49" s="20">
        <v>0.67</v>
      </c>
      <c r="I49" s="20">
        <v>1.24</v>
      </c>
      <c r="J49" s="21" t="s">
        <v>563</v>
      </c>
    </row>
    <row r="50" spans="2:10" x14ac:dyDescent="0.15"/>
  </sheetData>
  <sheetProtection algorithmName="SHA-512" hashValue="Ol3MXxT7v3a0uTsrofHWmPgMIZywo74qfXiRPN2lhmWy3KYZ6dNCV0l0IIpZGQD/g1UUpaeh0coq2nZ/KPlQtw==" saltValue="OlJyOupxwUnE8AiPEYN3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2024-03-21T09:23:10Z</cp:lastPrinted>
  <dcterms:created xsi:type="dcterms:W3CDTF">2024-03-14T02:27:56Z</dcterms:created>
  <dcterms:modified xsi:type="dcterms:W3CDTF">2024-03-22T09:14:17Z</dcterms:modified>
  <cp:category/>
</cp:coreProperties>
</file>