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90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6"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U36" i="9"/>
  <c r="C36" i="9"/>
  <c r="CO35" i="9"/>
  <c r="C35" i="9"/>
  <c r="U34" i="9"/>
  <c r="C34" i="9"/>
  <c r="U35" i="9" l="1"/>
  <c r="AM34" i="9" s="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l="1"/>
  <c r="BE37"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<sst xmlns="http://schemas.openxmlformats.org/spreadsheetml/2006/main" count="984" uniqueCount="556">
  <si>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</si>
  <si>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</si>
  <si>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</si>
  <si>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</si>
  <si>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</si>
  <si>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</si>
  <si>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</si>
  <si>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</si>
  <si>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</si>
  <si>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</si>
  <si>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</si>
  <si>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</si>
  <si>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</si>
  <si>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</si>
  <si>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</si>
  <si>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</si>
  <si>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</si>
  <si>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</si>
  <si>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</si>
  <si>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</si>
  <si>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</si>
  <si>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</si>
  <si>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</si>
  <si>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</si>
  <si>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</si>
  <si>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</si>
  <si>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</si>
  <si>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</si>
  <si>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</si>
  <si>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</si>
  <si>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</si>
  <si>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</si>
  <si>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</si>
  <si>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</si>
  <si>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</si>
  <si>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</si>
  <si>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</si>
  <si>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</si>
  <si>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</si>
  <si>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</si>
  <si>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</si>
  <si>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</si>
  <si>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</si>
  <si>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</si>
  <si>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</si>
  <si>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</si>
  <si>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</si>
  <si>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</si>
  <si>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</si>
  <si>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</si>
  <si>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</si>
  <si>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</si>
  <si>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</si>
  <si>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</si>
  <si>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</si>
  <si>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</si>
  <si>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</si>
  <si>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</si>
  <si>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</si>
  <si>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</si>
  <si>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</si>
  <si>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</si>
  <si>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</si>
  <si>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</si>
  <si>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</si>
  <si>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</si>
  <si>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</si>
  <si>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</si>
  <si>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</si>
  <si>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</si>
  <si>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</si>
  <si>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</si>
  <si>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</si>
  <si>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</si>
  <si>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</si>
  <si>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</si>
  <si>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</si>
  <si>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</si>
  <si>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</si>
  <si>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</si>
  <si>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</si>
  <si>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</si>
  <si>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</si>
  <si>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</si>
  <si>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</si>
  <si>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</si>
  <si>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</si>
  <si>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</si>
  <si>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</si>
  <si>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</si>
  <si>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</si>
  <si>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</si>
  <si>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</si>
  <si>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</si>
  <si>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</si>
  <si>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</si>
  <si>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</si>
  <si>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</si>
  <si>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</si>
  <si>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</si>
  <si>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</si>
  <si>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</si>
  <si>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</si>
  <si>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</si>
  <si>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</si>
  <si>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</si>
  <si>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</si>
  <si>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</si>
  <si>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</si>
  <si>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</si>
  <si>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</si>
  <si>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</si>
  <si>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</si>
  <si>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</si>
  <si>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</si>
  <si>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</si>
  <si>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</si>
  <si>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</si>
  <si>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</si>
  <si>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</si>
  <si>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</si>
  <si>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</si>
  <si>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</si>
  <si>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</si>
  <si>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</si>
  <si>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</si>
  <si>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</si>
  <si>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</si>
  <si>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</si>
  <si>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</si>
  <si>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</si>
  <si>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</si>
  <si>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</si>
  <si>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</si>
  <si>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</si>
  <si>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</si>
  <si>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</si>
  <si>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</si>
  <si>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</si>
  <si>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</si>
  <si>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</si>
  <si>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</si>
  <si>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</si>
  <si>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</si>
  <si>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</si>
  <si>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</si>
  <si>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</si>
  <si>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</si>
  <si>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</si>
  <si>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</si>
  <si>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</si>
  <si>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</si>
  <si>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</si>
  <si>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</si>
  <si>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</si>
  <si>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</si>
  <si>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</si>
  <si>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</si>
  <si>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</si>
  <si>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</si>
  <si>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</si>
  <si>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</si>
  <si>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</si>
  <si>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</si>
  <si>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</si>
  <si>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</si>
  <si>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</si>
  <si>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</si>
  <si>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</si>
  <si>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</si>
  <si>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</si>
  <si>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</si>
  <si>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</si>
  <si>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</si>
  <si>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</si>
  <si>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</si>
  <si>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</si>
  <si>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</si>
  <si>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</si>
  <si>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</si>
  <si>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</si>
  <si>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</si>
  <si>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</si>
  <si>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</si>
  <si>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</si>
  <si>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</si>
  <si>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</si>
  <si>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</si>
  <si>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</si>
  <si>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</si>
  <si>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</si>
  <si>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</si>
  <si>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</si>
  <si>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</si>
  <si>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</si>
  <si>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</si>
  <si>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長野県大町市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</si>
  <si>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</si>
  <si>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</si>
  <si>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</si>
  <si>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</si>
  <si>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</si>
  <si>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</si>
  <si>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</si>
  <si>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</si>
  <si>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</si>
  <si>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</si>
  <si>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</si>
  <si>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</si>
  <si>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</si>
  <si>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</si>
  <si>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</si>
  <si>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</si>
  <si>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</si>
  <si>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</si>
  <si>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</si>
  <si>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</si>
  <si>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</si>
  <si>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</si>
  <si>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</si>
  <si>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</si>
  <si>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</si>
  <si>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</si>
  <si>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</si>
  <si>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</si>
  <si>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</si>
  <si>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</si>
  <si>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</si>
  <si>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</si>
  <si>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</si>
  <si>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</si>
  <si>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</si>
  <si>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</si>
  <si>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</si>
  <si>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</si>
  <si>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</si>
  <si>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</si>
  <si>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</si>
  <si>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</si>
  <si>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</si>
  <si>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</si>
  <si>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</si>
  <si>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</si>
  <si>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</si>
  <si>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</si>
  <si>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</si>
  <si>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</si>
  <si>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</si>
  <si>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</si>
  <si>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</si>
  <si>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</si>
  <si>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</si>
  <si>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</si>
  <si>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</si>
  <si>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</si>
  <si>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</si>
  <si>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</si>
  <si>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</si>
  <si>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</si>
  <si>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</si>
  <si>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</si>
  <si>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</si>
  <si>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</si>
  <si>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</si>
  <si>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</si>
  <si>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</si>
  <si>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</si>
  <si>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</si>
  <si>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</si>
  <si>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</si>
  <si>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</si>
  <si>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</si>
  <si>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</si>
  <si>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</si>
  <si>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</si>
  <si>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</si>
  <si>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</si>
  <si>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</si>
  <si>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</si>
  <si>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</si>
  <si>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</si>
  <si>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</si>
  <si>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</si>
  <si>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</si>
  <si>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</si>
  <si>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</si>
  <si>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</si>
  <si>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</si>
  <si>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</si>
  <si>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</si>
  <si>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</si>
  <si>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</si>
  <si>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</si>
  <si>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</si>
  <si>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</si>
  <si>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</si>
  <si>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</si>
  <si>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</si>
  <si>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</si>
  <si>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</si>
  <si>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</si>
  <si>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</si>
  <si>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</si>
  <si>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</si>
  <si>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</si>
  <si>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</si>
  <si>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</si>
  <si>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</si>
  <si>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</si>
  <si>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</si>
  <si>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</si>
  <si>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</si>
  <si>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</si>
  <si>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</si>
  <si>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</si>
  <si>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</si>
  <si>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</si>
  <si>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</si>
  <si>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</si>
  <si>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</si>
  <si>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</si>
  <si>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</si>
  <si>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</si>
  <si>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</si>
  <si>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</si>
  <si>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</si>
  <si>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</si>
  <si>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</si>
  <si>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</si>
  <si>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</si>
  <si>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</si>
  <si>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</si>
  <si>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</si>
  <si>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</si>
  <si>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</si>
  <si>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</si>
  <si>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</si>
  <si>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</si>
  <si>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</si>
  <si>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</si>
  <si>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</si>
  <si>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</si>
  <si>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</si>
  <si>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</si>
  <si>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</si>
  <si>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長野県大町市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</si>
  <si>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</si>
  <si>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</si>
  <si>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</si>
  <si>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</si>
  <si>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</si>
  <si>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</si>
  <si>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</si>
  <si>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</si>
  <si>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</si>
  <si>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</si>
  <si>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</si>
  <si>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</si>
  <si>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</si>
  <si>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</si>
  <si>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</si>
  <si>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</si>
  <si>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</si>
  <si>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</si>
  <si>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</si>
  <si>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</si>
  <si>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</si>
  <si>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</si>
  <si>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</si>
  <si>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</si>
  <si>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</si>
  <si>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</si>
  <si>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</si>
  <si>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</si>
  <si>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</si>
  <si>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</si>
  <si>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</si>
  <si>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</si>
  <si>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</si>
  <si>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</si>
  <si>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</si>
  <si>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</si>
  <si>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</si>
  <si>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温泉引湯事業会計</t>
    <phoneticPr fontId="5"/>
  </si>
  <si>
    <t>病院事業会計</t>
    <phoneticPr fontId="5"/>
  </si>
  <si>
    <t>公共下水道特別会計</t>
    <phoneticPr fontId="5"/>
  </si>
  <si>
    <t>法非適用企業</t>
    <phoneticPr fontId="5"/>
  </si>
  <si>
    <t>農業集落排水事業特別会計</t>
    <phoneticPr fontId="5"/>
  </si>
  <si>
    <t>公営簡易水道事業特別会計</t>
    <phoneticPr fontId="5"/>
  </si>
  <si>
    <t>温泉宿泊施設事業特別会計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</si>
  <si>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</si>
  <si>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</si>
  <si>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</si>
  <si>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</si>
  <si>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</si>
  <si>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</si>
  <si>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</si>
  <si>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</si>
  <si>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</si>
  <si>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</si>
  <si>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</si>
  <si>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</si>
  <si>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</si>
  <si>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</si>
  <si>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</si>
  <si>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</si>
  <si>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</si>
  <si>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</si>
  <si>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</si>
  <si>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</si>
  <si>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</si>
  <si>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</si>
  <si>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</si>
  <si>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</si>
  <si>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</si>
  <si>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</si>
  <si>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</si>
  <si>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</si>
  <si>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</si>
  <si>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</si>
  <si>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</si>
  <si>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</si>
  <si>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</si>
  <si>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</si>
  <si>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</si>
  <si>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</si>
  <si>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</si>
  <si>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</si>
  <si>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</si>
  <si>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</si>
  <si>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</si>
  <si>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</si>
  <si>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</si>
  <si>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</si>
  <si>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</si>
  <si>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</si>
  <si>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</si>
  <si>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</si>
  <si>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</si>
  <si>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</si>
  <si>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</si>
  <si>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</si>
  <si>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</si>
  <si>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</si>
  <si>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</si>
  <si>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</si>
  <si>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</si>
  <si>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</si>
  <si>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</si>
  <si>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</si>
  <si>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</si>
  <si>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</si>
  <si>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</si>
  <si>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</si>
  <si>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</si>
  <si>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</si>
  <si>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</si>
  <si>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</si>
  <si>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</si>
  <si>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</si>
  <si>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</si>
  <si>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</si>
  <si>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</si>
  <si>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</si>
  <si>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</si>
  <si>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</si>
  <si>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</si>
  <si>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</si>
  <si>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</si>
  <si>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</si>
  <si>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</si>
  <si>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</si>
  <si>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</si>
  <si>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</si>
  <si>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</si>
  <si>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</si>
  <si>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</si>
  <si>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</si>
  <si>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</si>
  <si>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</si>
  <si>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</si>
  <si>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</si>
  <si>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</si>
  <si>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</si>
  <si>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</si>
  <si>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</si>
  <si>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</si>
  <si>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</si>
  <si>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</si>
  <si>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</si>
  <si>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</si>
  <si>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</si>
  <si>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</si>
  <si>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</si>
  <si>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</si>
  <si>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</si>
  <si>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</si>
  <si>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</si>
  <si>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</si>
  <si>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</si>
  <si>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</si>
  <si>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</si>
  <si>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</si>
  <si>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</si>
  <si>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</si>
  <si>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</si>
  <si>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</si>
  <si>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</si>
  <si>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</si>
  <si>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</si>
  <si>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</si>
  <si>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</si>
  <si>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</si>
  <si>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</si>
  <si>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</si>
  <si>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</si>
  <si>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</si>
  <si>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</si>
  <si>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</si>
  <si>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</si>
  <si>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</si>
  <si>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</si>
  <si>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</si>
  <si>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</si>
  <si>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</si>
  <si>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病院事業会計</t>
  </si>
  <si>
    <t>温泉引湯事業会計</t>
  </si>
  <si>
    <t>国民健康保険特別会計</t>
  </si>
  <si>
    <t>公共下水道特別会計</t>
  </si>
  <si>
    <t>農業集落排水事業特別会計</t>
  </si>
  <si>
    <t>公営簡易水道事業特別会計</t>
  </si>
  <si>
    <t>その他会計（赤字）</t>
  </si>
  <si>
    <t>その他会計（黒字）</t>
  </si>
  <si>
    <t>-</t>
    <phoneticPr fontId="2"/>
  </si>
  <si>
    <t>-</t>
    <phoneticPr fontId="2"/>
  </si>
  <si>
    <t>-</t>
    <phoneticPr fontId="2"/>
  </si>
  <si>
    <t>北アルプス広域連合</t>
    <rPh sb="0" eb="1">
      <t>キタ</t>
    </rPh>
    <rPh sb="5" eb="7">
      <t>コウイキ</t>
    </rPh>
    <rPh sb="7" eb="9">
      <t>レンゴウ</t>
    </rPh>
    <phoneticPr fontId="2"/>
  </si>
  <si>
    <t>（一般会計）</t>
    <rPh sb="1" eb="3">
      <t>イッパン</t>
    </rPh>
    <rPh sb="3" eb="5">
      <t>カイケイ</t>
    </rPh>
    <phoneticPr fontId="2"/>
  </si>
  <si>
    <t>高瀬広域水道企業団</t>
    <rPh sb="0" eb="2">
      <t>タカセ</t>
    </rPh>
    <rPh sb="2" eb="4">
      <t>コウイキ</t>
    </rPh>
    <rPh sb="4" eb="6">
      <t>スイドウ</t>
    </rPh>
    <rPh sb="6" eb="8">
      <t>キギョウ</t>
    </rPh>
    <rPh sb="8" eb="9">
      <t>ダン</t>
    </rPh>
    <phoneticPr fontId="5"/>
  </si>
  <si>
    <t>長野県地方税滞納整理機構</t>
    <rPh sb="0" eb="3">
      <t>ナガノケン</t>
    </rPh>
    <rPh sb="3" eb="6">
      <t>チホウゼイ</t>
    </rPh>
    <rPh sb="6" eb="8">
      <t>タイノウ</t>
    </rPh>
    <rPh sb="8" eb="10">
      <t>セイリ</t>
    </rPh>
    <rPh sb="10" eb="12">
      <t>キコウ</t>
    </rPh>
    <phoneticPr fontId="5"/>
  </si>
  <si>
    <t>-</t>
    <phoneticPr fontId="2"/>
  </si>
  <si>
    <t>-</t>
    <phoneticPr fontId="2"/>
  </si>
  <si>
    <t>大町市土地開発公社</t>
    <rPh sb="0" eb="3">
      <t>オオマチシ</t>
    </rPh>
    <rPh sb="3" eb="5">
      <t>トチ</t>
    </rPh>
    <rPh sb="5" eb="7">
      <t>カイハツ</t>
    </rPh>
    <rPh sb="7" eb="9">
      <t>コウシャ</t>
    </rPh>
    <phoneticPr fontId="2"/>
  </si>
  <si>
    <t>（ふるさと市町村圏事業特別会計）</t>
    <rPh sb="5" eb="7">
      <t>シチョウ</t>
    </rPh>
    <rPh sb="7" eb="8">
      <t>ソン</t>
    </rPh>
    <rPh sb="8" eb="9">
      <t>ケン</t>
    </rPh>
    <rPh sb="9" eb="11">
      <t>ジギョウ</t>
    </rPh>
    <rPh sb="11" eb="13">
      <t>トクベツ</t>
    </rPh>
    <rPh sb="13" eb="15">
      <t>カイケイ</t>
    </rPh>
    <phoneticPr fontId="2"/>
  </si>
  <si>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2"/>
  </si>
  <si>
    <t>-</t>
    <phoneticPr fontId="2"/>
  </si>
  <si>
    <t>（介護保険事業特別会計）</t>
    <rPh sb="1" eb="3">
      <t>カイゴ</t>
    </rPh>
    <rPh sb="3" eb="5">
      <t>ホケン</t>
    </rPh>
    <rPh sb="5" eb="7">
      <t>ジギョウ</t>
    </rPh>
    <rPh sb="7" eb="9">
      <t>トクベツ</t>
    </rPh>
    <rPh sb="9" eb="11">
      <t>カイケイ</t>
    </rPh>
    <phoneticPr fontId="2"/>
  </si>
  <si>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2"/>
  </si>
  <si>
    <t>長野県市町村自治振興組合</t>
    <rPh sb="0" eb="3">
      <t>ナガノケン</t>
    </rPh>
    <rPh sb="3" eb="5">
      <t>シチョウ</t>
    </rPh>
    <rPh sb="5" eb="6">
      <t>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</si>
  <si>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</si>
  <si>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（後期高齢者医療事業会計）</t>
    <rPh sb="1" eb="3">
      <t>コウキ</t>
    </rPh>
    <rPh sb="3" eb="6">
      <t>コウレイシャ</t>
    </rPh>
    <rPh sb="6" eb="8">
      <t>イリョウ</t>
    </rPh>
    <rPh sb="8" eb="10">
      <t>ジギョウ</t>
    </rPh>
    <rPh sb="10" eb="12">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</si>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</sst>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124479</c:v>
                </c:pt>
                <c:pt idx="1">
                  <c:v>114876</c:v>
                </c:pt>
                <c:pt idx="2">
                  <c:v>39207</c:v>
                </c:pt>
                <c:pt idx="3">
                  <c:v>51518</c:v>
                </c:pt>
                <c:pt idx="4">
                  <c:v>53491</c:v>
                </c:pt>
              </c:numCache>
            </c:numRef>
          </c:val>
          <c:smooth val="0"/>
        </c:ser>
        <c:dLbls>
          <c:showLegendKey val="0"/>
          <c:showVal val="0"/>
          <c:showCatName val="0"/>
          <c:showSerName val="0"/>
          <c:showPercent val="0"/>
          <c:showBubbleSize val="0"/>
        </c:dLbls>
        <c:marker val="1"/>
        <c:smooth val="0"/>
        <c:axId val="40774272"/>
        <c:axId val="40784256"/>
      </c:lineChart>
      <c:catAx>
        <c:axId val="407742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84256"/>
        <c:crosses val="autoZero"/>
        <c:auto val="1"/>
        <c:lblAlgn val="ctr"/>
        <c:lblOffset val="100"/>
        <c:tickLblSkip val="1"/>
        <c:tickMarkSkip val="1"/>
        <c:noMultiLvlLbl val="0"/>
      </c:catAx>
      <c:valAx>
        <c:axId val="407842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74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5.14</c:v>
                </c:pt>
                <c:pt idx="1">
                  <c:v>5.9</c:v>
                </c:pt>
                <c:pt idx="2">
                  <c:v>6.12</c:v>
                </c:pt>
                <c:pt idx="3">
                  <c:v>6.32</c:v>
                </c:pt>
                <c:pt idx="4">
                  <c:v>5.19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13.84</c:v>
                </c:pt>
                <c:pt idx="1">
                  <c:v>16.059999999999999</c:v>
                </c:pt>
                <c:pt idx="2">
                  <c:v>16.27</c:v>
                </c:pt>
                <c:pt idx="3">
                  <c:v>16.2</c:v>
                </c:pt>
                <c:pt idx="4">
                  <c:v>18.399999999999999</c:v>
                </c:pt>
              </c:numCache>
            </c:numRef>
          </c:val>
        </c:ser>
        <c:dLbls>
          <c:showLegendKey val="0"/>
          <c:showVal val="0"/>
          <c:showCatName val="0"/>
          <c:showSerName val="0"/>
          <c:showPercent val="0"/>
          <c:showBubbleSize val="0"/>
        </c:dLbls>
        <c:gapWidth val="250"/>
        <c:overlap val="100"/>
        <c:axId val="41323904"/>
        <c:axId val="41329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4.28</c:v>
                </c:pt>
                <c:pt idx="1">
                  <c:v>4.59</c:v>
                </c:pt>
                <c:pt idx="2">
                  <c:v>0.76</c:v>
                </c:pt>
                <c:pt idx="3">
                  <c:v>0.22</c:v>
                </c:pt>
                <c:pt idx="4">
                  <c:v>0.98</c:v>
                </c:pt>
              </c:numCache>
            </c:numRef>
          </c:val>
          <c:smooth val="0"/>
        </c:ser>
        <c:dLbls>
          <c:showLegendKey val="0"/>
          <c:showVal val="0"/>
          <c:showCatName val="0"/>
          <c:showSerName val="0"/>
          <c:showPercent val="0"/>
          <c:showBubbleSize val="0"/>
        </c:dLbls>
        <c:marker val="1"/>
        <c:smooth val="0"/>
        <c:axId val="41323904"/>
        <c:axId val="41329792"/>
      </c:lineChart>
      <c:catAx>
        <c:axId val="4132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329792"/>
        <c:crosses val="autoZero"/>
        <c:auto val="1"/>
        <c:lblAlgn val="ctr"/>
        <c:lblOffset val="100"/>
        <c:tickLblSkip val="1"/>
        <c:tickMarkSkip val="1"/>
        <c:noMultiLvlLbl val="0"/>
      </c:catAx>
      <c:valAx>
        <c:axId val="4132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2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0.45</c:v>
                </c:pt>
                <c:pt idx="2">
                  <c:v>#N/A</c:v>
                </c:pt>
                <c:pt idx="3">
                  <c:v>0.37</c:v>
                </c:pt>
                <c:pt idx="4">
                  <c:v>#N/A</c:v>
                </c:pt>
                <c:pt idx="5">
                  <c:v>0.3</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公営簡易水道事業特別会計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0.04</c:v>
                </c:pt>
                <c:pt idx="4">
                  <c:v>#N/A</c:v>
                </c:pt>
                <c:pt idx="5">
                  <c:v>0.01</c:v>
                </c:pt>
                <c:pt idx="6">
                  <c:v>#N/A</c:v>
                </c:pt>
                <c:pt idx="7">
                  <c:v>0.01</c:v>
                </c:pt>
                <c:pt idx="8">
                  <c:v>#N/A</c:v>
                </c:pt>
                <c:pt idx="9">
                  <c:v>0.05</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0.05</c:v>
                </c:pt>
                <c:pt idx="8">
                  <c:v>#N/A</c:v>
                </c:pt>
                <c:pt idx="9">
                  <c:v>0.08</c:v>
                </c:pt>
              </c:numCache>
            </c:numRef>
          </c:val>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0.19</c:v>
                </c:pt>
                <c:pt idx="2">
                  <c:v>#N/A</c:v>
                </c:pt>
                <c:pt idx="3">
                  <c:v>0.55000000000000004</c:v>
                </c:pt>
                <c:pt idx="4">
                  <c:v>#N/A</c:v>
                </c:pt>
                <c:pt idx="5">
                  <c:v>0.4</c:v>
                </c:pt>
                <c:pt idx="6">
                  <c:v>#N/A</c:v>
                </c:pt>
                <c:pt idx="7">
                  <c:v>0.2</c:v>
                </c:pt>
                <c:pt idx="8">
                  <c:v>#N/A</c:v>
                </c:pt>
                <c:pt idx="9">
                  <c:v>0.8</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1.43</c:v>
                </c:pt>
                <c:pt idx="2">
                  <c:v>#N/A</c:v>
                </c:pt>
                <c:pt idx="3">
                  <c:v>1.26</c:v>
                </c:pt>
                <c:pt idx="4">
                  <c:v>#N/A</c:v>
                </c:pt>
                <c:pt idx="5">
                  <c:v>0.7</c:v>
                </c:pt>
                <c:pt idx="6">
                  <c:v>#N/A</c:v>
                </c:pt>
                <c:pt idx="7">
                  <c:v>0.76</c:v>
                </c:pt>
                <c:pt idx="8">
                  <c:v>#N/A</c:v>
                </c:pt>
                <c:pt idx="9">
                  <c:v>1.07</c:v>
                </c:pt>
              </c:numCache>
            </c:numRef>
          </c:val>
        </c:ser>
        <c:ser>
          <c:idx val="6"/>
          <c:order val="6"/>
          <c:tx>
            <c:strRef>
              <c:f>データシート!$A$33</c:f>
              <c:strCache>
                <c:ptCount val="1"/>
                <c:pt idx="0">
                  <c:v>温泉引湯事業会計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1.41</c:v>
                </c:pt>
                <c:pt idx="2">
                  <c:v>#N/A</c:v>
                </c:pt>
                <c:pt idx="3">
                  <c:v>1.5</c:v>
                </c:pt>
                <c:pt idx="4">
                  <c:v>#N/A</c:v>
                </c:pt>
                <c:pt idx="5">
                  <c:v>1.72</c:v>
                </c:pt>
                <c:pt idx="6">
                  <c:v>#N/A</c:v>
                </c:pt>
                <c:pt idx="7">
                  <c:v>1.96</c:v>
                </c:pt>
                <c:pt idx="8">
                  <c:v>#N/A</c:v>
                </c:pt>
                <c:pt idx="9">
                  <c:v>1.97</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2.65</c:v>
                </c:pt>
                <c:pt idx="2">
                  <c:v>#N/A</c:v>
                </c:pt>
                <c:pt idx="3">
                  <c:v>4.68</c:v>
                </c:pt>
                <c:pt idx="4">
                  <c:v>#N/A</c:v>
                </c:pt>
                <c:pt idx="5">
                  <c:v>6.46</c:v>
                </c:pt>
                <c:pt idx="6">
                  <c:v>#N/A</c:v>
                </c:pt>
                <c:pt idx="7">
                  <c:v>6.13</c:v>
                </c:pt>
                <c:pt idx="8">
                  <c:v>#N/A</c:v>
                </c:pt>
                <c:pt idx="9">
                  <c:v>3.01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4.93</c:v>
                </c:pt>
                <c:pt idx="2">
                  <c:v>#N/A</c:v>
                </c:pt>
                <c:pt idx="3">
                  <c:v>5.9</c:v>
                </c:pt>
                <c:pt idx="4">
                  <c:v>#N/A</c:v>
                </c:pt>
                <c:pt idx="5">
                  <c:v>6.12</c:v>
                </c:pt>
                <c:pt idx="6">
                  <c:v>#N/A</c:v>
                </c:pt>
                <c:pt idx="7">
                  <c:v>6.32</c:v>
                </c:pt>
                <c:pt idx="8">
                  <c:v>#N/A</c:v>
                </c:pt>
                <c:pt idx="9">
                  <c:v>5.19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4.3499999999999996</c:v>
                </c:pt>
                <c:pt idx="2">
                  <c:v>#N/A</c:v>
                </c:pt>
                <c:pt idx="3">
                  <c:v>4.8600000000000003</c:v>
                </c:pt>
                <c:pt idx="4">
                  <c:v>#N/A</c:v>
                </c:pt>
                <c:pt idx="5">
                  <c:v>5.29</c:v>
                </c:pt>
                <c:pt idx="6">
                  <c:v>#N/A</c:v>
                </c:pt>
                <c:pt idx="7">
                  <c:v>6.15</c:v>
                </c:pt>
                <c:pt idx="8">
                  <c:v>#N/A</c:v>
                </c:pt>
                <c:pt idx="9">
                  <c:v>6.54</c:v>
                </c:pt>
              </c:numCache>
            </c:numRef>
          </c:val>
        </c:ser>
        <c:dLbls>
          <c:showLegendKey val="0"/>
          <c:showVal val="0"/>
          <c:showCatName val="0"/>
          <c:showSerName val="0"/>
          <c:showPercent val="0"/>
          <c:showBubbleSize val="0"/>
        </c:dLbls>
        <c:gapWidth val="150"/>
        <c:overlap val="100"/>
        <c:axId val="41514112"/>
        <c:axId val="41515648"/>
      </c:barChart>
      <c:catAx>
        <c:axId val="4151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15648"/>
        <c:crosses val="autoZero"/>
        <c:auto val="1"/>
        <c:lblAlgn val="ctr"/>
        <c:lblOffset val="100"/>
        <c:tickLblSkip val="1"/>
        <c:tickMarkSkip val="1"/>
        <c:noMultiLvlLbl val="0"/>
      </c:catAx>
      <c:valAx>
        <c:axId val="41515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14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2394</c:v>
                </c:pt>
                <c:pt idx="5">
                  <c:v>2450</c:v>
                </c:pt>
                <c:pt idx="8">
                  <c:v>2436</c:v>
                </c:pt>
                <c:pt idx="11">
                  <c:v>2439</c:v>
                </c:pt>
                <c:pt idx="14">
                  <c:v>2399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19</c:v>
                </c:pt>
                <c:pt idx="3">
                  <c:v>18</c:v>
                </c:pt>
                <c:pt idx="6">
                  <c:v>18</c:v>
                </c:pt>
                <c:pt idx="9">
                  <c:v>17</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68</c:v>
                </c:pt>
                <c:pt idx="3">
                  <c:v>50</c:v>
                </c:pt>
                <c:pt idx="6">
                  <c:v>47</c:v>
                </c:pt>
                <c:pt idx="9">
                  <c:v>1</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956</c:v>
                </c:pt>
                <c:pt idx="3">
                  <c:v>967</c:v>
                </c:pt>
                <c:pt idx="6">
                  <c:v>1031</c:v>
                </c:pt>
                <c:pt idx="9">
                  <c:v>1031</c:v>
                </c:pt>
                <c:pt idx="12">
                  <c:v>1079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2801</c:v>
                </c:pt>
                <c:pt idx="3">
                  <c:v>2917</c:v>
                </c:pt>
                <c:pt idx="6">
                  <c:v>2575</c:v>
                </c:pt>
                <c:pt idx="9">
                  <c:v>2152</c:v>
                </c:pt>
                <c:pt idx="12">
                  <c:v>2075</c:v>
                </c:pt>
              </c:numCache>
            </c:numRef>
          </c:val>
        </c:ser>
        <c:dLbls>
          <c:showLegendKey val="0"/>
          <c:showVal val="0"/>
          <c:showCatName val="0"/>
          <c:showSerName val="0"/>
          <c:showPercent val="0"/>
          <c:showBubbleSize val="0"/>
        </c:dLbls>
        <c:gapWidth val="100"/>
        <c:overlap val="100"/>
        <c:axId val="41742720"/>
        <c:axId val="41744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1451</c:v>
                </c:pt>
                <c:pt idx="2">
                  <c:v>#N/A</c:v>
                </c:pt>
                <c:pt idx="3">
                  <c:v>#N/A</c:v>
                </c:pt>
                <c:pt idx="4">
                  <c:v>1502</c:v>
                </c:pt>
                <c:pt idx="5">
                  <c:v>#N/A</c:v>
                </c:pt>
                <c:pt idx="6">
                  <c:v>#N/A</c:v>
                </c:pt>
                <c:pt idx="7">
                  <c:v>1235</c:v>
                </c:pt>
                <c:pt idx="8">
                  <c:v>#N/A</c:v>
                </c:pt>
                <c:pt idx="9">
                  <c:v>#N/A</c:v>
                </c:pt>
                <c:pt idx="10">
                  <c:v>762</c:v>
                </c:pt>
                <c:pt idx="11">
                  <c:v>#N/A</c:v>
                </c:pt>
                <c:pt idx="12">
                  <c:v>#N/A</c:v>
                </c:pt>
                <c:pt idx="13">
                  <c:v>773</c:v>
                </c:pt>
                <c:pt idx="14">
                  <c:v>#N/A</c:v>
                </c:pt>
              </c:numCache>
            </c:numRef>
          </c:val>
          <c:smooth val="0"/>
        </c:ser>
        <c:dLbls>
          <c:showLegendKey val="0"/>
          <c:showVal val="0"/>
          <c:showCatName val="0"/>
          <c:showSerName val="0"/>
          <c:showPercent val="0"/>
          <c:showBubbleSize val="0"/>
        </c:dLbls>
        <c:marker val="1"/>
        <c:smooth val="0"/>
        <c:axId val="41742720"/>
        <c:axId val="41744256"/>
      </c:lineChart>
      <c:catAx>
        <c:axId val="4174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44256"/>
        <c:crosses val="autoZero"/>
        <c:auto val="1"/>
        <c:lblAlgn val="ctr"/>
        <c:lblOffset val="100"/>
        <c:tickLblSkip val="1"/>
        <c:tickMarkSkip val="1"/>
        <c:noMultiLvlLbl val="0"/>
      </c:catAx>
      <c:valAx>
        <c:axId val="4174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4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22842</c:v>
                </c:pt>
                <c:pt idx="5">
                  <c:v>22583</c:v>
                </c:pt>
                <c:pt idx="8">
                  <c:v>21813</c:v>
                </c:pt>
                <c:pt idx="11">
                  <c:v>21168</c:v>
                </c:pt>
                <c:pt idx="14">
                  <c:v>20658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1879</c:v>
                </c:pt>
                <c:pt idx="5">
                  <c:v>1609</c:v>
                </c:pt>
                <c:pt idx="8">
                  <c:v>1522</c:v>
                </c:pt>
                <c:pt idx="11">
                  <c:v>1448</c:v>
                </c:pt>
                <c:pt idx="14">
                  <c:v>1351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2451</c:v>
                </c:pt>
                <c:pt idx="5">
                  <c:v>3018</c:v>
                </c:pt>
                <c:pt idx="8">
                  <c:v>2848</c:v>
                </c:pt>
                <c:pt idx="11">
                  <c:v>3280</c:v>
                </c:pt>
                <c:pt idx="14">
                  <c:v>4144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3120</c:v>
                </c:pt>
                <c:pt idx="3">
                  <c:v>3099</c:v>
                </c:pt>
                <c:pt idx="6">
                  <c:v>3047</c:v>
                </c:pt>
                <c:pt idx="9">
                  <c:v>3058</c:v>
                </c:pt>
                <c:pt idx="12">
                  <c:v>3101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124</c:v>
                </c:pt>
                <c:pt idx="3">
                  <c:v>65</c:v>
                </c:pt>
                <c:pt idx="6">
                  <c:v>15</c:v>
                </c:pt>
                <c:pt idx="9">
                  <c:v>151</c:v>
                </c:pt>
                <c:pt idx="12">
                  <c:v>281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13642</c:v>
                </c:pt>
                <c:pt idx="3">
                  <c:v>13296</c:v>
                </c:pt>
                <c:pt idx="6">
                  <c:v>12691</c:v>
                </c:pt>
                <c:pt idx="9">
                  <c:v>12592</c:v>
                </c:pt>
                <c:pt idx="12">
                  <c:v>12424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105</c:v>
                </c:pt>
                <c:pt idx="3">
                  <c:v>88</c:v>
                </c:pt>
                <c:pt idx="6">
                  <c:v>74</c:v>
                </c:pt>
                <c:pt idx="9">
                  <c:v>79</c:v>
                </c:pt>
                <c:pt idx="12">
                  <c:v>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18474</c:v>
                </c:pt>
                <c:pt idx="3">
                  <c:v>17525</c:v>
                </c:pt>
                <c:pt idx="6">
                  <c:v>16099</c:v>
                </c:pt>
                <c:pt idx="9">
                  <c:v>15599</c:v>
                </c:pt>
                <c:pt idx="12">
                  <c:v>14905</c:v>
                </c:pt>
              </c:numCache>
            </c:numRef>
          </c:val>
        </c:ser>
        <c:dLbls>
          <c:showLegendKey val="0"/>
          <c:showVal val="0"/>
          <c:showCatName val="0"/>
          <c:showSerName val="0"/>
          <c:showPercent val="0"/>
          <c:showBubbleSize val="0"/>
        </c:dLbls>
        <c:gapWidth val="100"/>
        <c:overlap val="100"/>
        <c:axId val="91841664"/>
        <c:axId val="91843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8293</c:v>
                </c:pt>
                <c:pt idx="2">
                  <c:v>#N/A</c:v>
                </c:pt>
                <c:pt idx="3">
                  <c:v>#N/A</c:v>
                </c:pt>
                <c:pt idx="4">
                  <c:v>6863</c:v>
                </c:pt>
                <c:pt idx="5">
                  <c:v>#N/A</c:v>
                </c:pt>
                <c:pt idx="6">
                  <c:v>#N/A</c:v>
                </c:pt>
                <c:pt idx="7">
                  <c:v>5742</c:v>
                </c:pt>
                <c:pt idx="8">
                  <c:v>#N/A</c:v>
                </c:pt>
                <c:pt idx="9">
                  <c:v>#N/A</c:v>
                </c:pt>
                <c:pt idx="10">
                  <c:v>5582</c:v>
                </c:pt>
                <c:pt idx="11">
                  <c:v>#N/A</c:v>
                </c:pt>
                <c:pt idx="12">
                  <c:v>#N/A</c:v>
                </c:pt>
                <c:pt idx="13">
                  <c:v>4589</c:v>
                </c:pt>
                <c:pt idx="14">
                  <c:v>#N/A</c:v>
                </c:pt>
              </c:numCache>
            </c:numRef>
          </c:val>
          <c:smooth val="0"/>
        </c:ser>
        <c:dLbls>
          <c:showLegendKey val="0"/>
          <c:showVal val="0"/>
          <c:showCatName val="0"/>
          <c:showSerName val="0"/>
          <c:showPercent val="0"/>
          <c:showBubbleSize val="0"/>
        </c:dLbls>
        <c:marker val="1"/>
        <c:smooth val="0"/>
        <c:axId val="91841664"/>
        <c:axId val="91843200"/>
      </c:lineChart>
      <c:catAx>
        <c:axId val="9184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843200"/>
        <c:crosses val="autoZero"/>
        <c:auto val="1"/>
        <c:lblAlgn val="ctr"/>
        <c:lblOffset val="100"/>
        <c:tickLblSkip val="1"/>
        <c:tickMarkSkip val="1"/>
        <c:noMultiLvlLbl val="0"/>
      </c:catAx>
      <c:valAx>
        <c:axId val="9184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4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29,559
29,136
564.99
17,122,811
16,502,696
568,600
10,958,286
14,904,753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52.9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起債償還のピークが過ぎ、公債費総額は順調に減少していく予定である。</a:t>
          </a:r>
          <a:endParaRPr lang="ja-JP" altLang="ja-JP" sz="1400">
            <a:effectLst/>
          </a:endParaRPr>
        </a:p>
        <a:p>
          <a:pPr rtl="0"/>
          <a:r>
            <a:rPr lang="ja-JP" altLang="ja-JP" sz="1100" b="0" i="0" baseline="0">
              <a:solidFill>
                <a:schemeClr val="dk1"/>
              </a:solidFill>
              <a:effectLst/>
              <a:latin typeface="+mn-lt"/>
              <a:ea typeface="+mn-ea"/>
              <a:cs typeface="+mn-cs"/>
            </a:rPr>
            <a:t>　しかし、合併を期に過疎債や合併特例債などの交付税措置率の高い有利な起債の活用を図っており、また今後しばらくの大型建設事業についても、合併特例債等の活用を考えていることから、公債費に係る基準財政需要額は大きく変動しないことが見込まれる。</a:t>
          </a:r>
          <a:endParaRPr lang="ja-JP" altLang="ja-JP" sz="1400">
            <a:effectLst/>
          </a:endParaRPr>
        </a:p>
        <a:p>
          <a:pPr rtl="0"/>
          <a:r>
            <a:rPr lang="ja-JP" altLang="ja-JP" sz="1100" b="0" i="0" baseline="0">
              <a:solidFill>
                <a:schemeClr val="dk1"/>
              </a:solidFill>
              <a:effectLst/>
              <a:latin typeface="+mn-lt"/>
              <a:ea typeface="+mn-ea"/>
              <a:cs typeface="+mn-cs"/>
            </a:rPr>
            <a:t>　また、長引く景気低迷等による法人関係税の落ち込みや固定資産税の下落傾向により、今後も基準財政収入額は減少傾向にあることから、数年間は財政力指数の好転が図れない見通しである。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8" name="直線コネクタ 67"/>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146050</xdr:rowOff>
    </xdr:to>
    <xdr:cxnSp macro="">
      <xdr:nvCxnSpPr>
        <xdr:cNvPr id="71" name="直線コネクタ 70"/>
        <xdr:cNvCxnSpPr/>
      </xdr:nvCxnSpPr>
      <xdr:spPr>
        <a:xfrm>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125942</xdr:rowOff>
    </xdr:to>
    <xdr:cxnSp macro="">
      <xdr:nvCxnSpPr>
        <xdr:cNvPr id="74" name="直線コネクタ 73"/>
        <xdr:cNvCxnSpPr/>
      </xdr:nvCxnSpPr>
      <xdr:spPr>
        <a:xfrm>
          <a:off x="2336800" y="728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85725</xdr:rowOff>
    </xdr:to>
    <xdr:cxnSp macro="">
      <xdr:nvCxnSpPr>
        <xdr:cNvPr id="77" name="直線コネクタ 76"/>
        <xdr:cNvCxnSpPr/>
      </xdr:nvCxnSpPr>
      <xdr:spPr>
        <a:xfrm>
          <a:off x="1447800" y="72263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8"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92" name="テキスト ボックス 91"/>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34925</xdr:rowOff>
    </xdr:from>
    <xdr:to>
      <xdr:col>3</xdr:col>
      <xdr:colOff>330200</xdr:colOff>
      <xdr:row>42</xdr:row>
      <xdr:rowOff>136525</xdr:rowOff>
    </xdr:to>
    <xdr:sp macro="" textlink="">
      <xdr:nvSpPr>
        <xdr:cNvPr id="93" name="円/楕円 92"/>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94" name="テキスト ボックス 93"/>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6" name="テキスト ボックス 95"/>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公営企業に対する繰出金や物件費などが年々増加していることから上昇傾向にあり、財政の硬直化が進んでいる状況にある。</a:t>
          </a:r>
        </a:p>
        <a:p>
          <a:r>
            <a:rPr kumimoji="1" lang="ja-JP" altLang="en-US" sz="1300">
              <a:latin typeface="ＭＳ Ｐゴシック"/>
            </a:rPr>
            <a:t>　施策による標準財政規模の増加のため、一時的に数値上昇に歯止めがかかっているが、今後、更なる経常経費の削減とすべての事業で計画見直しを行う必要がある。</a:t>
          </a:r>
        </a:p>
        <a:p>
          <a:r>
            <a:rPr kumimoji="1" lang="ja-JP" altLang="en-US" sz="1300">
              <a:latin typeface="ＭＳ Ｐゴシック"/>
            </a:rPr>
            <a:t>　定員管理等での人件費の抑制効果が現われて来ているため、引き続きこれに取り組むとともに、企業誘致活動や徴収率の向上に力を注ぎ、経常一般財源の確保を図ることで比率の低下に努める。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112485</xdr:rowOff>
    </xdr:from>
    <xdr:to>
      <xdr:col>7</xdr:col>
      <xdr:colOff>152400</xdr:colOff>
      <xdr:row>61</xdr:row>
      <xdr:rowOff>129722</xdr:rowOff>
    </xdr:to>
    <xdr:cxnSp macro="">
      <xdr:nvCxnSpPr>
        <xdr:cNvPr id="133" name="直線コネクタ 132"/>
        <xdr:cNvCxnSpPr/>
      </xdr:nvCxnSpPr>
      <xdr:spPr>
        <a:xfrm flipV="1">
          <a:off x="4114800" y="105709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129722</xdr:rowOff>
    </xdr:from>
    <xdr:to>
      <xdr:col>6</xdr:col>
      <xdr:colOff>0</xdr:colOff>
      <xdr:row>61</xdr:row>
      <xdr:rowOff>136616</xdr:rowOff>
    </xdr:to>
    <xdr:cxnSp macro="">
      <xdr:nvCxnSpPr>
        <xdr:cNvPr id="136" name="直線コネクタ 135"/>
        <xdr:cNvCxnSpPr/>
      </xdr:nvCxnSpPr>
      <xdr:spPr>
        <a:xfrm flipV="1">
          <a:off x="3225800" y="105881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81462</xdr:rowOff>
    </xdr:from>
    <xdr:to>
      <xdr:col>4</xdr:col>
      <xdr:colOff>482600</xdr:colOff>
      <xdr:row>61</xdr:row>
      <xdr:rowOff>136616</xdr:rowOff>
    </xdr:to>
    <xdr:cxnSp macro="">
      <xdr:nvCxnSpPr>
        <xdr:cNvPr id="139" name="直線コネクタ 138"/>
        <xdr:cNvCxnSpPr/>
      </xdr:nvCxnSpPr>
      <xdr:spPr>
        <a:xfrm>
          <a:off x="2336800" y="1053991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81462</xdr:rowOff>
    </xdr:from>
    <xdr:to>
      <xdr:col>3</xdr:col>
      <xdr:colOff>279400</xdr:colOff>
      <xdr:row>62</xdr:row>
      <xdr:rowOff>30662</xdr:rowOff>
    </xdr:to>
    <xdr:cxnSp macro="">
      <xdr:nvCxnSpPr>
        <xdr:cNvPr id="142" name="直線コネクタ 141"/>
        <xdr:cNvCxnSpPr/>
      </xdr:nvCxnSpPr>
      <xdr:spPr>
        <a:xfrm flipV="1">
          <a:off x="1447800" y="1053991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44" name="テキスト ボックス 143"/>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84744</xdr:rowOff>
    </xdr:from>
    <xdr:ext cx="762000" cy="259045"/>
    <xdr:sp macro="" textlink="">
      <xdr:nvSpPr>
        <xdr:cNvPr id="146" name="テキスト ボックス 145"/>
        <xdr:cNvSpPr txBox="1"/>
      </xdr:nvSpPr>
      <xdr:spPr>
        <a:xfrm>
          <a:off x="1066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61685</xdr:rowOff>
    </xdr:from>
    <xdr:to>
      <xdr:col>7</xdr:col>
      <xdr:colOff>203200</xdr:colOff>
      <xdr:row>61</xdr:row>
      <xdr:rowOff>163285</xdr:rowOff>
    </xdr:to>
    <xdr:sp macro="" textlink="">
      <xdr:nvSpPr>
        <xdr:cNvPr id="152" name="円/楕円 151"/>
        <xdr:cNvSpPr/>
      </xdr:nvSpPr>
      <xdr:spPr>
        <a:xfrm>
          <a:off x="4902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78212</xdr:rowOff>
    </xdr:from>
    <xdr:ext cx="762000" cy="259045"/>
    <xdr:sp macro="" textlink="">
      <xdr:nvSpPr>
        <xdr:cNvPr id="153" name="財政構造の弾力性該当値テキスト"/>
        <xdr:cNvSpPr txBox="1"/>
      </xdr:nvSpPr>
      <xdr:spPr>
        <a:xfrm>
          <a:off x="50419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78922</xdr:rowOff>
    </xdr:from>
    <xdr:to>
      <xdr:col>6</xdr:col>
      <xdr:colOff>50800</xdr:colOff>
      <xdr:row>62</xdr:row>
      <xdr:rowOff>9072</xdr:rowOff>
    </xdr:to>
    <xdr:sp macro="" textlink="">
      <xdr:nvSpPr>
        <xdr:cNvPr id="154" name="円/楕円 153"/>
        <xdr:cNvSpPr/>
      </xdr:nvSpPr>
      <xdr:spPr>
        <a:xfrm>
          <a:off x="4064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19249</xdr:rowOff>
    </xdr:from>
    <xdr:ext cx="736600" cy="259045"/>
    <xdr:sp macro="" textlink="">
      <xdr:nvSpPr>
        <xdr:cNvPr id="155" name="テキスト ボックス 154"/>
        <xdr:cNvSpPr txBox="1"/>
      </xdr:nvSpPr>
      <xdr:spPr>
        <a:xfrm>
          <a:off x="3733800" y="1030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85816</xdr:rowOff>
    </xdr:from>
    <xdr:to>
      <xdr:col>4</xdr:col>
      <xdr:colOff>533400</xdr:colOff>
      <xdr:row>62</xdr:row>
      <xdr:rowOff>15966</xdr:rowOff>
    </xdr:to>
    <xdr:sp macro="" textlink="">
      <xdr:nvSpPr>
        <xdr:cNvPr id="156" name="円/楕円 155"/>
        <xdr:cNvSpPr/>
      </xdr:nvSpPr>
      <xdr:spPr>
        <a:xfrm>
          <a:off x="3175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743</xdr:rowOff>
    </xdr:from>
    <xdr:ext cx="762000" cy="259045"/>
    <xdr:sp macro="" textlink="">
      <xdr:nvSpPr>
        <xdr:cNvPr id="157" name="テキスト ボックス 156"/>
        <xdr:cNvSpPr txBox="1"/>
      </xdr:nvSpPr>
      <xdr:spPr>
        <a:xfrm>
          <a:off x="2844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30662</xdr:rowOff>
    </xdr:from>
    <xdr:to>
      <xdr:col>3</xdr:col>
      <xdr:colOff>330200</xdr:colOff>
      <xdr:row>61</xdr:row>
      <xdr:rowOff>132262</xdr:rowOff>
    </xdr:to>
    <xdr:sp macro="" textlink="">
      <xdr:nvSpPr>
        <xdr:cNvPr id="158" name="円/楕円 157"/>
        <xdr:cNvSpPr/>
      </xdr:nvSpPr>
      <xdr:spPr>
        <a:xfrm>
          <a:off x="2286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117039</xdr:rowOff>
    </xdr:from>
    <xdr:ext cx="762000" cy="259045"/>
    <xdr:sp macro="" textlink="">
      <xdr:nvSpPr>
        <xdr:cNvPr id="159" name="テキスト ボックス 158"/>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151312</xdr:rowOff>
    </xdr:from>
    <xdr:to>
      <xdr:col>2</xdr:col>
      <xdr:colOff>127000</xdr:colOff>
      <xdr:row>62</xdr:row>
      <xdr:rowOff>81462</xdr:rowOff>
    </xdr:to>
    <xdr:sp macro="" textlink="">
      <xdr:nvSpPr>
        <xdr:cNvPr id="160" name="円/楕円 159"/>
        <xdr:cNvSpPr/>
      </xdr:nvSpPr>
      <xdr:spPr>
        <a:xfrm>
          <a:off x="1397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66239</xdr:rowOff>
    </xdr:from>
    <xdr:ext cx="762000" cy="259045"/>
    <xdr:sp macro="" textlink="">
      <xdr:nvSpPr>
        <xdr:cNvPr id="161" name="テキスト ボックス 160"/>
        <xdr:cNvSpPr txBox="1"/>
      </xdr:nvSpPr>
      <xdr:spPr>
        <a:xfrm>
          <a:off x="1066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[178,302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均を大きく上回っているのは、合併による職員数増と物件費を要因としており、物件費の中では、賃金・役務費が大きく影響している。また、市単独管理の施設が多いため、多額の維持管理経費を要している。</a:t>
          </a:r>
        </a:p>
        <a:p>
          <a:r>
            <a:rPr kumimoji="1" lang="ja-JP" altLang="en-US" sz="1300">
              <a:latin typeface="ＭＳ Ｐゴシック"/>
            </a:rPr>
            <a:t>　指定管理者制度を含めた委託方法の研究検討、施設の統廃合の促進及び事業の見直し等コスト削減に努める。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56631</xdr:rowOff>
    </xdr:from>
    <xdr:to>
      <xdr:col>7</xdr:col>
      <xdr:colOff>152400</xdr:colOff>
      <xdr:row>81</xdr:row>
      <xdr:rowOff>57781</xdr:rowOff>
    </xdr:to>
    <xdr:cxnSp macro="">
      <xdr:nvCxnSpPr>
        <xdr:cNvPr id="195" name="直線コネクタ 194"/>
        <xdr:cNvCxnSpPr/>
      </xdr:nvCxnSpPr>
      <xdr:spPr>
        <a:xfrm flipV="1">
          <a:off x="4114800" y="13944081"/>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57781</xdr:rowOff>
    </xdr:from>
    <xdr:to>
      <xdr:col>6</xdr:col>
      <xdr:colOff>0</xdr:colOff>
      <xdr:row>81</xdr:row>
      <xdr:rowOff>58000</xdr:rowOff>
    </xdr:to>
    <xdr:cxnSp macro="">
      <xdr:nvCxnSpPr>
        <xdr:cNvPr id="198" name="直線コネクタ 197"/>
        <xdr:cNvCxnSpPr/>
      </xdr:nvCxnSpPr>
      <xdr:spPr>
        <a:xfrm flipV="1">
          <a:off x="3225800" y="13945231"/>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52463</xdr:rowOff>
    </xdr:from>
    <xdr:to>
      <xdr:col>4</xdr:col>
      <xdr:colOff>482600</xdr:colOff>
      <xdr:row>81</xdr:row>
      <xdr:rowOff>58000</xdr:rowOff>
    </xdr:to>
    <xdr:cxnSp macro="">
      <xdr:nvCxnSpPr>
        <xdr:cNvPr id="201" name="直線コネクタ 200"/>
        <xdr:cNvCxnSpPr/>
      </xdr:nvCxnSpPr>
      <xdr:spPr>
        <a:xfrm>
          <a:off x="2336800" y="13939913"/>
          <a:ext cx="8890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50242</xdr:rowOff>
    </xdr:from>
    <xdr:to>
      <xdr:col>3</xdr:col>
      <xdr:colOff>279400</xdr:colOff>
      <xdr:row>81</xdr:row>
      <xdr:rowOff>52463</xdr:rowOff>
    </xdr:to>
    <xdr:cxnSp macro="">
      <xdr:nvCxnSpPr>
        <xdr:cNvPr id="204" name="直線コネクタ 203"/>
        <xdr:cNvCxnSpPr/>
      </xdr:nvCxnSpPr>
      <xdr:spPr>
        <a:xfrm>
          <a:off x="1447800" y="13937692"/>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5831</xdr:rowOff>
    </xdr:from>
    <xdr:to>
      <xdr:col>7</xdr:col>
      <xdr:colOff>203200</xdr:colOff>
      <xdr:row>81</xdr:row>
      <xdr:rowOff>107431</xdr:rowOff>
    </xdr:to>
    <xdr:sp macro="" textlink="">
      <xdr:nvSpPr>
        <xdr:cNvPr id="214" name="円/楕円 213"/>
        <xdr:cNvSpPr/>
      </xdr:nvSpPr>
      <xdr:spPr>
        <a:xfrm>
          <a:off x="4902200" y="1389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54108</xdr:rowOff>
    </xdr:from>
    <xdr:ext cx="762000" cy="259045"/>
    <xdr:sp macro="" textlink="">
      <xdr:nvSpPr>
        <xdr:cNvPr id="215" name="人件費・物件費等の状況該当値テキスト"/>
        <xdr:cNvSpPr txBox="1"/>
      </xdr:nvSpPr>
      <xdr:spPr>
        <a:xfrm>
          <a:off x="5041900" y="139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178,302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6981</xdr:rowOff>
    </xdr:from>
    <xdr:to>
      <xdr:col>6</xdr:col>
      <xdr:colOff>50800</xdr:colOff>
      <xdr:row>81</xdr:row>
      <xdr:rowOff>108581</xdr:rowOff>
    </xdr:to>
    <xdr:sp macro="" textlink="">
      <xdr:nvSpPr>
        <xdr:cNvPr id="216" name="円/楕円 215"/>
        <xdr:cNvSpPr/>
      </xdr:nvSpPr>
      <xdr:spPr>
        <a:xfrm>
          <a:off x="4064000" y="138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93358</xdr:rowOff>
    </xdr:from>
    <xdr:ext cx="736600" cy="259045"/>
    <xdr:sp macro="" textlink="">
      <xdr:nvSpPr>
        <xdr:cNvPr id="217" name="テキスト ボックス 216"/>
        <xdr:cNvSpPr txBox="1"/>
      </xdr:nvSpPr>
      <xdr:spPr>
        <a:xfrm>
          <a:off x="3733800" y="1398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179,731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7200</xdr:rowOff>
    </xdr:from>
    <xdr:to>
      <xdr:col>4</xdr:col>
      <xdr:colOff>533400</xdr:colOff>
      <xdr:row>81</xdr:row>
      <xdr:rowOff>108800</xdr:rowOff>
    </xdr:to>
    <xdr:sp macro="" textlink="">
      <xdr:nvSpPr>
        <xdr:cNvPr id="218" name="円/楕円 217"/>
        <xdr:cNvSpPr/>
      </xdr:nvSpPr>
      <xdr:spPr>
        <a:xfrm>
          <a:off x="3175000" y="1389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93577</xdr:rowOff>
    </xdr:from>
    <xdr:ext cx="762000" cy="259045"/>
    <xdr:sp macro="" textlink="">
      <xdr:nvSpPr>
        <xdr:cNvPr id="219" name="テキスト ボックス 218"/>
        <xdr:cNvSpPr txBox="1"/>
      </xdr:nvSpPr>
      <xdr:spPr>
        <a:xfrm>
          <a:off x="2844800" y="1398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180,004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1663</xdr:rowOff>
    </xdr:from>
    <xdr:to>
      <xdr:col>3</xdr:col>
      <xdr:colOff>330200</xdr:colOff>
      <xdr:row>81</xdr:row>
      <xdr:rowOff>103263</xdr:rowOff>
    </xdr:to>
    <xdr:sp macro="" textlink="">
      <xdr:nvSpPr>
        <xdr:cNvPr id="220" name="円/楕円 219"/>
        <xdr:cNvSpPr/>
      </xdr:nvSpPr>
      <xdr:spPr>
        <a:xfrm>
          <a:off x="2286000" y="138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88040</xdr:rowOff>
    </xdr:from>
    <xdr:ext cx="762000" cy="259045"/>
    <xdr:sp macro="" textlink="">
      <xdr:nvSpPr>
        <xdr:cNvPr id="221" name="テキスト ボックス 220"/>
        <xdr:cNvSpPr txBox="1"/>
      </xdr:nvSpPr>
      <xdr:spPr>
        <a:xfrm>
          <a:off x="1955800" y="1397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173,120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170892</xdr:rowOff>
    </xdr:from>
    <xdr:to>
      <xdr:col>2</xdr:col>
      <xdr:colOff>127000</xdr:colOff>
      <xdr:row>81</xdr:row>
      <xdr:rowOff>101042</xdr:rowOff>
    </xdr:to>
    <xdr:sp macro="" textlink="">
      <xdr:nvSpPr>
        <xdr:cNvPr id="222" name="円/楕円 221"/>
        <xdr:cNvSpPr/>
      </xdr:nvSpPr>
      <xdr:spPr>
        <a:xfrm>
          <a:off x="1397000" y="1388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85819</xdr:rowOff>
    </xdr:from>
    <xdr:ext cx="762000" cy="259045"/>
    <xdr:sp macro="" textlink="">
      <xdr:nvSpPr>
        <xdr:cNvPr id="223" name="テキスト ボックス 222"/>
        <xdr:cNvSpPr txBox="1"/>
      </xdr:nvSpPr>
      <xdr:spPr>
        <a:xfrm>
          <a:off x="1066800" y="1397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基本的に採用職員の年齢上限は</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歳としてきたが、一部職種において上限を引き上げている。昨今は、民間等での就職期間を経た後に採用となっている職員の割合も増えていること等も、</a:t>
          </a:r>
          <a:r>
            <a:rPr lang="ja-JP" altLang="ja-JP" sz="1100" b="0" i="0" baseline="0">
              <a:solidFill>
                <a:schemeClr val="dk1"/>
              </a:solidFill>
              <a:effectLst/>
              <a:latin typeface="+mn-lt"/>
              <a:ea typeface="+mn-ea"/>
              <a:cs typeface="+mn-cs"/>
            </a:rPr>
            <a:t>ラスパイレス指数は全国市平均より低位に位置している</a:t>
          </a:r>
          <a:r>
            <a:rPr lang="ja-JP" altLang="en-US" sz="1100" b="0" i="0" baseline="0">
              <a:solidFill>
                <a:schemeClr val="dk1"/>
              </a:solidFill>
              <a:effectLst/>
              <a:latin typeface="+mn-lt"/>
              <a:ea typeface="+mn-ea"/>
              <a:cs typeface="+mn-cs"/>
            </a:rPr>
            <a:t>要因の一つであると考えられる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97579</xdr:rowOff>
    </xdr:from>
    <xdr:to>
      <xdr:col>24</xdr:col>
      <xdr:colOff>558800</xdr:colOff>
      <xdr:row>88</xdr:row>
      <xdr:rowOff>72389</xdr:rowOff>
    </xdr:to>
    <xdr:cxnSp macro="">
      <xdr:nvCxnSpPr>
        <xdr:cNvPr id="257" name="直線コネクタ 256"/>
        <xdr:cNvCxnSpPr/>
      </xdr:nvCxnSpPr>
      <xdr:spPr>
        <a:xfrm flipV="1">
          <a:off x="16179800" y="14842279"/>
          <a:ext cx="838200" cy="31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72389</xdr:rowOff>
    </xdr:from>
    <xdr:to>
      <xdr:col>23</xdr:col>
      <xdr:colOff>406400</xdr:colOff>
      <xdr:row>88</xdr:row>
      <xdr:rowOff>120650</xdr:rowOff>
    </xdr:to>
    <xdr:cxnSp macro="">
      <xdr:nvCxnSpPr>
        <xdr:cNvPr id="260" name="直線コネクタ 259"/>
        <xdr:cNvCxnSpPr/>
      </xdr:nvCxnSpPr>
      <xdr:spPr>
        <a:xfrm flipV="1">
          <a:off x="15290800" y="151599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113664</xdr:rowOff>
    </xdr:from>
    <xdr:to>
      <xdr:col>22</xdr:col>
      <xdr:colOff>203200</xdr:colOff>
      <xdr:row>88</xdr:row>
      <xdr:rowOff>120650</xdr:rowOff>
    </xdr:to>
    <xdr:cxnSp macro="">
      <xdr:nvCxnSpPr>
        <xdr:cNvPr id="263" name="直線コネクタ 262"/>
        <xdr:cNvCxnSpPr/>
      </xdr:nvCxnSpPr>
      <xdr:spPr>
        <a:xfrm>
          <a:off x="14401800" y="14858364"/>
          <a:ext cx="889000" cy="3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109643</xdr:rowOff>
    </xdr:from>
    <xdr:to>
      <xdr:col>21</xdr:col>
      <xdr:colOff>0</xdr:colOff>
      <xdr:row>86</xdr:row>
      <xdr:rowOff>113664</xdr:rowOff>
    </xdr:to>
    <xdr:cxnSp macro="">
      <xdr:nvCxnSpPr>
        <xdr:cNvPr id="266" name="直線コネクタ 265"/>
        <xdr:cNvCxnSpPr/>
      </xdr:nvCxnSpPr>
      <xdr:spPr>
        <a:xfrm>
          <a:off x="13512800" y="1485434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46779</xdr:rowOff>
    </xdr:from>
    <xdr:to>
      <xdr:col>24</xdr:col>
      <xdr:colOff>609600</xdr:colOff>
      <xdr:row>86</xdr:row>
      <xdr:rowOff>148379</xdr:rowOff>
    </xdr:to>
    <xdr:sp macro="" textlink="">
      <xdr:nvSpPr>
        <xdr:cNvPr id="276" name="円/楕円 275"/>
        <xdr:cNvSpPr/>
      </xdr:nvSpPr>
      <xdr:spPr>
        <a:xfrm>
          <a:off x="169672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63306</xdr:rowOff>
    </xdr:from>
    <xdr:ext cx="762000" cy="259045"/>
    <xdr:sp macro="" textlink="">
      <xdr:nvSpPr>
        <xdr:cNvPr id="277" name="給与水準   （国との比較）該当値テキスト"/>
        <xdr:cNvSpPr txBox="1"/>
      </xdr:nvSpPr>
      <xdr:spPr>
        <a:xfrm>
          <a:off x="17106900" y="1463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21589</xdr:rowOff>
    </xdr:from>
    <xdr:to>
      <xdr:col>23</xdr:col>
      <xdr:colOff>457200</xdr:colOff>
      <xdr:row>88</xdr:row>
      <xdr:rowOff>123189</xdr:rowOff>
    </xdr:to>
    <xdr:sp macro="" textlink="">
      <xdr:nvSpPr>
        <xdr:cNvPr id="278" name="円/楕円 277"/>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133366</xdr:rowOff>
    </xdr:from>
    <xdr:ext cx="736600" cy="259045"/>
    <xdr:sp macro="" textlink="">
      <xdr:nvSpPr>
        <xdr:cNvPr id="279" name="テキスト ボックス 278"/>
        <xdr:cNvSpPr txBox="1"/>
      </xdr:nvSpPr>
      <xdr:spPr>
        <a:xfrm>
          <a:off x="15798800" y="1487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80" name="円/楕円 279"/>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156227</xdr:rowOff>
    </xdr:from>
    <xdr:ext cx="762000" cy="259045"/>
    <xdr:sp macro="" textlink="">
      <xdr:nvSpPr>
        <xdr:cNvPr id="281" name="テキスト ボックス 280"/>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62864</xdr:rowOff>
    </xdr:from>
    <xdr:to>
      <xdr:col>21</xdr:col>
      <xdr:colOff>50800</xdr:colOff>
      <xdr:row>86</xdr:row>
      <xdr:rowOff>164464</xdr:rowOff>
    </xdr:to>
    <xdr:sp macro="" textlink="">
      <xdr:nvSpPr>
        <xdr:cNvPr id="282" name="円/楕円 281"/>
        <xdr:cNvSpPr/>
      </xdr:nvSpPr>
      <xdr:spPr>
        <a:xfrm>
          <a:off x="14351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3191</xdr:rowOff>
    </xdr:from>
    <xdr:ext cx="762000" cy="259045"/>
    <xdr:sp macro="" textlink="">
      <xdr:nvSpPr>
        <xdr:cNvPr id="283" name="テキスト ボックス 282"/>
        <xdr:cNvSpPr txBox="1"/>
      </xdr:nvSpPr>
      <xdr:spPr>
        <a:xfrm>
          <a:off x="14020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84" name="円/楕円 283"/>
        <xdr:cNvSpPr/>
      </xdr:nvSpPr>
      <xdr:spPr>
        <a:xfrm>
          <a:off x="13462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85" name="テキスト ボックス 284"/>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行政改革大綱における職員定数適正化計画を策定し、合併後10年間（平成27年3月末）で病院職員を除き66名(普通会計では55名）の削減計画を進めており、合併により増加した職員数を平成22年3月末までに42名削減しているが、人口減少数が多く、千人当たりに換算すると前年より後退してしまっている。</a:t>
          </a:r>
          <a:endParaRPr lang="ja-JP" altLang="ja-JP" sz="1400">
            <a:effectLst/>
          </a:endParaRPr>
        </a:p>
        <a:p>
          <a:r>
            <a:rPr lang="ja-JP" altLang="ja-JP" sz="1100" b="0" i="0" baseline="0">
              <a:solidFill>
                <a:schemeClr val="dk1"/>
              </a:solidFill>
              <a:effectLst/>
              <a:latin typeface="+mn-lt"/>
              <a:ea typeface="+mn-ea"/>
              <a:cs typeface="+mn-cs"/>
            </a:rPr>
            <a:t>　生活弱者の増加や政策等による地方自治体の業務量の増加、首長公約事業を始めとする新規事業着手も相まって、適正化計画どおりの削減が困難となっている。今後も集中改革プランに沿った事業の見直しや、退職者の補充としての新規採用を抑え、支所機能の縮小、指定管理者等のアウトソーシング及び職員の能力向上を図ることを通じて、よ</a:t>
          </a:r>
          <a:r>
            <a:rPr lang="ja-JP" altLang="en-US" sz="1100" b="0" i="0" baseline="0">
              <a:solidFill>
                <a:schemeClr val="dk1"/>
              </a:solidFill>
              <a:effectLst/>
              <a:latin typeface="+mn-lt"/>
              <a:ea typeface="+mn-ea"/>
              <a:cs typeface="+mn-cs"/>
            </a:rPr>
            <a:t>り適正な人員配置に努めていく。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116840</xdr:rowOff>
    </xdr:from>
    <xdr:to>
      <xdr:col>24</xdr:col>
      <xdr:colOff>558800</xdr:colOff>
      <xdr:row>62</xdr:row>
      <xdr:rowOff>132927</xdr:rowOff>
    </xdr:to>
    <xdr:cxnSp macro="">
      <xdr:nvCxnSpPr>
        <xdr:cNvPr id="322" name="直線コネクタ 321"/>
        <xdr:cNvCxnSpPr/>
      </xdr:nvCxnSpPr>
      <xdr:spPr>
        <a:xfrm>
          <a:off x="16179800" y="107467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116840</xdr:rowOff>
    </xdr:from>
    <xdr:to>
      <xdr:col>23</xdr:col>
      <xdr:colOff>406400</xdr:colOff>
      <xdr:row>62</xdr:row>
      <xdr:rowOff>136374</xdr:rowOff>
    </xdr:to>
    <xdr:cxnSp macro="">
      <xdr:nvCxnSpPr>
        <xdr:cNvPr id="325" name="直線コネクタ 324"/>
        <xdr:cNvCxnSpPr/>
      </xdr:nvCxnSpPr>
      <xdr:spPr>
        <a:xfrm flipV="1">
          <a:off x="15290800" y="10746740"/>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122586</xdr:rowOff>
    </xdr:from>
    <xdr:to>
      <xdr:col>22</xdr:col>
      <xdr:colOff>203200</xdr:colOff>
      <xdr:row>62</xdr:row>
      <xdr:rowOff>136374</xdr:rowOff>
    </xdr:to>
    <xdr:cxnSp macro="">
      <xdr:nvCxnSpPr>
        <xdr:cNvPr id="328" name="直線コネクタ 327"/>
        <xdr:cNvCxnSpPr/>
      </xdr:nvCxnSpPr>
      <xdr:spPr>
        <a:xfrm>
          <a:off x="14401800" y="1075248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120287</xdr:rowOff>
    </xdr:from>
    <xdr:to>
      <xdr:col>21</xdr:col>
      <xdr:colOff>0</xdr:colOff>
      <xdr:row>62</xdr:row>
      <xdr:rowOff>122586</xdr:rowOff>
    </xdr:to>
    <xdr:cxnSp macro="">
      <xdr:nvCxnSpPr>
        <xdr:cNvPr id="331" name="直線コネクタ 330"/>
        <xdr:cNvCxnSpPr/>
      </xdr:nvCxnSpPr>
      <xdr:spPr>
        <a:xfrm>
          <a:off x="13512800" y="10750187"/>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82127</xdr:rowOff>
    </xdr:from>
    <xdr:to>
      <xdr:col>24</xdr:col>
      <xdr:colOff>609600</xdr:colOff>
      <xdr:row>63</xdr:row>
      <xdr:rowOff>12277</xdr:rowOff>
    </xdr:to>
    <xdr:sp macro="" textlink="">
      <xdr:nvSpPr>
        <xdr:cNvPr id="341" name="円/楕円 340"/>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54204</xdr:rowOff>
    </xdr:from>
    <xdr:ext cx="762000" cy="259045"/>
    <xdr:sp macro="" textlink="">
      <xdr:nvSpPr>
        <xdr:cNvPr id="342" name="定員管理の状況該当値テキスト"/>
        <xdr:cNvSpPr txBox="1"/>
      </xdr:nvSpPr>
      <xdr:spPr>
        <a:xfrm>
          <a:off x="17106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66040</xdr:rowOff>
    </xdr:from>
    <xdr:to>
      <xdr:col>23</xdr:col>
      <xdr:colOff>457200</xdr:colOff>
      <xdr:row>62</xdr:row>
      <xdr:rowOff>167640</xdr:rowOff>
    </xdr:to>
    <xdr:sp macro="" textlink="">
      <xdr:nvSpPr>
        <xdr:cNvPr id="343" name="円/楕円 342"/>
        <xdr:cNvSpPr/>
      </xdr:nvSpPr>
      <xdr:spPr>
        <a:xfrm>
          <a:off x="16129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152417</xdr:rowOff>
    </xdr:from>
    <xdr:ext cx="736600" cy="259045"/>
    <xdr:sp macro="" textlink="">
      <xdr:nvSpPr>
        <xdr:cNvPr id="344" name="テキスト ボックス 343"/>
        <xdr:cNvSpPr txBox="1"/>
      </xdr:nvSpPr>
      <xdr:spPr>
        <a:xfrm>
          <a:off x="15798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85574</xdr:rowOff>
    </xdr:from>
    <xdr:to>
      <xdr:col>22</xdr:col>
      <xdr:colOff>254000</xdr:colOff>
      <xdr:row>63</xdr:row>
      <xdr:rowOff>15724</xdr:rowOff>
    </xdr:to>
    <xdr:sp macro="" textlink="">
      <xdr:nvSpPr>
        <xdr:cNvPr id="345" name="円/楕円 344"/>
        <xdr:cNvSpPr/>
      </xdr:nvSpPr>
      <xdr:spPr>
        <a:xfrm>
          <a:off x="15240000" y="107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501</xdr:rowOff>
    </xdr:from>
    <xdr:ext cx="762000" cy="259045"/>
    <xdr:sp macro="" textlink="">
      <xdr:nvSpPr>
        <xdr:cNvPr id="346" name="テキスト ボックス 345"/>
        <xdr:cNvSpPr txBox="1"/>
      </xdr:nvSpPr>
      <xdr:spPr>
        <a:xfrm>
          <a:off x="14909800" y="1080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71786</xdr:rowOff>
    </xdr:from>
    <xdr:to>
      <xdr:col>21</xdr:col>
      <xdr:colOff>50800</xdr:colOff>
      <xdr:row>63</xdr:row>
      <xdr:rowOff>1936</xdr:rowOff>
    </xdr:to>
    <xdr:sp macro="" textlink="">
      <xdr:nvSpPr>
        <xdr:cNvPr id="347" name="円/楕円 346"/>
        <xdr:cNvSpPr/>
      </xdr:nvSpPr>
      <xdr:spPr>
        <a:xfrm>
          <a:off x="14351000" y="107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158163</xdr:rowOff>
    </xdr:from>
    <xdr:ext cx="762000" cy="259045"/>
    <xdr:sp macro="" textlink="">
      <xdr:nvSpPr>
        <xdr:cNvPr id="348" name="テキスト ボックス 347"/>
        <xdr:cNvSpPr txBox="1"/>
      </xdr:nvSpPr>
      <xdr:spPr>
        <a:xfrm>
          <a:off x="14020800" y="1078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69487</xdr:rowOff>
    </xdr:from>
    <xdr:to>
      <xdr:col>19</xdr:col>
      <xdr:colOff>533400</xdr:colOff>
      <xdr:row>62</xdr:row>
      <xdr:rowOff>171087</xdr:rowOff>
    </xdr:to>
    <xdr:sp macro="" textlink="">
      <xdr:nvSpPr>
        <xdr:cNvPr id="349" name="円/楕円 348"/>
        <xdr:cNvSpPr/>
      </xdr:nvSpPr>
      <xdr:spPr>
        <a:xfrm>
          <a:off x="13462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155864</xdr:rowOff>
    </xdr:from>
    <xdr:ext cx="762000" cy="259045"/>
    <xdr:sp macro="" textlink="">
      <xdr:nvSpPr>
        <xdr:cNvPr id="350" name="テキスト ボックス 349"/>
        <xdr:cNvSpPr txBox="1"/>
      </xdr:nvSpPr>
      <xdr:spPr>
        <a:xfrm>
          <a:off x="13131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起債償還のピークが終わり、数値は改善傾向にあるが、合併特例債を活用した大型建設事業計画により、今後10年</a:t>
          </a:r>
          <a:r>
            <a:rPr lang="ja-JP" altLang="en-US" sz="1100" b="0" i="0" baseline="0">
              <a:solidFill>
                <a:schemeClr val="dk1"/>
              </a:solidFill>
              <a:effectLst/>
              <a:latin typeface="+mn-lt"/>
              <a:ea typeface="+mn-ea"/>
              <a:cs typeface="+mn-cs"/>
            </a:rPr>
            <a:t>程度</a:t>
          </a:r>
          <a:r>
            <a:rPr lang="ja-JP" altLang="ja-JP" sz="1100" b="0" i="0" baseline="0">
              <a:solidFill>
                <a:schemeClr val="dk1"/>
              </a:solidFill>
              <a:effectLst/>
              <a:latin typeface="+mn-lt"/>
              <a:ea typeface="+mn-ea"/>
              <a:cs typeface="+mn-cs"/>
            </a:rPr>
            <a:t>は大幅な改善を図るまでには至らないことが予想される。</a:t>
          </a:r>
          <a:endParaRPr lang="ja-JP" altLang="ja-JP" sz="1400">
            <a:effectLst/>
          </a:endParaRPr>
        </a:p>
        <a:p>
          <a:pPr rtl="0"/>
          <a:r>
            <a:rPr lang="ja-JP" altLang="ja-JP" sz="1100" b="0" i="0" baseline="0">
              <a:solidFill>
                <a:schemeClr val="dk1"/>
              </a:solidFill>
              <a:effectLst/>
              <a:latin typeface="+mn-lt"/>
              <a:ea typeface="+mn-ea"/>
              <a:cs typeface="+mn-cs"/>
            </a:rPr>
            <a:t>　実質公債費比率は、公債費負担適正化計画に基づき、建設計画の整理縮小に本格的に取り組み、新規発行債の抑制、補償金免除による借換及び繰上げ一括償還、特別会計への繰出金抑制に向けての平準化債借入等により適正化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144961</xdr:rowOff>
    </xdr:from>
    <xdr:to>
      <xdr:col>24</xdr:col>
      <xdr:colOff>558800</xdr:colOff>
      <xdr:row>38</xdr:row>
      <xdr:rowOff>66584</xdr:rowOff>
    </xdr:to>
    <xdr:cxnSp macro="">
      <xdr:nvCxnSpPr>
        <xdr:cNvPr id="386" name="直線コネクタ 385"/>
        <xdr:cNvCxnSpPr/>
      </xdr:nvCxnSpPr>
      <xdr:spPr>
        <a:xfrm flipV="1">
          <a:off x="16179800" y="6488611"/>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66584</xdr:rowOff>
    </xdr:from>
    <xdr:to>
      <xdr:col>23</xdr:col>
      <xdr:colOff>406400</xdr:colOff>
      <xdr:row>38</xdr:row>
      <xdr:rowOff>166551</xdr:rowOff>
    </xdr:to>
    <xdr:cxnSp macro="">
      <xdr:nvCxnSpPr>
        <xdr:cNvPr id="389" name="直線コネクタ 388"/>
        <xdr:cNvCxnSpPr/>
      </xdr:nvCxnSpPr>
      <xdr:spPr>
        <a:xfrm flipV="1">
          <a:off x="15290800" y="6581684"/>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166551</xdr:rowOff>
    </xdr:from>
    <xdr:to>
      <xdr:col>22</xdr:col>
      <xdr:colOff>203200</xdr:colOff>
      <xdr:row>39</xdr:row>
      <xdr:rowOff>57150</xdr:rowOff>
    </xdr:to>
    <xdr:cxnSp macro="">
      <xdr:nvCxnSpPr>
        <xdr:cNvPr id="392" name="直線コネクタ 391"/>
        <xdr:cNvCxnSpPr/>
      </xdr:nvCxnSpPr>
      <xdr:spPr>
        <a:xfrm flipV="1">
          <a:off x="14401800" y="668165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57150</xdr:rowOff>
    </xdr:from>
    <xdr:to>
      <xdr:col>21</xdr:col>
      <xdr:colOff>0</xdr:colOff>
      <xdr:row>39</xdr:row>
      <xdr:rowOff>91622</xdr:rowOff>
    </xdr:to>
    <xdr:cxnSp macro="">
      <xdr:nvCxnSpPr>
        <xdr:cNvPr id="395" name="直線コネクタ 394"/>
        <xdr:cNvCxnSpPr/>
      </xdr:nvCxnSpPr>
      <xdr:spPr>
        <a:xfrm flipV="1">
          <a:off x="13512800" y="67437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94161</xdr:rowOff>
    </xdr:from>
    <xdr:to>
      <xdr:col>24</xdr:col>
      <xdr:colOff>609600</xdr:colOff>
      <xdr:row>38</xdr:row>
      <xdr:rowOff>24312</xdr:rowOff>
    </xdr:to>
    <xdr:sp macro="" textlink="">
      <xdr:nvSpPr>
        <xdr:cNvPr id="405" name="円/楕円 404"/>
        <xdr:cNvSpPr/>
      </xdr:nvSpPr>
      <xdr:spPr>
        <a:xfrm>
          <a:off x="16967200" y="6437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110688</xdr:rowOff>
    </xdr:from>
    <xdr:ext cx="762000" cy="259045"/>
    <xdr:sp macro="" textlink="">
      <xdr:nvSpPr>
        <xdr:cNvPr id="406" name="公債費負担の状況該当値テキスト"/>
        <xdr:cNvSpPr txBox="1"/>
      </xdr:nvSpPr>
      <xdr:spPr>
        <a:xfrm>
          <a:off x="17106900" y="628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15784</xdr:rowOff>
    </xdr:from>
    <xdr:to>
      <xdr:col>23</xdr:col>
      <xdr:colOff>457200</xdr:colOff>
      <xdr:row>38</xdr:row>
      <xdr:rowOff>117384</xdr:rowOff>
    </xdr:to>
    <xdr:sp macro="" textlink="">
      <xdr:nvSpPr>
        <xdr:cNvPr id="407" name="円/楕円 406"/>
        <xdr:cNvSpPr/>
      </xdr:nvSpPr>
      <xdr:spPr>
        <a:xfrm>
          <a:off x="16129000" y="6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102161</xdr:rowOff>
    </xdr:from>
    <xdr:ext cx="736600" cy="259045"/>
    <xdr:sp macro="" textlink="">
      <xdr:nvSpPr>
        <xdr:cNvPr id="408" name="テキスト ボックス 407"/>
        <xdr:cNvSpPr txBox="1"/>
      </xdr:nvSpPr>
      <xdr:spPr>
        <a:xfrm>
          <a:off x="15798800" y="661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115751</xdr:rowOff>
    </xdr:from>
    <xdr:to>
      <xdr:col>22</xdr:col>
      <xdr:colOff>254000</xdr:colOff>
      <xdr:row>39</xdr:row>
      <xdr:rowOff>45901</xdr:rowOff>
    </xdr:to>
    <xdr:sp macro="" textlink="">
      <xdr:nvSpPr>
        <xdr:cNvPr id="409" name="円/楕円 408"/>
        <xdr:cNvSpPr/>
      </xdr:nvSpPr>
      <xdr:spPr>
        <a:xfrm>
          <a:off x="15240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30678</xdr:rowOff>
    </xdr:from>
    <xdr:ext cx="762000" cy="259045"/>
    <xdr:sp macro="" textlink="">
      <xdr:nvSpPr>
        <xdr:cNvPr id="410" name="テキスト ボックス 409"/>
        <xdr:cNvSpPr txBox="1"/>
      </xdr:nvSpPr>
      <xdr:spPr>
        <a:xfrm>
          <a:off x="14909800" y="671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6350</xdr:rowOff>
    </xdr:from>
    <xdr:to>
      <xdr:col>21</xdr:col>
      <xdr:colOff>50800</xdr:colOff>
      <xdr:row>39</xdr:row>
      <xdr:rowOff>107950</xdr:rowOff>
    </xdr:to>
    <xdr:sp macro="" textlink="">
      <xdr:nvSpPr>
        <xdr:cNvPr id="411" name="円/楕円 410"/>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92727</xdr:rowOff>
    </xdr:from>
    <xdr:ext cx="762000" cy="259045"/>
    <xdr:sp macro="" textlink="">
      <xdr:nvSpPr>
        <xdr:cNvPr id="412" name="テキスト ボックス 411"/>
        <xdr:cNvSpPr txBox="1"/>
      </xdr:nvSpPr>
      <xdr:spPr>
        <a:xfrm>
          <a:off x="14020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40822</xdr:rowOff>
    </xdr:from>
    <xdr:to>
      <xdr:col>19</xdr:col>
      <xdr:colOff>533400</xdr:colOff>
      <xdr:row>39</xdr:row>
      <xdr:rowOff>142422</xdr:rowOff>
    </xdr:to>
    <xdr:sp macro="" textlink="">
      <xdr:nvSpPr>
        <xdr:cNvPr id="413" name="円/楕円 412"/>
        <xdr:cNvSpPr/>
      </xdr:nvSpPr>
      <xdr:spPr>
        <a:xfrm>
          <a:off x="13462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127199</xdr:rowOff>
    </xdr:from>
    <xdr:ext cx="762000" cy="259045"/>
    <xdr:sp macro="" textlink="">
      <xdr:nvSpPr>
        <xdr:cNvPr id="414" name="テキスト ボックス 413"/>
        <xdr:cNvSpPr txBox="1"/>
      </xdr:nvSpPr>
      <xdr:spPr>
        <a:xfrm>
          <a:off x="13131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当市は単年度での起債償還額が多いため、各種財政指標に悪影響を及ぼしているが、これは短期間に多くの事業を集中して行ったためであり、将来負担比率に影響する地方債残額は平成17年の合併時の218億円から</a:t>
          </a:r>
          <a:r>
            <a:rPr lang="en-US" altLang="ja-JP" sz="1100" b="0" i="0" baseline="0">
              <a:solidFill>
                <a:schemeClr val="dk1"/>
              </a:solidFill>
              <a:effectLst/>
              <a:latin typeface="+mn-lt"/>
              <a:ea typeface="+mn-ea"/>
              <a:cs typeface="+mn-cs"/>
            </a:rPr>
            <a:t>149</a:t>
          </a:r>
          <a:r>
            <a:rPr lang="ja-JP" altLang="ja-JP" sz="1100" b="0" i="0" baseline="0">
              <a:solidFill>
                <a:schemeClr val="dk1"/>
              </a:solidFill>
              <a:effectLst/>
              <a:latin typeface="+mn-lt"/>
              <a:ea typeface="+mn-ea"/>
              <a:cs typeface="+mn-cs"/>
            </a:rPr>
            <a:t>億円と</a:t>
          </a:r>
          <a:r>
            <a:rPr lang="en-US" altLang="ja-JP" sz="1100" b="0" i="0" baseline="0">
              <a:solidFill>
                <a:schemeClr val="dk1"/>
              </a:solidFill>
              <a:effectLst/>
              <a:latin typeface="+mn-lt"/>
              <a:ea typeface="+mn-ea"/>
              <a:cs typeface="+mn-cs"/>
            </a:rPr>
            <a:t>69</a:t>
          </a:r>
          <a:r>
            <a:rPr lang="ja-JP" altLang="ja-JP" sz="1100" b="0" i="0" baseline="0">
              <a:solidFill>
                <a:schemeClr val="dk1"/>
              </a:solidFill>
              <a:effectLst/>
              <a:latin typeface="+mn-lt"/>
              <a:ea typeface="+mn-ea"/>
              <a:cs typeface="+mn-cs"/>
            </a:rPr>
            <a:t>億円程度減少している。</a:t>
          </a:r>
          <a:endParaRPr lang="ja-JP" altLang="ja-JP" sz="1400">
            <a:effectLst/>
          </a:endParaRPr>
        </a:p>
        <a:p>
          <a:pPr rtl="0"/>
          <a:r>
            <a:rPr lang="ja-JP" altLang="ja-JP" sz="1100" b="0" i="0" baseline="0">
              <a:solidFill>
                <a:schemeClr val="dk1"/>
              </a:solidFill>
              <a:effectLst/>
              <a:latin typeface="+mn-lt"/>
              <a:ea typeface="+mn-ea"/>
              <a:cs typeface="+mn-cs"/>
            </a:rPr>
            <a:t>　また、職員数の減少による退職手当負担見込額の減少、第３セクター等への債務保証を行っていないことなども、将来負担比率が比較的安定している要因である。</a:t>
          </a:r>
          <a:endParaRPr lang="ja-JP" altLang="ja-JP" sz="1400">
            <a:effectLst/>
          </a:endParaRPr>
        </a:p>
        <a:p>
          <a:pPr rtl="0"/>
          <a:r>
            <a:rPr lang="ja-JP" altLang="ja-JP" sz="1100" b="0" i="0" baseline="0">
              <a:solidFill>
                <a:schemeClr val="dk1"/>
              </a:solidFill>
              <a:effectLst/>
              <a:latin typeface="+mn-lt"/>
              <a:ea typeface="+mn-ea"/>
              <a:cs typeface="+mn-cs"/>
            </a:rPr>
            <a:t>　今後は、公営企業への公債費充当繰出金の抑制、広域連合による大型建設事業に要する負担金に係る適切な対応など、上昇傾向に転じないよう財政運営を心がけていく。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76740</xdr:rowOff>
    </xdr:from>
    <xdr:to>
      <xdr:col>24</xdr:col>
      <xdr:colOff>558800</xdr:colOff>
      <xdr:row>14</xdr:row>
      <xdr:rowOff>99462</xdr:rowOff>
    </xdr:to>
    <xdr:cxnSp macro="">
      <xdr:nvCxnSpPr>
        <xdr:cNvPr id="448" name="直線コネクタ 447"/>
        <xdr:cNvCxnSpPr/>
      </xdr:nvCxnSpPr>
      <xdr:spPr>
        <a:xfrm flipV="1">
          <a:off x="16179800" y="2477040"/>
          <a:ext cx="8382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61517</xdr:rowOff>
    </xdr:from>
    <xdr:ext cx="762000" cy="259045"/>
    <xdr:sp macro="" textlink="">
      <xdr:nvSpPr>
        <xdr:cNvPr id="449" name="将来負担の状況平均値テキスト"/>
        <xdr:cNvSpPr txBox="1"/>
      </xdr:nvSpPr>
      <xdr:spPr>
        <a:xfrm>
          <a:off x="17106900" y="2461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99462</xdr:rowOff>
    </xdr:from>
    <xdr:to>
      <xdr:col>23</xdr:col>
      <xdr:colOff>406400</xdr:colOff>
      <xdr:row>14</xdr:row>
      <xdr:rowOff>103685</xdr:rowOff>
    </xdr:to>
    <xdr:cxnSp macro="">
      <xdr:nvCxnSpPr>
        <xdr:cNvPr id="451" name="直線コネクタ 450"/>
        <xdr:cNvCxnSpPr/>
      </xdr:nvCxnSpPr>
      <xdr:spPr>
        <a:xfrm flipV="1">
          <a:off x="15290800" y="2499762"/>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103685</xdr:rowOff>
    </xdr:from>
    <xdr:to>
      <xdr:col>22</xdr:col>
      <xdr:colOff>203200</xdr:colOff>
      <xdr:row>14</xdr:row>
      <xdr:rowOff>127614</xdr:rowOff>
    </xdr:to>
    <xdr:cxnSp macro="">
      <xdr:nvCxnSpPr>
        <xdr:cNvPr id="454" name="直線コネクタ 453"/>
        <xdr:cNvCxnSpPr/>
      </xdr:nvCxnSpPr>
      <xdr:spPr>
        <a:xfrm flipV="1">
          <a:off x="14401800" y="2503985"/>
          <a:ext cx="889000" cy="2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127614</xdr:rowOff>
    </xdr:from>
    <xdr:to>
      <xdr:col>21</xdr:col>
      <xdr:colOff>0</xdr:colOff>
      <xdr:row>14</xdr:row>
      <xdr:rowOff>171048</xdr:rowOff>
    </xdr:to>
    <xdr:cxnSp macro="">
      <xdr:nvCxnSpPr>
        <xdr:cNvPr id="457" name="直線コネクタ 456"/>
        <xdr:cNvCxnSpPr/>
      </xdr:nvCxnSpPr>
      <xdr:spPr>
        <a:xfrm flipV="1">
          <a:off x="13512800" y="25279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9" name="テキスト ボックス 458"/>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61" name="テキスト ボックス 460"/>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25940</xdr:rowOff>
    </xdr:from>
    <xdr:to>
      <xdr:col>24</xdr:col>
      <xdr:colOff>609600</xdr:colOff>
      <xdr:row>14</xdr:row>
      <xdr:rowOff>127540</xdr:rowOff>
    </xdr:to>
    <xdr:sp macro="" textlink="">
      <xdr:nvSpPr>
        <xdr:cNvPr id="467" name="円/楕円 466"/>
        <xdr:cNvSpPr/>
      </xdr:nvSpPr>
      <xdr:spPr>
        <a:xfrm>
          <a:off x="16967200" y="242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118667</xdr:rowOff>
    </xdr:from>
    <xdr:ext cx="762000" cy="259045"/>
    <xdr:sp macro="" textlink="">
      <xdr:nvSpPr>
        <xdr:cNvPr id="468" name="将来負担の状況該当値テキスト"/>
        <xdr:cNvSpPr txBox="1"/>
      </xdr:nvSpPr>
      <xdr:spPr>
        <a:xfrm>
          <a:off x="17106900" y="234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48662</xdr:rowOff>
    </xdr:from>
    <xdr:to>
      <xdr:col>23</xdr:col>
      <xdr:colOff>457200</xdr:colOff>
      <xdr:row>14</xdr:row>
      <xdr:rowOff>150262</xdr:rowOff>
    </xdr:to>
    <xdr:sp macro="" textlink="">
      <xdr:nvSpPr>
        <xdr:cNvPr id="469" name="円/楕円 468"/>
        <xdr:cNvSpPr/>
      </xdr:nvSpPr>
      <xdr:spPr>
        <a:xfrm>
          <a:off x="16129000" y="244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160439</xdr:rowOff>
    </xdr:from>
    <xdr:ext cx="736600" cy="259045"/>
    <xdr:sp macro="" textlink="">
      <xdr:nvSpPr>
        <xdr:cNvPr id="470" name="テキスト ボックス 469"/>
        <xdr:cNvSpPr txBox="1"/>
      </xdr:nvSpPr>
      <xdr:spPr>
        <a:xfrm>
          <a:off x="15798800" y="221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52885</xdr:rowOff>
    </xdr:from>
    <xdr:to>
      <xdr:col>22</xdr:col>
      <xdr:colOff>254000</xdr:colOff>
      <xdr:row>14</xdr:row>
      <xdr:rowOff>154485</xdr:rowOff>
    </xdr:to>
    <xdr:sp macro="" textlink="">
      <xdr:nvSpPr>
        <xdr:cNvPr id="471" name="円/楕円 470"/>
        <xdr:cNvSpPr/>
      </xdr:nvSpPr>
      <xdr:spPr>
        <a:xfrm>
          <a:off x="15240000" y="245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164662</xdr:rowOff>
    </xdr:from>
    <xdr:ext cx="762000" cy="259045"/>
    <xdr:sp macro="" textlink="">
      <xdr:nvSpPr>
        <xdr:cNvPr id="472" name="テキスト ボックス 471"/>
        <xdr:cNvSpPr txBox="1"/>
      </xdr:nvSpPr>
      <xdr:spPr>
        <a:xfrm>
          <a:off x="14909800" y="222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76814</xdr:rowOff>
    </xdr:from>
    <xdr:to>
      <xdr:col>21</xdr:col>
      <xdr:colOff>50800</xdr:colOff>
      <xdr:row>15</xdr:row>
      <xdr:rowOff>6964</xdr:rowOff>
    </xdr:to>
    <xdr:sp macro="" textlink="">
      <xdr:nvSpPr>
        <xdr:cNvPr id="473" name="円/楕円 472"/>
        <xdr:cNvSpPr/>
      </xdr:nvSpPr>
      <xdr:spPr>
        <a:xfrm>
          <a:off x="14351000" y="24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17141</xdr:rowOff>
    </xdr:from>
    <xdr:ext cx="762000" cy="259045"/>
    <xdr:sp macro="" textlink="">
      <xdr:nvSpPr>
        <xdr:cNvPr id="474" name="テキスト ボックス 473"/>
        <xdr:cNvSpPr txBox="1"/>
      </xdr:nvSpPr>
      <xdr:spPr>
        <a:xfrm>
          <a:off x="14020800" y="224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120248</xdr:rowOff>
    </xdr:from>
    <xdr:to>
      <xdr:col>19</xdr:col>
      <xdr:colOff>533400</xdr:colOff>
      <xdr:row>15</xdr:row>
      <xdr:rowOff>50398</xdr:rowOff>
    </xdr:to>
    <xdr:sp macro="" textlink="">
      <xdr:nvSpPr>
        <xdr:cNvPr id="475" name="円/楕円 474"/>
        <xdr:cNvSpPr/>
      </xdr:nvSpPr>
      <xdr:spPr>
        <a:xfrm>
          <a:off x="13462000" y="25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60575</xdr:rowOff>
    </xdr:from>
    <xdr:ext cx="762000" cy="259045"/>
    <xdr:sp macro="" textlink="">
      <xdr:nvSpPr>
        <xdr:cNvPr id="476" name="テキスト ボックス 475"/>
        <xdr:cNvSpPr txBox="1"/>
      </xdr:nvSpPr>
      <xdr:spPr>
        <a:xfrm>
          <a:off x="13131800" y="228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29,559
29,136
564.99
17,122,811
16,502,696
568,600
10,958,286
14,904,753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52.9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類似団体平均と比較すると、人件費に係る経常収支比率は低くなっているが、経常経費の抑制による投資的経費の確保が課題であることから</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時間外勤務の低減による手当等の抑制を図</a:t>
          </a:r>
          <a:r>
            <a:rPr lang="ja-JP" altLang="en-US" sz="1100" b="0" i="0" baseline="0">
              <a:solidFill>
                <a:schemeClr val="dk1"/>
              </a:solidFill>
              <a:effectLst/>
              <a:latin typeface="+mn-lt"/>
              <a:ea typeface="+mn-ea"/>
              <a:cs typeface="+mn-cs"/>
            </a:rPr>
            <a:t>るとともに</a:t>
          </a:r>
          <a:r>
            <a:rPr lang="ja-JP" altLang="ja-JP" sz="1100" b="0" i="0" baseline="0">
              <a:solidFill>
                <a:schemeClr val="dk1"/>
              </a:solidFill>
              <a:effectLst/>
              <a:latin typeface="+mn-lt"/>
              <a:ea typeface="+mn-ea"/>
              <a:cs typeface="+mn-cs"/>
            </a:rPr>
            <a:t>、早期退職職員を募</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退職による代替新規採用者を</a:t>
          </a:r>
          <a:r>
            <a:rPr lang="ja-JP" altLang="en-US" sz="1100" b="0" i="0" baseline="0">
              <a:solidFill>
                <a:schemeClr val="dk1"/>
              </a:solidFill>
              <a:effectLst/>
              <a:latin typeface="+mn-lt"/>
              <a:ea typeface="+mn-ea"/>
              <a:cs typeface="+mn-cs"/>
            </a:rPr>
            <a:t>抑制しつつ、短期的な業務には積極的に</a:t>
          </a:r>
          <a:r>
            <a:rPr lang="ja-JP" altLang="ja-JP" sz="1100" b="0" i="0" baseline="0">
              <a:solidFill>
                <a:schemeClr val="dk1"/>
              </a:solidFill>
              <a:effectLst/>
              <a:latin typeface="+mn-lt"/>
              <a:ea typeface="+mn-ea"/>
              <a:cs typeface="+mn-cs"/>
            </a:rPr>
            <a:t>臨時職員を採用するなどし、人件費総額の削減に取り組んでいく</a:t>
          </a:r>
          <a:r>
            <a:rPr lang="ja-JP" altLang="en-US" sz="1100" b="0" i="0" baseline="0">
              <a:solidFill>
                <a:schemeClr val="dk1"/>
              </a:solidFill>
              <a:effectLst/>
              <a:latin typeface="+mn-lt"/>
              <a:ea typeface="+mn-ea"/>
              <a:cs typeface="+mn-cs"/>
            </a:rPr>
            <a:t>方針である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53848</xdr:rowOff>
    </xdr:from>
    <xdr:to>
      <xdr:col>7</xdr:col>
      <xdr:colOff>15875</xdr:colOff>
      <xdr:row>36</xdr:row>
      <xdr:rowOff>62992</xdr:rowOff>
    </xdr:to>
    <xdr:cxnSp macro="">
      <xdr:nvCxnSpPr>
        <xdr:cNvPr id="63" name="直線コネクタ 62"/>
        <xdr:cNvCxnSpPr/>
      </xdr:nvCxnSpPr>
      <xdr:spPr>
        <a:xfrm flipV="1">
          <a:off x="3987800" y="62260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62992</xdr:rowOff>
    </xdr:from>
    <xdr:to>
      <xdr:col>5</xdr:col>
      <xdr:colOff>549275</xdr:colOff>
      <xdr:row>36</xdr:row>
      <xdr:rowOff>131572</xdr:rowOff>
    </xdr:to>
    <xdr:cxnSp macro="">
      <xdr:nvCxnSpPr>
        <xdr:cNvPr id="66" name="直線コネクタ 65"/>
        <xdr:cNvCxnSpPr/>
      </xdr:nvCxnSpPr>
      <xdr:spPr>
        <a:xfrm flipV="1">
          <a:off x="3098800" y="62351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156718</xdr:rowOff>
    </xdr:from>
    <xdr:to>
      <xdr:col>4</xdr:col>
      <xdr:colOff>346075</xdr:colOff>
      <xdr:row>36</xdr:row>
      <xdr:rowOff>131572</xdr:rowOff>
    </xdr:to>
    <xdr:cxnSp macro="">
      <xdr:nvCxnSpPr>
        <xdr:cNvPr id="69" name="直線コネクタ 68"/>
        <xdr:cNvCxnSpPr/>
      </xdr:nvCxnSpPr>
      <xdr:spPr>
        <a:xfrm>
          <a:off x="2209800" y="615746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156718</xdr:rowOff>
    </xdr:from>
    <xdr:to>
      <xdr:col>3</xdr:col>
      <xdr:colOff>142875</xdr:colOff>
      <xdr:row>36</xdr:row>
      <xdr:rowOff>62992</xdr:rowOff>
    </xdr:to>
    <xdr:cxnSp macro="">
      <xdr:nvCxnSpPr>
        <xdr:cNvPr id="72" name="直線コネクタ 71"/>
        <xdr:cNvCxnSpPr/>
      </xdr:nvCxnSpPr>
      <xdr:spPr>
        <a:xfrm flipV="1">
          <a:off x="1320800" y="61574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3048</xdr:rowOff>
    </xdr:from>
    <xdr:to>
      <xdr:col>7</xdr:col>
      <xdr:colOff>66675</xdr:colOff>
      <xdr:row>36</xdr:row>
      <xdr:rowOff>104648</xdr:rowOff>
    </xdr:to>
    <xdr:sp macro="" textlink="">
      <xdr:nvSpPr>
        <xdr:cNvPr id="82" name="円/楕円 81"/>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19575</xdr:rowOff>
    </xdr:from>
    <xdr:ext cx="762000" cy="259045"/>
    <xdr:sp macro="" textlink="">
      <xdr:nvSpPr>
        <xdr:cNvPr id="83" name="人件費該当値テキスト"/>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xdr:rowOff>
    </xdr:from>
    <xdr:to>
      <xdr:col>5</xdr:col>
      <xdr:colOff>600075</xdr:colOff>
      <xdr:row>36</xdr:row>
      <xdr:rowOff>113792</xdr:rowOff>
    </xdr:to>
    <xdr:sp macro="" textlink="">
      <xdr:nvSpPr>
        <xdr:cNvPr id="84" name="円/楕円 83"/>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123969</xdr:rowOff>
    </xdr:from>
    <xdr:ext cx="736600" cy="259045"/>
    <xdr:sp macro="" textlink="">
      <xdr:nvSpPr>
        <xdr:cNvPr id="85" name="テキスト ボックス 84"/>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80772</xdr:rowOff>
    </xdr:from>
    <xdr:to>
      <xdr:col>4</xdr:col>
      <xdr:colOff>396875</xdr:colOff>
      <xdr:row>37</xdr:row>
      <xdr:rowOff>10922</xdr:rowOff>
    </xdr:to>
    <xdr:sp macro="" textlink="">
      <xdr:nvSpPr>
        <xdr:cNvPr id="86" name="円/楕円 85"/>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87" name="テキスト ボックス 86"/>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105918</xdr:rowOff>
    </xdr:from>
    <xdr:to>
      <xdr:col>3</xdr:col>
      <xdr:colOff>193675</xdr:colOff>
      <xdr:row>36</xdr:row>
      <xdr:rowOff>36068</xdr:rowOff>
    </xdr:to>
    <xdr:sp macro="" textlink="">
      <xdr:nvSpPr>
        <xdr:cNvPr id="88" name="円/楕円 87"/>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46245</xdr:rowOff>
    </xdr:from>
    <xdr:ext cx="762000" cy="259045"/>
    <xdr:sp macro="" textlink="">
      <xdr:nvSpPr>
        <xdr:cNvPr id="89" name="テキスト ボックス 88"/>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xdr:rowOff>
    </xdr:from>
    <xdr:to>
      <xdr:col>1</xdr:col>
      <xdr:colOff>676275</xdr:colOff>
      <xdr:row>36</xdr:row>
      <xdr:rowOff>113792</xdr:rowOff>
    </xdr:to>
    <xdr:sp macro="" textlink="">
      <xdr:nvSpPr>
        <xdr:cNvPr id="90" name="円/楕円 89"/>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123969</xdr:rowOff>
    </xdr:from>
    <xdr:ext cx="762000" cy="259045"/>
    <xdr:sp macro="" textlink="">
      <xdr:nvSpPr>
        <xdr:cNvPr id="91" name="テキスト ボックス 90"/>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施設の維持管理業務を指定管理制度に移行し委託化や、職員人件費を抑えるために、数多い施設を職員直営から臨時職員による運営などに変更し、又、ストックマネージメントなどを通じ、施設維持と住民ニーズなどをもとに施設の統廃合などの検討を行い、物件費の抑制を図りた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124279</xdr:rowOff>
    </xdr:to>
    <xdr:cxnSp macro="">
      <xdr:nvCxnSpPr>
        <xdr:cNvPr id="126" name="直線コネクタ 125"/>
        <xdr:cNvCxnSpPr/>
      </xdr:nvCxnSpPr>
      <xdr:spPr>
        <a:xfrm flipV="1">
          <a:off x="15671800" y="29083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162379</xdr:rowOff>
    </xdr:from>
    <xdr:to>
      <xdr:col>22</xdr:col>
      <xdr:colOff>565150</xdr:colOff>
      <xdr:row>17</xdr:row>
      <xdr:rowOff>124279</xdr:rowOff>
    </xdr:to>
    <xdr:cxnSp macro="">
      <xdr:nvCxnSpPr>
        <xdr:cNvPr id="129" name="直線コネクタ 128"/>
        <xdr:cNvCxnSpPr/>
      </xdr:nvCxnSpPr>
      <xdr:spPr>
        <a:xfrm>
          <a:off x="14782800" y="2734129"/>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162379</xdr:rowOff>
    </xdr:from>
    <xdr:to>
      <xdr:col>21</xdr:col>
      <xdr:colOff>361950</xdr:colOff>
      <xdr:row>16</xdr:row>
      <xdr:rowOff>99786</xdr:rowOff>
    </xdr:to>
    <xdr:cxnSp macro="">
      <xdr:nvCxnSpPr>
        <xdr:cNvPr id="132" name="直線コネクタ 131"/>
        <xdr:cNvCxnSpPr/>
      </xdr:nvCxnSpPr>
      <xdr:spPr>
        <a:xfrm flipV="1">
          <a:off x="13893800" y="27341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99786</xdr:rowOff>
    </xdr:from>
    <xdr:to>
      <xdr:col>20</xdr:col>
      <xdr:colOff>158750</xdr:colOff>
      <xdr:row>16</xdr:row>
      <xdr:rowOff>132443</xdr:rowOff>
    </xdr:to>
    <xdr:cxnSp macro="">
      <xdr:nvCxnSpPr>
        <xdr:cNvPr id="135" name="直線コネクタ 134"/>
        <xdr:cNvCxnSpPr/>
      </xdr:nvCxnSpPr>
      <xdr:spPr>
        <a:xfrm flipV="1">
          <a:off x="13004800" y="2842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5" name="円/楕円 144"/>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86377</xdr:rowOff>
    </xdr:from>
    <xdr:ext cx="762000" cy="259045"/>
    <xdr:sp macro="" textlink="">
      <xdr:nvSpPr>
        <xdr:cNvPr id="146"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73479</xdr:rowOff>
    </xdr:from>
    <xdr:to>
      <xdr:col>22</xdr:col>
      <xdr:colOff>615950</xdr:colOff>
      <xdr:row>18</xdr:row>
      <xdr:rowOff>3629</xdr:rowOff>
    </xdr:to>
    <xdr:sp macro="" textlink="">
      <xdr:nvSpPr>
        <xdr:cNvPr id="147" name="円/楕円 146"/>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159856</xdr:rowOff>
    </xdr:from>
    <xdr:ext cx="736600" cy="259045"/>
    <xdr:sp macro="" textlink="">
      <xdr:nvSpPr>
        <xdr:cNvPr id="148" name="テキスト ボックス 147"/>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111579</xdr:rowOff>
    </xdr:from>
    <xdr:to>
      <xdr:col>21</xdr:col>
      <xdr:colOff>412750</xdr:colOff>
      <xdr:row>16</xdr:row>
      <xdr:rowOff>41729</xdr:rowOff>
    </xdr:to>
    <xdr:sp macro="" textlink="">
      <xdr:nvSpPr>
        <xdr:cNvPr id="149" name="円/楕円 148"/>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50" name="テキスト ボックス 149"/>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48986</xdr:rowOff>
    </xdr:from>
    <xdr:to>
      <xdr:col>20</xdr:col>
      <xdr:colOff>209550</xdr:colOff>
      <xdr:row>16</xdr:row>
      <xdr:rowOff>150586</xdr:rowOff>
    </xdr:to>
    <xdr:sp macro="" textlink="">
      <xdr:nvSpPr>
        <xdr:cNvPr id="151" name="円/楕円 150"/>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52" name="テキスト ボックス 151"/>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81643</xdr:rowOff>
    </xdr:from>
    <xdr:to>
      <xdr:col>19</xdr:col>
      <xdr:colOff>6350</xdr:colOff>
      <xdr:row>17</xdr:row>
      <xdr:rowOff>11793</xdr:rowOff>
    </xdr:to>
    <xdr:sp macro="" textlink="">
      <xdr:nvSpPr>
        <xdr:cNvPr id="153" name="円/楕円 152"/>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168020</xdr:rowOff>
    </xdr:from>
    <xdr:ext cx="762000" cy="259045"/>
    <xdr:sp macro="" textlink="">
      <xdr:nvSpPr>
        <xdr:cNvPr id="154" name="テキスト ボックス 153"/>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扶助費に係る経常収支比率が類似団体平均を下回ってはいるが、生活保護費や福祉医療扶助費等の額が増加している。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今後も上昇傾向が続くものと予想されることから、国の動向や経済動向に注視しながら、市民サービスの低下とならないよう施策を展開しつつ、扶助費の減少に努める。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114300</xdr:rowOff>
    </xdr:from>
    <xdr:to>
      <xdr:col>7</xdr:col>
      <xdr:colOff>15875</xdr:colOff>
      <xdr:row>54</xdr:row>
      <xdr:rowOff>139700</xdr:rowOff>
    </xdr:to>
    <xdr:cxnSp macro="">
      <xdr:nvCxnSpPr>
        <xdr:cNvPr id="187" name="直線コネクタ 186"/>
        <xdr:cNvCxnSpPr/>
      </xdr:nvCxnSpPr>
      <xdr:spPr>
        <a:xfrm flipV="1">
          <a:off x="3987800" y="9372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139700</xdr:rowOff>
    </xdr:to>
    <xdr:cxnSp macro="">
      <xdr:nvCxnSpPr>
        <xdr:cNvPr id="190" name="直線コネクタ 189"/>
        <xdr:cNvCxnSpPr/>
      </xdr:nvCxnSpPr>
      <xdr:spPr>
        <a:xfrm>
          <a:off x="3098800" y="934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88900</xdr:rowOff>
    </xdr:to>
    <xdr:cxnSp macro="">
      <xdr:nvCxnSpPr>
        <xdr:cNvPr id="193" name="直線コネクタ 192"/>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82550</xdr:rowOff>
    </xdr:from>
    <xdr:to>
      <xdr:col>3</xdr:col>
      <xdr:colOff>142875</xdr:colOff>
      <xdr:row>54</xdr:row>
      <xdr:rowOff>50800</xdr:rowOff>
    </xdr:to>
    <xdr:cxnSp macro="">
      <xdr:nvCxnSpPr>
        <xdr:cNvPr id="196" name="直線コネクタ 195"/>
        <xdr:cNvCxnSpPr/>
      </xdr:nvCxnSpPr>
      <xdr:spPr>
        <a:xfrm>
          <a:off x="1320800" y="9169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63500</xdr:rowOff>
    </xdr:from>
    <xdr:to>
      <xdr:col>7</xdr:col>
      <xdr:colOff>66675</xdr:colOff>
      <xdr:row>54</xdr:row>
      <xdr:rowOff>165100</xdr:rowOff>
    </xdr:to>
    <xdr:sp macro="" textlink="">
      <xdr:nvSpPr>
        <xdr:cNvPr id="206" name="円/楕円 205"/>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80027</xdr:rowOff>
    </xdr:from>
    <xdr:ext cx="762000" cy="259045"/>
    <xdr:sp macro="" textlink="">
      <xdr:nvSpPr>
        <xdr:cNvPr id="207"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88900</xdr:rowOff>
    </xdr:from>
    <xdr:to>
      <xdr:col>5</xdr:col>
      <xdr:colOff>600075</xdr:colOff>
      <xdr:row>55</xdr:row>
      <xdr:rowOff>19050</xdr:rowOff>
    </xdr:to>
    <xdr:sp macro="" textlink="">
      <xdr:nvSpPr>
        <xdr:cNvPr id="208" name="円/楕円 207"/>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29227</xdr:rowOff>
    </xdr:from>
    <xdr:ext cx="736600" cy="259045"/>
    <xdr:sp macro="" textlink="">
      <xdr:nvSpPr>
        <xdr:cNvPr id="209" name="テキスト ボックス 208"/>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0" name="円/楕円 209"/>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1" name="テキスト ボックス 210"/>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2" name="円/楕円 211"/>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3" name="テキスト ボックス 212"/>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31750</xdr:rowOff>
    </xdr:from>
    <xdr:to>
      <xdr:col>1</xdr:col>
      <xdr:colOff>676275</xdr:colOff>
      <xdr:row>53</xdr:row>
      <xdr:rowOff>133350</xdr:rowOff>
    </xdr:to>
    <xdr:sp macro="" textlink="">
      <xdr:nvSpPr>
        <xdr:cNvPr id="214" name="円/楕円 213"/>
        <xdr:cNvSpPr/>
      </xdr:nvSpPr>
      <xdr:spPr>
        <a:xfrm>
          <a:off x="1270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143527</xdr:rowOff>
    </xdr:from>
    <xdr:ext cx="762000" cy="259045"/>
    <xdr:sp macro="" textlink="">
      <xdr:nvSpPr>
        <xdr:cNvPr id="215" name="テキスト ボックス 214"/>
        <xdr:cNvSpPr txBox="1"/>
      </xdr:nvSpPr>
      <xdr:spPr>
        <a:xfrm>
          <a:off x="939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その他に係る経常収支比率が類似団体平均を上回っているのは、繰出金の増加などによるものである下水道事業、簡易水道事業など多くの特別会計、企業会計に対する繰出</a:t>
          </a:r>
          <a:r>
            <a:rPr lang="ja-JP" altLang="en-US" sz="1100" b="0" i="0" baseline="0">
              <a:solidFill>
                <a:schemeClr val="dk1"/>
              </a:solidFill>
              <a:effectLst/>
              <a:latin typeface="+mn-lt"/>
              <a:ea typeface="+mn-ea"/>
              <a:cs typeface="+mn-cs"/>
            </a:rPr>
            <a:t>を行っているが、特に</a:t>
          </a:r>
          <a:r>
            <a:rPr lang="ja-JP" altLang="ja-JP" sz="1100" b="0" i="0" baseline="0">
              <a:solidFill>
                <a:schemeClr val="dk1"/>
              </a:solidFill>
              <a:effectLst/>
              <a:latin typeface="+mn-lt"/>
              <a:ea typeface="+mn-ea"/>
              <a:cs typeface="+mn-cs"/>
            </a:rPr>
            <a:t>。病院事業</a:t>
          </a:r>
          <a:r>
            <a:rPr lang="ja-JP" altLang="en-US" sz="1100" b="0" i="0" baseline="0">
              <a:solidFill>
                <a:schemeClr val="dk1"/>
              </a:solidFill>
              <a:effectLst/>
              <a:latin typeface="+mn-lt"/>
              <a:ea typeface="+mn-ea"/>
              <a:cs typeface="+mn-cs"/>
            </a:rPr>
            <a:t>に対する繰出金の増加が顕著</a:t>
          </a:r>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今後は、各会計による企業努力等に期待するとともに、今後さらに普通会計の負担額が過大なものとならないよう、各会計の動向に注視していく。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168910</xdr:rowOff>
    </xdr:to>
    <xdr:cxnSp macro="">
      <xdr:nvCxnSpPr>
        <xdr:cNvPr id="248" name="直線コネクタ 247"/>
        <xdr:cNvCxnSpPr/>
      </xdr:nvCxnSpPr>
      <xdr:spPr>
        <a:xfrm>
          <a:off x="15671800" y="98196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77470</xdr:rowOff>
    </xdr:to>
    <xdr:cxnSp macro="">
      <xdr:nvCxnSpPr>
        <xdr:cNvPr id="251" name="直線コネクタ 250"/>
        <xdr:cNvCxnSpPr/>
      </xdr:nvCxnSpPr>
      <xdr:spPr>
        <a:xfrm flipV="1">
          <a:off x="14782800" y="981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77470</xdr:rowOff>
    </xdr:to>
    <xdr:cxnSp macro="">
      <xdr:nvCxnSpPr>
        <xdr:cNvPr id="254" name="直線コネクタ 253"/>
        <xdr:cNvCxnSpPr/>
      </xdr:nvCxnSpPr>
      <xdr:spPr>
        <a:xfrm>
          <a:off x="13893800" y="980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146050</xdr:rowOff>
    </xdr:to>
    <xdr:cxnSp macro="">
      <xdr:nvCxnSpPr>
        <xdr:cNvPr id="257" name="直線コネクタ 256"/>
        <xdr:cNvCxnSpPr/>
      </xdr:nvCxnSpPr>
      <xdr:spPr>
        <a:xfrm flipV="1">
          <a:off x="13004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118110</xdr:rowOff>
    </xdr:from>
    <xdr:to>
      <xdr:col>24</xdr:col>
      <xdr:colOff>82550</xdr:colOff>
      <xdr:row>58</xdr:row>
      <xdr:rowOff>48260</xdr:rowOff>
    </xdr:to>
    <xdr:sp macro="" textlink="">
      <xdr:nvSpPr>
        <xdr:cNvPr id="267" name="円/楕円 266"/>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90187</xdr:rowOff>
    </xdr:from>
    <xdr:ext cx="762000" cy="259045"/>
    <xdr:sp macro="" textlink="">
      <xdr:nvSpPr>
        <xdr:cNvPr id="268"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69" name="円/楕円 268"/>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70" name="テキスト ボックス 269"/>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71" name="円/楕円 270"/>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113047</xdr:rowOff>
    </xdr:from>
    <xdr:ext cx="762000" cy="259045"/>
    <xdr:sp macro="" textlink="">
      <xdr:nvSpPr>
        <xdr:cNvPr id="272" name="テキスト ボックス 271"/>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3" name="円/楕円 272"/>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4" name="テキスト ボックス 273"/>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5" name="円/楕円 274"/>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6" name="テキスト ボックス 275"/>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補助費等に係る経常収支比率が類似団体平均を上回っているのは、法人等各種の団体への補助金のほか、市独自で取り組む協働のまちづくりの推進や各種イベント等への補助があるためである。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補助金を交付するのが適当</a:t>
          </a:r>
          <a:r>
            <a:rPr lang="ja-JP" altLang="en-US" sz="1100" b="0" i="0" baseline="0">
              <a:solidFill>
                <a:schemeClr val="dk1"/>
              </a:solidFill>
              <a:effectLst/>
              <a:latin typeface="+mn-lt"/>
              <a:ea typeface="+mn-ea"/>
              <a:cs typeface="+mn-cs"/>
            </a:rPr>
            <a:t>であるのか、</a:t>
          </a:r>
          <a:r>
            <a:rPr lang="ja-JP" altLang="ja-JP" sz="1100" b="0" i="0" baseline="0">
              <a:solidFill>
                <a:schemeClr val="dk1"/>
              </a:solidFill>
              <a:effectLst/>
              <a:latin typeface="+mn-lt"/>
              <a:ea typeface="+mn-ea"/>
              <a:cs typeface="+mn-cs"/>
            </a:rPr>
            <a:t>予算編成時などを通じて、</a:t>
          </a:r>
          <a:r>
            <a:rPr lang="ja-JP" altLang="en-US" sz="1100" b="0" i="0" baseline="0">
              <a:solidFill>
                <a:schemeClr val="dk1"/>
              </a:solidFill>
              <a:effectLst/>
              <a:latin typeface="+mn-lt"/>
              <a:ea typeface="+mn-ea"/>
              <a:cs typeface="+mn-cs"/>
            </a:rPr>
            <a:t>対象事業及び内容について</a:t>
          </a:r>
          <a:r>
            <a:rPr lang="ja-JP" altLang="ja-JP" sz="1100" b="0" i="0" baseline="0">
              <a:solidFill>
                <a:schemeClr val="dk1"/>
              </a:solidFill>
              <a:effectLst/>
              <a:latin typeface="+mn-lt"/>
              <a:ea typeface="+mn-ea"/>
              <a:cs typeface="+mn-cs"/>
            </a:rPr>
            <a:t>随時見直し等を行っているところであるが、今後もより厳格</a:t>
          </a:r>
          <a:r>
            <a:rPr lang="ja-JP" altLang="en-US" sz="1100" b="0" i="0" baseline="0">
              <a:solidFill>
                <a:schemeClr val="dk1"/>
              </a:solidFill>
              <a:effectLst/>
              <a:latin typeface="+mn-lt"/>
              <a:ea typeface="+mn-ea"/>
              <a:cs typeface="+mn-cs"/>
            </a:rPr>
            <a:t>な基準において適正を確保していく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56134</xdr:rowOff>
    </xdr:to>
    <xdr:cxnSp macro="">
      <xdr:nvCxnSpPr>
        <xdr:cNvPr id="306" name="直線コネクタ 305"/>
        <xdr:cNvCxnSpPr/>
      </xdr:nvCxnSpPr>
      <xdr:spPr>
        <a:xfrm>
          <a:off x="15671800" y="63906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159004</xdr:rowOff>
    </xdr:from>
    <xdr:to>
      <xdr:col>22</xdr:col>
      <xdr:colOff>565150</xdr:colOff>
      <xdr:row>37</xdr:row>
      <xdr:rowOff>46990</xdr:rowOff>
    </xdr:to>
    <xdr:cxnSp macro="">
      <xdr:nvCxnSpPr>
        <xdr:cNvPr id="309" name="直線コネクタ 308"/>
        <xdr:cNvCxnSpPr/>
      </xdr:nvCxnSpPr>
      <xdr:spPr>
        <a:xfrm>
          <a:off x="14782800" y="63312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113284</xdr:rowOff>
    </xdr:from>
    <xdr:to>
      <xdr:col>21</xdr:col>
      <xdr:colOff>361950</xdr:colOff>
      <xdr:row>36</xdr:row>
      <xdr:rowOff>159004</xdr:rowOff>
    </xdr:to>
    <xdr:cxnSp macro="">
      <xdr:nvCxnSpPr>
        <xdr:cNvPr id="312" name="直線コネクタ 311"/>
        <xdr:cNvCxnSpPr/>
      </xdr:nvCxnSpPr>
      <xdr:spPr>
        <a:xfrm>
          <a:off x="13893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127000</xdr:rowOff>
    </xdr:to>
    <xdr:cxnSp macro="">
      <xdr:nvCxnSpPr>
        <xdr:cNvPr id="315" name="直線コネクタ 314"/>
        <xdr:cNvCxnSpPr/>
      </xdr:nvCxnSpPr>
      <xdr:spPr>
        <a:xfrm flipV="1">
          <a:off x="13004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7" name="テキスト ボックス 316"/>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19" name="テキスト ボックス 31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25" name="円/楕円 324"/>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26"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27" name="円/楕円 326"/>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28" name="テキスト ボックス 327"/>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29" name="円/楕円 328"/>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30" name="テキスト ボックス 329"/>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62484</xdr:rowOff>
    </xdr:from>
    <xdr:to>
      <xdr:col>20</xdr:col>
      <xdr:colOff>209550</xdr:colOff>
      <xdr:row>36</xdr:row>
      <xdr:rowOff>164084</xdr:rowOff>
    </xdr:to>
    <xdr:sp macro="" textlink="">
      <xdr:nvSpPr>
        <xdr:cNvPr id="331" name="円/楕円 330"/>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32" name="テキスト ボックス 33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3" name="円/楕円 332"/>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34" name="テキスト ボックス 333"/>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近年大型の起債事業が集中したことに加え、市町村合併により地方債現在高が増加した影響から、地方債の元利償還金が膨らんでいたが、起債償還ピークを過ぎたこと</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、今後は全国平均に</a:t>
          </a:r>
          <a:r>
            <a:rPr lang="ja-JP" altLang="en-US" sz="1100" b="0" i="0" baseline="0">
              <a:solidFill>
                <a:schemeClr val="dk1"/>
              </a:solidFill>
              <a:effectLst/>
              <a:latin typeface="+mn-lt"/>
              <a:ea typeface="+mn-ea"/>
              <a:cs typeface="+mn-cs"/>
            </a:rPr>
            <a:t>ゆるやかに</a:t>
          </a:r>
          <a:r>
            <a:rPr lang="ja-JP" altLang="ja-JP" sz="1100" b="0" i="0" baseline="0">
              <a:solidFill>
                <a:schemeClr val="dk1"/>
              </a:solidFill>
              <a:effectLst/>
              <a:latin typeface="+mn-lt"/>
              <a:ea typeface="+mn-ea"/>
              <a:cs typeface="+mn-cs"/>
            </a:rPr>
            <a:t>近づ</a:t>
          </a:r>
          <a:r>
            <a:rPr lang="ja-JP" altLang="en-US" sz="1100" b="0" i="0" baseline="0">
              <a:solidFill>
                <a:schemeClr val="dk1"/>
              </a:solidFill>
              <a:effectLst/>
              <a:latin typeface="+mn-lt"/>
              <a:ea typeface="+mn-ea"/>
              <a:cs typeface="+mn-cs"/>
            </a:rPr>
            <a:t>いてい</a:t>
          </a:r>
          <a:r>
            <a:rPr lang="ja-JP" altLang="ja-JP" sz="1100" b="0" i="0" baseline="0">
              <a:solidFill>
                <a:schemeClr val="dk1"/>
              </a:solidFill>
              <a:effectLst/>
              <a:latin typeface="+mn-lt"/>
              <a:ea typeface="+mn-ea"/>
              <a:cs typeface="+mn-cs"/>
            </a:rPr>
            <a:t>けるものと考えている。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xdr:rowOff>
    </xdr:from>
    <xdr:to>
      <xdr:col>7</xdr:col>
      <xdr:colOff>15875</xdr:colOff>
      <xdr:row>75</xdr:row>
      <xdr:rowOff>16510</xdr:rowOff>
    </xdr:to>
    <xdr:cxnSp macro="">
      <xdr:nvCxnSpPr>
        <xdr:cNvPr id="366" name="直線コネクタ 365"/>
        <xdr:cNvCxnSpPr/>
      </xdr:nvCxnSpPr>
      <xdr:spPr>
        <a:xfrm flipV="1">
          <a:off x="3987800" y="128619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16510</xdr:rowOff>
    </xdr:from>
    <xdr:to>
      <xdr:col>5</xdr:col>
      <xdr:colOff>549275</xdr:colOff>
      <xdr:row>75</xdr:row>
      <xdr:rowOff>69850</xdr:rowOff>
    </xdr:to>
    <xdr:cxnSp macro="">
      <xdr:nvCxnSpPr>
        <xdr:cNvPr id="369" name="直線コネクタ 368"/>
        <xdr:cNvCxnSpPr/>
      </xdr:nvCxnSpPr>
      <xdr:spPr>
        <a:xfrm flipV="1">
          <a:off x="3098800" y="12875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69850</xdr:rowOff>
    </xdr:from>
    <xdr:to>
      <xdr:col>4</xdr:col>
      <xdr:colOff>346075</xdr:colOff>
      <xdr:row>75</xdr:row>
      <xdr:rowOff>117475</xdr:rowOff>
    </xdr:to>
    <xdr:cxnSp macro="">
      <xdr:nvCxnSpPr>
        <xdr:cNvPr id="372" name="直線コネクタ 371"/>
        <xdr:cNvCxnSpPr/>
      </xdr:nvCxnSpPr>
      <xdr:spPr>
        <a:xfrm flipV="1">
          <a:off x="2209800" y="129286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117475</xdr:rowOff>
    </xdr:from>
    <xdr:to>
      <xdr:col>3</xdr:col>
      <xdr:colOff>142875</xdr:colOff>
      <xdr:row>75</xdr:row>
      <xdr:rowOff>132715</xdr:rowOff>
    </xdr:to>
    <xdr:cxnSp macro="">
      <xdr:nvCxnSpPr>
        <xdr:cNvPr id="375" name="直線コネクタ 374"/>
        <xdr:cNvCxnSpPr/>
      </xdr:nvCxnSpPr>
      <xdr:spPr>
        <a:xfrm flipV="1">
          <a:off x="1320800" y="129762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77" name="テキスト ボックス 376"/>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79" name="テキスト ボックス 37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123825</xdr:rowOff>
    </xdr:from>
    <xdr:to>
      <xdr:col>7</xdr:col>
      <xdr:colOff>66675</xdr:colOff>
      <xdr:row>75</xdr:row>
      <xdr:rowOff>53975</xdr:rowOff>
    </xdr:to>
    <xdr:sp macro="" textlink="">
      <xdr:nvSpPr>
        <xdr:cNvPr id="385" name="円/楕円 384"/>
        <xdr:cNvSpPr/>
      </xdr:nvSpPr>
      <xdr:spPr>
        <a:xfrm>
          <a:off x="47752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140352</xdr:rowOff>
    </xdr:from>
    <xdr:ext cx="762000" cy="259045"/>
    <xdr:sp macro="" textlink="">
      <xdr:nvSpPr>
        <xdr:cNvPr id="386" name="公債費該当値テキスト"/>
        <xdr:cNvSpPr txBox="1"/>
      </xdr:nvSpPr>
      <xdr:spPr>
        <a:xfrm>
          <a:off x="4914900" y="1265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137160</xdr:rowOff>
    </xdr:from>
    <xdr:to>
      <xdr:col>5</xdr:col>
      <xdr:colOff>600075</xdr:colOff>
      <xdr:row>75</xdr:row>
      <xdr:rowOff>67310</xdr:rowOff>
    </xdr:to>
    <xdr:sp macro="" textlink="">
      <xdr:nvSpPr>
        <xdr:cNvPr id="387" name="円/楕円 386"/>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77487</xdr:rowOff>
    </xdr:from>
    <xdr:ext cx="736600" cy="259045"/>
    <xdr:sp macro="" textlink="">
      <xdr:nvSpPr>
        <xdr:cNvPr id="388" name="テキスト ボックス 387"/>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19050</xdr:rowOff>
    </xdr:from>
    <xdr:to>
      <xdr:col>4</xdr:col>
      <xdr:colOff>396875</xdr:colOff>
      <xdr:row>75</xdr:row>
      <xdr:rowOff>120650</xdr:rowOff>
    </xdr:to>
    <xdr:sp macro="" textlink="">
      <xdr:nvSpPr>
        <xdr:cNvPr id="389" name="円/楕円 388"/>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105427</xdr:rowOff>
    </xdr:from>
    <xdr:ext cx="762000" cy="259045"/>
    <xdr:sp macro="" textlink="">
      <xdr:nvSpPr>
        <xdr:cNvPr id="390" name="テキスト ボックス 389"/>
        <xdr:cNvSpPr txBox="1"/>
      </xdr:nvSpPr>
      <xdr:spPr>
        <a:xfrm>
          <a:off x="2717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66675</xdr:rowOff>
    </xdr:from>
    <xdr:to>
      <xdr:col>3</xdr:col>
      <xdr:colOff>193675</xdr:colOff>
      <xdr:row>75</xdr:row>
      <xdr:rowOff>168275</xdr:rowOff>
    </xdr:to>
    <xdr:sp macro="" textlink="">
      <xdr:nvSpPr>
        <xdr:cNvPr id="391" name="円/楕円 390"/>
        <xdr:cNvSpPr/>
      </xdr:nvSpPr>
      <xdr:spPr>
        <a:xfrm>
          <a:off x="2159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153052</xdr:rowOff>
    </xdr:from>
    <xdr:ext cx="762000" cy="259045"/>
    <xdr:sp macro="" textlink="">
      <xdr:nvSpPr>
        <xdr:cNvPr id="392" name="テキスト ボックス 391"/>
        <xdr:cNvSpPr txBox="1"/>
      </xdr:nvSpPr>
      <xdr:spPr>
        <a:xfrm>
          <a:off x="1828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81915</xdr:rowOff>
    </xdr:from>
    <xdr:to>
      <xdr:col>1</xdr:col>
      <xdr:colOff>676275</xdr:colOff>
      <xdr:row>76</xdr:row>
      <xdr:rowOff>12064</xdr:rowOff>
    </xdr:to>
    <xdr:sp macro="" textlink="">
      <xdr:nvSpPr>
        <xdr:cNvPr id="393" name="円/楕円 392"/>
        <xdr:cNvSpPr/>
      </xdr:nvSpPr>
      <xdr:spPr>
        <a:xfrm>
          <a:off x="1270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168291</xdr:rowOff>
    </xdr:from>
    <xdr:ext cx="762000" cy="259045"/>
    <xdr:sp macro="" textlink="">
      <xdr:nvSpPr>
        <xdr:cNvPr id="394" name="テキスト ボックス 393"/>
        <xdr:cNvSpPr txBox="1"/>
      </xdr:nvSpPr>
      <xdr:spPr>
        <a:xfrm>
          <a:off x="939800" y="130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公債費以外の費用に係る経常収支比率が類似団体平均を上回っているのは、地方債の元利償還金の減少が要因と考えられる。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今後も地方債の元利償還金の減少に加えて、社会保障経費の増高などを背景とする扶助費の増により、類似団体平均を上回ることが予想される。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62230</xdr:rowOff>
    </xdr:from>
    <xdr:to>
      <xdr:col>24</xdr:col>
      <xdr:colOff>31750</xdr:colOff>
      <xdr:row>77</xdr:row>
      <xdr:rowOff>69850</xdr:rowOff>
    </xdr:to>
    <xdr:cxnSp macro="">
      <xdr:nvCxnSpPr>
        <xdr:cNvPr id="427" name="直線コネクタ 426"/>
        <xdr:cNvCxnSpPr/>
      </xdr:nvCxnSpPr>
      <xdr:spPr>
        <a:xfrm>
          <a:off x="15671800" y="13263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134620</xdr:rowOff>
    </xdr:from>
    <xdr:to>
      <xdr:col>22</xdr:col>
      <xdr:colOff>565150</xdr:colOff>
      <xdr:row>77</xdr:row>
      <xdr:rowOff>62230</xdr:rowOff>
    </xdr:to>
    <xdr:cxnSp macro="">
      <xdr:nvCxnSpPr>
        <xdr:cNvPr id="430" name="直線コネクタ 429"/>
        <xdr:cNvCxnSpPr/>
      </xdr:nvCxnSpPr>
      <xdr:spPr>
        <a:xfrm>
          <a:off x="14782800" y="13164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149861</xdr:rowOff>
    </xdr:from>
    <xdr:to>
      <xdr:col>21</xdr:col>
      <xdr:colOff>361950</xdr:colOff>
      <xdr:row>76</xdr:row>
      <xdr:rowOff>134620</xdr:rowOff>
    </xdr:to>
    <xdr:cxnSp macro="">
      <xdr:nvCxnSpPr>
        <xdr:cNvPr id="433" name="直線コネクタ 432"/>
        <xdr:cNvCxnSpPr/>
      </xdr:nvCxnSpPr>
      <xdr:spPr>
        <a:xfrm>
          <a:off x="13893800" y="13008611"/>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149861</xdr:rowOff>
    </xdr:from>
    <xdr:to>
      <xdr:col>20</xdr:col>
      <xdr:colOff>158750</xdr:colOff>
      <xdr:row>76</xdr:row>
      <xdr:rowOff>81280</xdr:rowOff>
    </xdr:to>
    <xdr:cxnSp macro="">
      <xdr:nvCxnSpPr>
        <xdr:cNvPr id="436" name="直線コネクタ 435"/>
        <xdr:cNvCxnSpPr/>
      </xdr:nvCxnSpPr>
      <xdr:spPr>
        <a:xfrm flipV="1">
          <a:off x="13004800" y="130086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6" name="円/楕円 445"/>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162577</xdr:rowOff>
    </xdr:from>
    <xdr:ext cx="762000" cy="259045"/>
    <xdr:sp macro="" textlink="">
      <xdr:nvSpPr>
        <xdr:cNvPr id="447"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xdr:rowOff>
    </xdr:from>
    <xdr:to>
      <xdr:col>22</xdr:col>
      <xdr:colOff>615950</xdr:colOff>
      <xdr:row>77</xdr:row>
      <xdr:rowOff>113030</xdr:rowOff>
    </xdr:to>
    <xdr:sp macro="" textlink="">
      <xdr:nvSpPr>
        <xdr:cNvPr id="448" name="円/楕円 447"/>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49" name="テキスト ボックス 448"/>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83820</xdr:rowOff>
    </xdr:from>
    <xdr:to>
      <xdr:col>21</xdr:col>
      <xdr:colOff>412750</xdr:colOff>
      <xdr:row>77</xdr:row>
      <xdr:rowOff>13970</xdr:rowOff>
    </xdr:to>
    <xdr:sp macro="" textlink="">
      <xdr:nvSpPr>
        <xdr:cNvPr id="450" name="円/楕円 449"/>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24147</xdr:rowOff>
    </xdr:from>
    <xdr:ext cx="762000" cy="259045"/>
    <xdr:sp macro="" textlink="">
      <xdr:nvSpPr>
        <xdr:cNvPr id="451" name="テキスト ボックス 450"/>
        <xdr:cNvSpPr txBox="1"/>
      </xdr:nvSpPr>
      <xdr:spPr>
        <a:xfrm>
          <a:off x="14401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99060</xdr:rowOff>
    </xdr:from>
    <xdr:to>
      <xdr:col>20</xdr:col>
      <xdr:colOff>209550</xdr:colOff>
      <xdr:row>76</xdr:row>
      <xdr:rowOff>29211</xdr:rowOff>
    </xdr:to>
    <xdr:sp macro="" textlink="">
      <xdr:nvSpPr>
        <xdr:cNvPr id="452" name="円/楕円 451"/>
        <xdr:cNvSpPr/>
      </xdr:nvSpPr>
      <xdr:spPr>
        <a:xfrm>
          <a:off x="13843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39387</xdr:rowOff>
    </xdr:from>
    <xdr:ext cx="762000" cy="259045"/>
    <xdr:sp macro="" textlink="">
      <xdr:nvSpPr>
        <xdr:cNvPr id="453" name="テキスト ボックス 452"/>
        <xdr:cNvSpPr txBox="1"/>
      </xdr:nvSpPr>
      <xdr:spPr>
        <a:xfrm>
          <a:off x="13512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54" name="円/楕円 453"/>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55" name="テキスト ボックス 454"/>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長野県大町市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81280</xdr:rowOff>
    </xdr:from>
    <xdr:to>
      <xdr:col>4</xdr:col>
      <xdr:colOff>1117600</xdr:colOff>
      <xdr:row>16</xdr:row>
      <xdr:rowOff>93650</xdr:rowOff>
    </xdr:to>
    <xdr:cxnSp macro="">
      <xdr:nvCxnSpPr>
        <xdr:cNvPr id="50" name="直線コネクタ 49"/>
        <xdr:cNvCxnSpPr/>
      </xdr:nvCxnSpPr>
      <xdr:spPr bwMode="auto">
        <a:xfrm>
          <a:off x="5003800" y="2872105"/>
          <a:ext cx="647700" cy="12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50762</xdr:rowOff>
    </xdr:from>
    <xdr:to>
      <xdr:col>4</xdr:col>
      <xdr:colOff>469900</xdr:colOff>
      <xdr:row>16</xdr:row>
      <xdr:rowOff>81280</xdr:rowOff>
    </xdr:to>
    <xdr:cxnSp macro="">
      <xdr:nvCxnSpPr>
        <xdr:cNvPr id="53" name="直線コネクタ 52"/>
        <xdr:cNvCxnSpPr/>
      </xdr:nvCxnSpPr>
      <xdr:spPr bwMode="auto">
        <a:xfrm>
          <a:off x="4305300" y="2841587"/>
          <a:ext cx="698500" cy="30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50762</xdr:rowOff>
    </xdr:from>
    <xdr:to>
      <xdr:col>3</xdr:col>
      <xdr:colOff>904875</xdr:colOff>
      <xdr:row>16</xdr:row>
      <xdr:rowOff>100584</xdr:rowOff>
    </xdr:to>
    <xdr:cxnSp macro="">
      <xdr:nvCxnSpPr>
        <xdr:cNvPr id="56" name="直線コネクタ 55"/>
        <xdr:cNvCxnSpPr/>
      </xdr:nvCxnSpPr>
      <xdr:spPr bwMode="auto">
        <a:xfrm flipV="1">
          <a:off x="3606800" y="2841587"/>
          <a:ext cx="698500" cy="4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100584</xdr:rowOff>
    </xdr:from>
    <xdr:to>
      <xdr:col>3</xdr:col>
      <xdr:colOff>206375</xdr:colOff>
      <xdr:row>16</xdr:row>
      <xdr:rowOff>101917</xdr:rowOff>
    </xdr:to>
    <xdr:cxnSp macro="">
      <xdr:nvCxnSpPr>
        <xdr:cNvPr id="59" name="直線コネクタ 58"/>
        <xdr:cNvCxnSpPr/>
      </xdr:nvCxnSpPr>
      <xdr:spPr bwMode="auto">
        <a:xfrm flipV="1">
          <a:off x="2908300" y="2891409"/>
          <a:ext cx="698500" cy="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42850</xdr:rowOff>
    </xdr:from>
    <xdr:to>
      <xdr:col>5</xdr:col>
      <xdr:colOff>34925</xdr:colOff>
      <xdr:row>16</xdr:row>
      <xdr:rowOff>144450</xdr:rowOff>
    </xdr:to>
    <xdr:sp macro="" textlink="">
      <xdr:nvSpPr>
        <xdr:cNvPr id="69" name="円/楕円 68"/>
        <xdr:cNvSpPr/>
      </xdr:nvSpPr>
      <xdr:spPr bwMode="auto">
        <a:xfrm>
          <a:off x="5600700" y="283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59377</xdr:rowOff>
    </xdr:from>
    <xdr:ext cx="762000" cy="259045"/>
    <xdr:sp macro="" textlink="">
      <xdr:nvSpPr>
        <xdr:cNvPr id="70" name="人口1人当たり決算額の推移該当値テキスト130"/>
        <xdr:cNvSpPr txBox="1"/>
      </xdr:nvSpPr>
      <xdr:spPr>
        <a:xfrm>
          <a:off x="5740400" y="267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112,876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30480</xdr:rowOff>
    </xdr:from>
    <xdr:to>
      <xdr:col>4</xdr:col>
      <xdr:colOff>520700</xdr:colOff>
      <xdr:row>16</xdr:row>
      <xdr:rowOff>132080</xdr:rowOff>
    </xdr:to>
    <xdr:sp macro="" textlink="">
      <xdr:nvSpPr>
        <xdr:cNvPr id="71" name="円/楕円 70"/>
        <xdr:cNvSpPr/>
      </xdr:nvSpPr>
      <xdr:spPr bwMode="auto">
        <a:xfrm>
          <a:off x="4953000" y="282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142257</xdr:rowOff>
    </xdr:from>
    <xdr:ext cx="736600" cy="259045"/>
    <xdr:sp macro="" textlink="">
      <xdr:nvSpPr>
        <xdr:cNvPr id="72" name="テキスト ボックス 71"/>
        <xdr:cNvSpPr txBox="1"/>
      </xdr:nvSpPr>
      <xdr:spPr>
        <a:xfrm>
          <a:off x="4622800" y="2590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113,850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171412</xdr:rowOff>
    </xdr:from>
    <xdr:to>
      <xdr:col>3</xdr:col>
      <xdr:colOff>955675</xdr:colOff>
      <xdr:row>16</xdr:row>
      <xdr:rowOff>101562</xdr:rowOff>
    </xdr:to>
    <xdr:sp macro="" textlink="">
      <xdr:nvSpPr>
        <xdr:cNvPr id="73" name="円/楕円 72"/>
        <xdr:cNvSpPr/>
      </xdr:nvSpPr>
      <xdr:spPr bwMode="auto">
        <a:xfrm>
          <a:off x="4254500" y="279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111739</xdr:rowOff>
    </xdr:from>
    <xdr:ext cx="762000" cy="259045"/>
    <xdr:sp macro="" textlink="">
      <xdr:nvSpPr>
        <xdr:cNvPr id="74" name="テキスト ボックス 73"/>
        <xdr:cNvSpPr txBox="1"/>
      </xdr:nvSpPr>
      <xdr:spPr>
        <a:xfrm>
          <a:off x="3924300" y="255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116,253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49784</xdr:rowOff>
    </xdr:from>
    <xdr:to>
      <xdr:col>3</xdr:col>
      <xdr:colOff>257175</xdr:colOff>
      <xdr:row>16</xdr:row>
      <xdr:rowOff>151384</xdr:rowOff>
    </xdr:to>
    <xdr:sp macro="" textlink="">
      <xdr:nvSpPr>
        <xdr:cNvPr id="75" name="円/楕円 74"/>
        <xdr:cNvSpPr/>
      </xdr:nvSpPr>
      <xdr:spPr bwMode="auto">
        <a:xfrm>
          <a:off x="3556000" y="2840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161561</xdr:rowOff>
    </xdr:from>
    <xdr:ext cx="762000" cy="259045"/>
    <xdr:sp macro="" textlink="">
      <xdr:nvSpPr>
        <xdr:cNvPr id="76" name="テキスト ボックス 75"/>
        <xdr:cNvSpPr txBox="1"/>
      </xdr:nvSpPr>
      <xdr:spPr>
        <a:xfrm>
          <a:off x="3225800" y="260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112,330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51117</xdr:rowOff>
    </xdr:from>
    <xdr:to>
      <xdr:col>2</xdr:col>
      <xdr:colOff>692150</xdr:colOff>
      <xdr:row>16</xdr:row>
      <xdr:rowOff>152717</xdr:rowOff>
    </xdr:to>
    <xdr:sp macro="" textlink="">
      <xdr:nvSpPr>
        <xdr:cNvPr id="77" name="円/楕円 76"/>
        <xdr:cNvSpPr/>
      </xdr:nvSpPr>
      <xdr:spPr bwMode="auto">
        <a:xfrm>
          <a:off x="2857500" y="2841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162894</xdr:rowOff>
    </xdr:from>
    <xdr:ext cx="762000" cy="259045"/>
    <xdr:sp macro="" textlink="">
      <xdr:nvSpPr>
        <xdr:cNvPr id="78" name="テキスト ボックス 77"/>
        <xdr:cNvSpPr txBox="1"/>
      </xdr:nvSpPr>
      <xdr:spPr>
        <a:xfrm>
          <a:off x="2527300" y="261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332119</xdr:rowOff>
    </xdr:from>
    <xdr:to>
      <xdr:col>4</xdr:col>
      <xdr:colOff>1117600</xdr:colOff>
      <xdr:row>37</xdr:row>
      <xdr:rowOff>334142</xdr:rowOff>
    </xdr:to>
    <xdr:cxnSp macro="">
      <xdr:nvCxnSpPr>
        <xdr:cNvPr id="112" name="直線コネクタ 111"/>
        <xdr:cNvCxnSpPr/>
      </xdr:nvCxnSpPr>
      <xdr:spPr bwMode="auto">
        <a:xfrm flipV="1">
          <a:off x="5003800" y="7456819"/>
          <a:ext cx="647700" cy="2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273895</xdr:rowOff>
    </xdr:from>
    <xdr:to>
      <xdr:col>4</xdr:col>
      <xdr:colOff>469900</xdr:colOff>
      <xdr:row>37</xdr:row>
      <xdr:rowOff>334142</xdr:rowOff>
    </xdr:to>
    <xdr:cxnSp macro="">
      <xdr:nvCxnSpPr>
        <xdr:cNvPr id="115" name="直線コネクタ 114"/>
        <xdr:cNvCxnSpPr/>
      </xdr:nvCxnSpPr>
      <xdr:spPr bwMode="auto">
        <a:xfrm>
          <a:off x="4305300" y="7398595"/>
          <a:ext cx="698500" cy="60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241902</xdr:rowOff>
    </xdr:from>
    <xdr:to>
      <xdr:col>3</xdr:col>
      <xdr:colOff>904875</xdr:colOff>
      <xdr:row>37</xdr:row>
      <xdr:rowOff>273895</xdr:rowOff>
    </xdr:to>
    <xdr:cxnSp macro="">
      <xdr:nvCxnSpPr>
        <xdr:cNvPr id="118" name="直線コネクタ 117"/>
        <xdr:cNvCxnSpPr/>
      </xdr:nvCxnSpPr>
      <xdr:spPr bwMode="auto">
        <a:xfrm>
          <a:off x="3606800" y="7366602"/>
          <a:ext cx="698500" cy="31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241902</xdr:rowOff>
    </xdr:from>
    <xdr:to>
      <xdr:col>3</xdr:col>
      <xdr:colOff>206375</xdr:colOff>
      <xdr:row>37</xdr:row>
      <xdr:rowOff>249865</xdr:rowOff>
    </xdr:to>
    <xdr:cxnSp macro="">
      <xdr:nvCxnSpPr>
        <xdr:cNvPr id="121" name="直線コネクタ 120"/>
        <xdr:cNvCxnSpPr/>
      </xdr:nvCxnSpPr>
      <xdr:spPr bwMode="auto">
        <a:xfrm flipV="1">
          <a:off x="2908300" y="7366602"/>
          <a:ext cx="698500" cy="7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281319</xdr:rowOff>
    </xdr:from>
    <xdr:to>
      <xdr:col>5</xdr:col>
      <xdr:colOff>34925</xdr:colOff>
      <xdr:row>38</xdr:row>
      <xdr:rowOff>40019</xdr:rowOff>
    </xdr:to>
    <xdr:sp macro="" textlink="">
      <xdr:nvSpPr>
        <xdr:cNvPr id="131" name="円/楕円 130"/>
        <xdr:cNvSpPr/>
      </xdr:nvSpPr>
      <xdr:spPr bwMode="auto">
        <a:xfrm>
          <a:off x="5600700" y="7406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230417</xdr:rowOff>
    </xdr:from>
    <xdr:ext cx="762000" cy="259045"/>
    <xdr:sp macro="" textlink="">
      <xdr:nvSpPr>
        <xdr:cNvPr id="132" name="人口1人当たり決算額の推移該当値テキスト445"/>
        <xdr:cNvSpPr txBox="1"/>
      </xdr:nvSpPr>
      <xdr:spPr>
        <a:xfrm>
          <a:off x="5740400" y="735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26,163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283342</xdr:rowOff>
    </xdr:from>
    <xdr:to>
      <xdr:col>4</xdr:col>
      <xdr:colOff>520700</xdr:colOff>
      <xdr:row>38</xdr:row>
      <xdr:rowOff>42042</xdr:rowOff>
    </xdr:to>
    <xdr:sp macro="" textlink="">
      <xdr:nvSpPr>
        <xdr:cNvPr id="133" name="円/楕円 132"/>
        <xdr:cNvSpPr/>
      </xdr:nvSpPr>
      <xdr:spPr bwMode="auto">
        <a:xfrm>
          <a:off x="4953000" y="7408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26819</xdr:rowOff>
    </xdr:from>
    <xdr:ext cx="736600" cy="259045"/>
    <xdr:sp macro="" textlink="">
      <xdr:nvSpPr>
        <xdr:cNvPr id="134" name="テキスト ボックス 133"/>
        <xdr:cNvSpPr txBox="1"/>
      </xdr:nvSpPr>
      <xdr:spPr>
        <a:xfrm>
          <a:off x="4622800" y="7494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25,632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223095</xdr:rowOff>
    </xdr:from>
    <xdr:to>
      <xdr:col>3</xdr:col>
      <xdr:colOff>955675</xdr:colOff>
      <xdr:row>37</xdr:row>
      <xdr:rowOff>324695</xdr:rowOff>
    </xdr:to>
    <xdr:sp macro="" textlink="">
      <xdr:nvSpPr>
        <xdr:cNvPr id="135" name="円/楕円 134"/>
        <xdr:cNvSpPr/>
      </xdr:nvSpPr>
      <xdr:spPr bwMode="auto">
        <a:xfrm>
          <a:off x="4254500" y="734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163422</xdr:rowOff>
    </xdr:from>
    <xdr:ext cx="762000" cy="259045"/>
    <xdr:sp macro="" textlink="">
      <xdr:nvSpPr>
        <xdr:cNvPr id="136" name="テキスト ボックス 135"/>
        <xdr:cNvSpPr txBox="1"/>
      </xdr:nvSpPr>
      <xdr:spPr>
        <a:xfrm>
          <a:off x="3924300" y="711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41,445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191102</xdr:rowOff>
    </xdr:from>
    <xdr:to>
      <xdr:col>3</xdr:col>
      <xdr:colOff>257175</xdr:colOff>
      <xdr:row>37</xdr:row>
      <xdr:rowOff>292702</xdr:rowOff>
    </xdr:to>
    <xdr:sp macro="" textlink="">
      <xdr:nvSpPr>
        <xdr:cNvPr id="137" name="円/楕円 136"/>
        <xdr:cNvSpPr/>
      </xdr:nvSpPr>
      <xdr:spPr bwMode="auto">
        <a:xfrm>
          <a:off x="3556000" y="7315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131429</xdr:rowOff>
    </xdr:from>
    <xdr:ext cx="762000" cy="259045"/>
    <xdr:sp macro="" textlink="">
      <xdr:nvSpPr>
        <xdr:cNvPr id="138" name="テキスト ボックス 137"/>
        <xdr:cNvSpPr txBox="1"/>
      </xdr:nvSpPr>
      <xdr:spPr>
        <a:xfrm>
          <a:off x="3225800" y="70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49,842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199065</xdr:rowOff>
    </xdr:from>
    <xdr:to>
      <xdr:col>2</xdr:col>
      <xdr:colOff>692150</xdr:colOff>
      <xdr:row>37</xdr:row>
      <xdr:rowOff>300665</xdr:rowOff>
    </xdr:to>
    <xdr:sp macro="" textlink="">
      <xdr:nvSpPr>
        <xdr:cNvPr id="139" name="円/楕円 138"/>
        <xdr:cNvSpPr/>
      </xdr:nvSpPr>
      <xdr:spPr bwMode="auto">
        <a:xfrm>
          <a:off x="2857500" y="7323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139392</xdr:rowOff>
    </xdr:from>
    <xdr:ext cx="762000" cy="259045"/>
    <xdr:sp macro="" textlink="">
      <xdr:nvSpPr>
        <xdr:cNvPr id="140" name="テキスト ボックス 139"/>
        <xdr:cNvSpPr txBox="1"/>
      </xdr:nvSpPr>
      <xdr:spPr>
        <a:xfrm>
          <a:off x="2527300" y="709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大型建設事業を実施したことに加え、退職者の増などにより財政調整基金からの繰入による予算編成及び執行を行ったため、基金残高</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したが</a:t>
          </a:r>
          <a:r>
            <a:rPr lang="ja-JP" altLang="ja-JP" sz="1100" b="0" i="0" baseline="0">
              <a:solidFill>
                <a:schemeClr val="dk1"/>
              </a:solidFill>
              <a:effectLst/>
              <a:latin typeface="+mn-lt"/>
              <a:ea typeface="+mn-ea"/>
              <a:cs typeface="+mn-cs"/>
            </a:rPr>
            <a:t>、その後地方交付税の増加や国の経済対策に伴う建設事業の執行ができたことや、連結赤字比率の対策による実質収支額の増による影響が平成21年度以降出てきている。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連結実質赤字比率に係る赤字額は各会計ともに生じていない。引き続き特別・企業会計の財政健全化に注視し、繰入額等を見極めながら一般会計を圧迫することのないよう努めたい。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近年の大型事業に伴う元利償還金のピーク</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終わり、実質公債費比率の分子が減少傾向にある。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平成18年の合併</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、起債を活用する際は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交付税</a:t>
          </a:r>
          <a:r>
            <a:rPr lang="ja-JP" altLang="en-US" sz="1100" b="0" i="0" baseline="0">
              <a:solidFill>
                <a:schemeClr val="dk1"/>
              </a:solidFill>
              <a:effectLst/>
              <a:latin typeface="+mn-lt"/>
              <a:ea typeface="+mn-ea"/>
              <a:cs typeface="+mn-cs"/>
            </a:rPr>
            <a:t>算入</a:t>
          </a:r>
          <a:r>
            <a:rPr lang="ja-JP" altLang="ja-JP" sz="1100" b="0" i="0" baseline="0">
              <a:solidFill>
                <a:schemeClr val="dk1"/>
              </a:solidFill>
              <a:effectLst/>
              <a:latin typeface="+mn-lt"/>
              <a:ea typeface="+mn-ea"/>
              <a:cs typeface="+mn-cs"/>
            </a:rPr>
            <a:t>率</a:t>
          </a:r>
          <a:r>
            <a:rPr lang="ja-JP" altLang="en-US" sz="1100" b="0" i="0" baseline="0">
              <a:solidFill>
                <a:schemeClr val="dk1"/>
              </a:solidFill>
              <a:effectLst/>
              <a:latin typeface="+mn-lt"/>
              <a:ea typeface="+mn-ea"/>
              <a:cs typeface="+mn-cs"/>
            </a:rPr>
            <a:t>において有利な</a:t>
          </a:r>
          <a:r>
            <a:rPr lang="ja-JP" altLang="ja-JP" sz="1100" b="0" i="0" baseline="0">
              <a:solidFill>
                <a:schemeClr val="dk1"/>
              </a:solidFill>
              <a:effectLst/>
              <a:latin typeface="+mn-lt"/>
              <a:ea typeface="+mn-ea"/>
              <a:cs typeface="+mn-cs"/>
            </a:rPr>
            <a:t>合併特例債</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積極的に</a:t>
          </a:r>
          <a:r>
            <a:rPr lang="ja-JP" altLang="en-US" sz="1100" b="0" i="0" baseline="0">
              <a:solidFill>
                <a:schemeClr val="dk1"/>
              </a:solidFill>
              <a:effectLst/>
              <a:latin typeface="+mn-lt"/>
              <a:ea typeface="+mn-ea"/>
              <a:cs typeface="+mn-cs"/>
            </a:rPr>
            <a:t>活用し</a:t>
          </a:r>
          <a:r>
            <a:rPr lang="ja-JP" altLang="ja-JP" sz="1100" b="0" i="0" baseline="0">
              <a:solidFill>
                <a:schemeClr val="dk1"/>
              </a:solidFill>
              <a:effectLst/>
              <a:latin typeface="+mn-lt"/>
              <a:ea typeface="+mn-ea"/>
              <a:cs typeface="+mn-cs"/>
            </a:rPr>
            <a:t>ていることなどから、参入公債費等の割合が徐々に高まっている。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等に係る地方債の現在高が保証金免除繰上償還に加え、独自の繰上償還等を行い、また実施事業の厳選により新規発行債の抑制に努めていることから、減少している。また、充当可能基金の増加等により、将来負担比率は徐々に減少している。今後も計画的な地方債の繰上償還に取り組むことなどにより、今後迎える団塊の世代の大量退職に伴う退職手当負担額増加等による将来負担額の増加を抑える事で、将来負担比率の低減に取り組む。</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17122811</v>
      </c>
      <c r="BO4" s="379"/>
      <c r="BP4" s="379"/>
      <c r="BQ4" s="379"/>
      <c r="BR4" s="379"/>
      <c r="BS4" s="379"/>
      <c r="BT4" s="379"/>
      <c r="BU4" s="380"/>
      <c r="BV4" s="378">
        <v>17051249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5.2</v>
      </c>
      <c r="CU4" s="554"/>
      <c r="CV4" s="554"/>
      <c r="CW4" s="554"/>
      <c r="CX4" s="554"/>
      <c r="CY4" s="554"/>
      <c r="CZ4" s="554"/>
      <c r="DA4" s="555"/>
      <c r="DB4" s="553">
        <v>6.3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16502696</v>
      </c>
      <c r="BO5" s="384"/>
      <c r="BP5" s="384"/>
      <c r="BQ5" s="384"/>
      <c r="BR5" s="384"/>
      <c r="BS5" s="384"/>
      <c r="BT5" s="384"/>
      <c r="BU5" s="385"/>
      <c r="BV5" s="383">
        <v>16293050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88.5</v>
      </c>
      <c r="CU5" s="354"/>
      <c r="CV5" s="354"/>
      <c r="CW5" s="354"/>
      <c r="CX5" s="354"/>
      <c r="CY5" s="354"/>
      <c r="CZ5" s="354"/>
      <c r="DA5" s="355"/>
      <c r="DB5" s="353">
        <v>89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620115</v>
      </c>
      <c r="BO6" s="384"/>
      <c r="BP6" s="384"/>
      <c r="BQ6" s="384"/>
      <c r="BR6" s="384"/>
      <c r="BS6" s="384"/>
      <c r="BT6" s="384"/>
      <c r="BU6" s="385"/>
      <c r="BV6" s="383">
        <v>758199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95.3</v>
      </c>
      <c r="CU6" s="528"/>
      <c r="CV6" s="528"/>
      <c r="CW6" s="528"/>
      <c r="CX6" s="528"/>
      <c r="CY6" s="528"/>
      <c r="CZ6" s="528"/>
      <c r="DA6" s="529"/>
      <c r="DB6" s="527">
        <v>95.5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51515</v>
      </c>
      <c r="BO7" s="384"/>
      <c r="BP7" s="384"/>
      <c r="BQ7" s="384"/>
      <c r="BR7" s="384"/>
      <c r="BS7" s="384"/>
      <c r="BT7" s="384"/>
      <c r="BU7" s="385"/>
      <c r="BV7" s="383">
        <v>63233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10958286</v>
      </c>
      <c r="CU7" s="384"/>
      <c r="CV7" s="384"/>
      <c r="CW7" s="384"/>
      <c r="CX7" s="384"/>
      <c r="CY7" s="384"/>
      <c r="CZ7" s="384"/>
      <c r="DA7" s="385"/>
      <c r="DB7" s="383">
        <v>11002279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568600</v>
      </c>
      <c r="BO8" s="384"/>
      <c r="BP8" s="384"/>
      <c r="BQ8" s="384"/>
      <c r="BR8" s="384"/>
      <c r="BS8" s="384"/>
      <c r="BT8" s="384"/>
      <c r="BU8" s="385"/>
      <c r="BV8" s="383">
        <v>694966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0.42</v>
      </c>
      <c r="CU8" s="491"/>
      <c r="CV8" s="491"/>
      <c r="CW8" s="491"/>
      <c r="CX8" s="491"/>
      <c r="CY8" s="491"/>
      <c r="CZ8" s="491"/>
      <c r="DA8" s="492"/>
      <c r="DB8" s="490">
        <v>0.42</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29801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-126366</v>
      </c>
      <c r="BO9" s="384"/>
      <c r="BP9" s="384"/>
      <c r="BQ9" s="384"/>
      <c r="BR9" s="384"/>
      <c r="BS9" s="384"/>
      <c r="BT9" s="384"/>
      <c r="BU9" s="385"/>
      <c r="BV9" s="383">
        <v>24506</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15.3</v>
      </c>
      <c r="CU9" s="354"/>
      <c r="CV9" s="354"/>
      <c r="CW9" s="354"/>
      <c r="CX9" s="354"/>
      <c r="CY9" s="354"/>
      <c r="CZ9" s="354"/>
      <c r="DA9" s="355"/>
      <c r="DB9" s="353">
        <v>16.3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32145</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234000</v>
      </c>
      <c r="BO10" s="384"/>
      <c r="BP10" s="384"/>
      <c r="BQ10" s="384"/>
      <c r="BR10" s="384"/>
      <c r="BS10" s="384"/>
      <c r="BT10" s="384"/>
      <c r="BU10" s="385"/>
      <c r="BV10" s="383" t="s">
        <v>107</v>
      </c>
      <c r="BW10" s="384"/>
      <c r="BX10" s="384"/>
      <c r="BY10" s="384"/>
      <c r="BZ10" s="384"/>
      <c r="CA10" s="384"/>
      <c r="CB10" s="384"/>
      <c r="CC10" s="385"/>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109</v>
      </c>
      <c r="M11" s="428"/>
      <c r="N11" s="428"/>
      <c r="O11" s="428"/>
      <c r="P11" s="428"/>
      <c r="Q11" s="429"/>
      <c r="R11" s="513" t="s">
        <v>110</v>
      </c>
      <c r="S11" s="514"/>
      <c r="T11" s="514"/>
      <c r="U11" s="514"/>
      <c r="V11" s="515"/>
      <c r="W11" s="525"/>
      <c r="X11" s="345"/>
      <c r="Y11" s="345"/>
      <c r="Z11" s="345"/>
      <c r="AA11" s="345"/>
      <c r="AB11" s="345"/>
      <c r="AC11" s="345"/>
      <c r="AD11" s="345"/>
      <c r="AE11" s="345"/>
      <c r="AF11" s="345"/>
      <c r="AG11" s="345"/>
      <c r="AH11" s="345"/>
      <c r="AI11" s="345"/>
      <c r="AJ11" s="345"/>
      <c r="AK11" s="345"/>
      <c r="AL11" s="526"/>
      <c r="AM11" s="450" t="s">
        <v>111</v>
      </c>
      <c r="AN11" s="357"/>
      <c r="AO11" s="357"/>
      <c r="AP11" s="357"/>
      <c r="AQ11" s="357"/>
      <c r="AR11" s="357"/>
      <c r="AS11" s="357"/>
      <c r="AT11" s="358"/>
      <c r="AU11" s="438" t="s">
        <v>100</v>
      </c>
      <c r="AV11" s="439"/>
      <c r="AW11" s="439"/>
      <c r="AX11" s="439"/>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29559</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29136</v>
      </c>
      <c r="S13" s="483"/>
      <c r="T13" s="483"/>
      <c r="U13" s="483"/>
      <c r="V13" s="484"/>
      <c r="W13" s="470" t="s">
        <v>125</v>
      </c>
      <c r="X13" s="396"/>
      <c r="Y13" s="396"/>
      <c r="Z13" s="396"/>
      <c r="AA13" s="396"/>
      <c r="AB13" s="397"/>
      <c r="AC13" s="359">
        <v>1363</v>
      </c>
      <c r="AD13" s="360"/>
      <c r="AE13" s="360"/>
      <c r="AF13" s="360"/>
      <c r="AG13" s="361"/>
      <c r="AH13" s="359">
        <v>1797</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107634</v>
      </c>
      <c r="BO13" s="384"/>
      <c r="BP13" s="384"/>
      <c r="BQ13" s="384"/>
      <c r="BR13" s="384"/>
      <c r="BS13" s="384"/>
      <c r="BT13" s="384"/>
      <c r="BU13" s="385"/>
      <c r="BV13" s="383">
        <v>24506</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10.6</v>
      </c>
      <c r="CU13" s="354"/>
      <c r="CV13" s="354"/>
      <c r="CW13" s="354"/>
      <c r="CX13" s="354"/>
      <c r="CY13" s="354"/>
      <c r="CZ13" s="354"/>
      <c r="DA13" s="355"/>
      <c r="DB13" s="353">
        <v>13.3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130</v>
      </c>
      <c r="M14" s="511"/>
      <c r="N14" s="511"/>
      <c r="O14" s="511"/>
      <c r="P14" s="511"/>
      <c r="Q14" s="512"/>
      <c r="R14" s="482">
        <v>29767</v>
      </c>
      <c r="S14" s="483"/>
      <c r="T14" s="483"/>
      <c r="U14" s="483"/>
      <c r="V14" s="484"/>
      <c r="W14" s="485"/>
      <c r="X14" s="399"/>
      <c r="Y14" s="399"/>
      <c r="Z14" s="399"/>
      <c r="AA14" s="399"/>
      <c r="AB14" s="400"/>
      <c r="AC14" s="475">
        <v>9.3000000000000007</v>
      </c>
      <c r="AD14" s="476"/>
      <c r="AE14" s="476"/>
      <c r="AF14" s="476"/>
      <c r="AG14" s="477"/>
      <c r="AH14" s="475">
        <v>10.8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v>52.9</v>
      </c>
      <c r="CU14" s="454"/>
      <c r="CV14" s="454"/>
      <c r="CW14" s="454"/>
      <c r="CX14" s="454"/>
      <c r="CY14" s="454"/>
      <c r="CZ14" s="454"/>
      <c r="DA14" s="455"/>
      <c r="DB14" s="486">
        <v>64.2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29341</v>
      </c>
      <c r="S15" s="483"/>
      <c r="T15" s="483"/>
      <c r="U15" s="483"/>
      <c r="V15" s="484"/>
      <c r="W15" s="470" t="s">
        <v>132</v>
      </c>
      <c r="X15" s="396"/>
      <c r="Y15" s="396"/>
      <c r="Z15" s="396"/>
      <c r="AA15" s="396"/>
      <c r="AB15" s="397"/>
      <c r="AC15" s="359">
        <v>4385</v>
      </c>
      <c r="AD15" s="360"/>
      <c r="AE15" s="360"/>
      <c r="AF15" s="360"/>
      <c r="AG15" s="361"/>
      <c r="AH15" s="359">
        <v>5112</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3513319</v>
      </c>
      <c r="BO15" s="379"/>
      <c r="BP15" s="379"/>
      <c r="BQ15" s="379"/>
      <c r="BR15" s="379"/>
      <c r="BS15" s="379"/>
      <c r="BT15" s="379"/>
      <c r="BU15" s="380"/>
      <c r="BV15" s="378">
        <v>3595477</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399"/>
      <c r="Y16" s="399"/>
      <c r="Z16" s="399"/>
      <c r="AA16" s="399"/>
      <c r="AB16" s="400"/>
      <c r="AC16" s="475">
        <v>30</v>
      </c>
      <c r="AD16" s="476"/>
      <c r="AE16" s="476"/>
      <c r="AF16" s="476"/>
      <c r="AG16" s="477"/>
      <c r="AH16" s="475">
        <v>30.7</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8487555</v>
      </c>
      <c r="BO16" s="384"/>
      <c r="BP16" s="384"/>
      <c r="BQ16" s="384"/>
      <c r="BR16" s="384"/>
      <c r="BS16" s="384"/>
      <c r="BT16" s="384"/>
      <c r="BU16" s="385"/>
      <c r="BV16" s="383">
        <v>8553488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136</v>
      </c>
      <c r="S17" s="468"/>
      <c r="T17" s="468"/>
      <c r="U17" s="468"/>
      <c r="V17" s="469"/>
      <c r="W17" s="470" t="s">
        <v>139</v>
      </c>
      <c r="X17" s="396"/>
      <c r="Y17" s="396"/>
      <c r="Z17" s="396"/>
      <c r="AA17" s="396"/>
      <c r="AB17" s="397"/>
      <c r="AC17" s="359">
        <v>8859</v>
      </c>
      <c r="AD17" s="360"/>
      <c r="AE17" s="360"/>
      <c r="AF17" s="360"/>
      <c r="AG17" s="361"/>
      <c r="AH17" s="359">
        <v>9647</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4522601</v>
      </c>
      <c r="BO17" s="384"/>
      <c r="BP17" s="384"/>
      <c r="BQ17" s="384"/>
      <c r="BR17" s="384"/>
      <c r="BS17" s="384"/>
      <c r="BT17" s="384"/>
      <c r="BU17" s="385"/>
      <c r="BV17" s="383">
        <v>4618626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564.99</v>
      </c>
      <c r="M18" s="446"/>
      <c r="N18" s="446"/>
      <c r="O18" s="446"/>
      <c r="P18" s="446"/>
      <c r="Q18" s="446"/>
      <c r="R18" s="447"/>
      <c r="S18" s="447"/>
      <c r="T18" s="447"/>
      <c r="U18" s="447"/>
      <c r="V18" s="448"/>
      <c r="W18" s="462"/>
      <c r="X18" s="463"/>
      <c r="Y18" s="463"/>
      <c r="Z18" s="463"/>
      <c r="AA18" s="463"/>
      <c r="AB18" s="471"/>
      <c r="AC18" s="347">
        <v>60.6</v>
      </c>
      <c r="AD18" s="348"/>
      <c r="AE18" s="348"/>
      <c r="AF18" s="348"/>
      <c r="AG18" s="449"/>
      <c r="AH18" s="347">
        <v>57.9</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9822857</v>
      </c>
      <c r="BO18" s="384"/>
      <c r="BP18" s="384"/>
      <c r="BQ18" s="384"/>
      <c r="BR18" s="384"/>
      <c r="BS18" s="384"/>
      <c r="BT18" s="384"/>
      <c r="BU18" s="385"/>
      <c r="BV18" s="383">
        <v>9821196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53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13438890</v>
      </c>
      <c r="BO19" s="384"/>
      <c r="BP19" s="384"/>
      <c r="BQ19" s="384"/>
      <c r="BR19" s="384"/>
      <c r="BS19" s="384"/>
      <c r="BT19" s="384"/>
      <c r="BU19" s="385"/>
      <c r="BV19" s="383">
        <v>13003118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11054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14904753</v>
      </c>
      <c r="BO23" s="384"/>
      <c r="BP23" s="384"/>
      <c r="BQ23" s="384"/>
      <c r="BR23" s="384"/>
      <c r="BS23" s="384"/>
      <c r="BT23" s="384"/>
      <c r="BU23" s="385"/>
      <c r="BV23" s="383">
        <v>15598502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8010</v>
      </c>
      <c r="R24" s="360"/>
      <c r="S24" s="360"/>
      <c r="T24" s="360"/>
      <c r="U24" s="360"/>
      <c r="V24" s="361"/>
      <c r="W24" s="425"/>
      <c r="X24" s="416"/>
      <c r="Y24" s="417"/>
      <c r="Z24" s="356" t="s">
        <v>155</v>
      </c>
      <c r="AA24" s="357"/>
      <c r="AB24" s="357"/>
      <c r="AC24" s="357"/>
      <c r="AD24" s="357"/>
      <c r="AE24" s="357"/>
      <c r="AF24" s="357"/>
      <c r="AG24" s="358"/>
      <c r="AH24" s="359">
        <v>300</v>
      </c>
      <c r="AI24" s="360"/>
      <c r="AJ24" s="360"/>
      <c r="AK24" s="360"/>
      <c r="AL24" s="361"/>
      <c r="AM24" s="359">
        <v>965400</v>
      </c>
      <c r="AN24" s="360"/>
      <c r="AO24" s="360"/>
      <c r="AP24" s="360"/>
      <c r="AQ24" s="360"/>
      <c r="AR24" s="361"/>
      <c r="AS24" s="359">
        <v>3218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9988930</v>
      </c>
      <c r="BO24" s="384"/>
      <c r="BP24" s="384"/>
      <c r="BQ24" s="384"/>
      <c r="BR24" s="384"/>
      <c r="BS24" s="384"/>
      <c r="BT24" s="384"/>
      <c r="BU24" s="385"/>
      <c r="BV24" s="383">
        <v>10222518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6620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770027</v>
      </c>
      <c r="BO25" s="379"/>
      <c r="BP25" s="379"/>
      <c r="BQ25" s="379"/>
      <c r="BR25" s="379"/>
      <c r="BS25" s="379"/>
      <c r="BT25" s="379"/>
      <c r="BU25" s="380"/>
      <c r="BV25" s="378">
        <v>285443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5700</v>
      </c>
      <c r="R26" s="360"/>
      <c r="S26" s="360"/>
      <c r="T26" s="360"/>
      <c r="U26" s="360"/>
      <c r="V26" s="361"/>
      <c r="W26" s="425"/>
      <c r="X26" s="416"/>
      <c r="Y26" s="417"/>
      <c r="Z26" s="356" t="s">
        <v>161</v>
      </c>
      <c r="AA26" s="436"/>
      <c r="AB26" s="436"/>
      <c r="AC26" s="436"/>
      <c r="AD26" s="436"/>
      <c r="AE26" s="436"/>
      <c r="AF26" s="436"/>
      <c r="AG26" s="437"/>
      <c r="AH26" s="359">
        <v>15</v>
      </c>
      <c r="AI26" s="360"/>
      <c r="AJ26" s="360"/>
      <c r="AK26" s="360"/>
      <c r="AL26" s="361"/>
      <c r="AM26" s="359">
        <v>49875</v>
      </c>
      <c r="AN26" s="360"/>
      <c r="AO26" s="360"/>
      <c r="AP26" s="360"/>
      <c r="AQ26" s="360"/>
      <c r="AR26" s="361"/>
      <c r="AS26" s="359">
        <v>3325</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3740</v>
      </c>
      <c r="R27" s="360"/>
      <c r="S27" s="360"/>
      <c r="T27" s="360"/>
      <c r="U27" s="360"/>
      <c r="V27" s="361"/>
      <c r="W27" s="425"/>
      <c r="X27" s="416"/>
      <c r="Y27" s="417"/>
      <c r="Z27" s="356" t="s">
        <v>164</v>
      </c>
      <c r="AA27" s="357"/>
      <c r="AB27" s="357"/>
      <c r="AC27" s="357"/>
      <c r="AD27" s="357"/>
      <c r="AE27" s="357"/>
      <c r="AF27" s="357"/>
      <c r="AG27" s="358"/>
      <c r="AH27" s="359">
        <v>2</v>
      </c>
      <c r="AI27" s="360"/>
      <c r="AJ27" s="360"/>
      <c r="AK27" s="360"/>
      <c r="AL27" s="361"/>
      <c r="AM27" s="359">
        <v>4708</v>
      </c>
      <c r="AN27" s="360"/>
      <c r="AO27" s="360"/>
      <c r="AP27" s="360"/>
      <c r="AQ27" s="360"/>
      <c r="AR27" s="361"/>
      <c r="AS27" s="359">
        <v>2354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3130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2016138</v>
      </c>
      <c r="BO28" s="379"/>
      <c r="BP28" s="379"/>
      <c r="BQ28" s="379"/>
      <c r="BR28" s="379"/>
      <c r="BS28" s="379"/>
      <c r="BT28" s="379"/>
      <c r="BU28" s="380"/>
      <c r="BV28" s="378">
        <v>1782138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16</v>
      </c>
      <c r="M29" s="360"/>
      <c r="N29" s="360"/>
      <c r="O29" s="360"/>
      <c r="P29" s="361"/>
      <c r="Q29" s="359">
        <v>2960</v>
      </c>
      <c r="R29" s="360"/>
      <c r="S29" s="360"/>
      <c r="T29" s="360"/>
      <c r="U29" s="360"/>
      <c r="V29" s="361"/>
      <c r="W29" s="425"/>
      <c r="X29" s="416"/>
      <c r="Y29" s="417"/>
      <c r="Z29" s="356" t="s">
        <v>171</v>
      </c>
      <c r="AA29" s="357"/>
      <c r="AB29" s="357"/>
      <c r="AC29" s="357"/>
      <c r="AD29" s="357"/>
      <c r="AE29" s="357"/>
      <c r="AF29" s="357"/>
      <c r="AG29" s="358"/>
      <c r="AH29" s="359">
        <v>302</v>
      </c>
      <c r="AI29" s="360"/>
      <c r="AJ29" s="360"/>
      <c r="AK29" s="360"/>
      <c r="AL29" s="361"/>
      <c r="AM29" s="359">
        <v>970108</v>
      </c>
      <c r="AN29" s="360"/>
      <c r="AO29" s="360"/>
      <c r="AP29" s="360"/>
      <c r="AQ29" s="360"/>
      <c r="AR29" s="361"/>
      <c r="AS29" s="359">
        <v>3212</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35735</v>
      </c>
      <c r="BO29" s="384"/>
      <c r="BP29" s="384"/>
      <c r="BQ29" s="384"/>
      <c r="BR29" s="384"/>
      <c r="BS29" s="384"/>
      <c r="BT29" s="384"/>
      <c r="BU29" s="385"/>
      <c r="BV29" s="383">
        <v>55690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95.9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3563713</v>
      </c>
      <c r="BO30" s="387"/>
      <c r="BP30" s="387"/>
      <c r="BQ30" s="387"/>
      <c r="BR30" s="387"/>
      <c r="BS30" s="387"/>
      <c r="BT30" s="387"/>
      <c r="BU30" s="388"/>
      <c r="BV30" s="386">
        <v>3007398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公共下水道特別会計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北アルプス広域連合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大町市土地開発公社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5</v>
      </c>
      <c r="AN35" s="343"/>
      <c r="AO35" s="342" t="str">
        <f>IF('各会計、関係団体の財政状況及び健全化判断比率'!B31="","",'各会計、関係団体の財政状況及び健全化判断比率'!B31)</f>
        <v>温泉引湯事業会計</v>
      </c>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f t="shared" si="0"/>
        <v>6</v>
      </c>
      <c r="AN36" s="343"/>
      <c r="AO36" s="342" t="str">
        <f>IF('各会計、関係団体の財政状況及び健全化判断比率'!B32="","",'各会計、関係団体の財政状況及び健全化判断比率'!B32)</f>
        <v>病院事業会計</v>
      </c>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公営簡易水道事業特別会計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（ふるさと市町村圏事業特別会計）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IF('各会計、関係団体の財政状況及び健全化判断比率'!B36="","",'各会計、関係団体の財政状況及び健全化判断比率'!B36)</f>
        <v>温泉宿泊施設事業特別会計</v>
      </c>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（介護老人保健施設事業特別会計）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（介護保険事業特別会計）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（平日夜間救急医療事業特別会計）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長野県市町村自治振興組合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長野県後期高齢者医療広域連合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（後期高齢者医療事業会計）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1"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7" t="s">
        <v>24</v>
      </c>
      <c r="C41" s="1188"/>
      <c r="D41" s="81"/>
      <c r="E41" s="1189" t="s">
        <v>25</v>
      </c>
      <c r="F41" s="1189"/>
      <c r="G41" s="1189"/>
      <c r="H41" s="1190"/>
      <c r="I41" s="82">
        <v>18474</v>
      </c>
      <c r="J41" s="83">
        <v>17525</v>
      </c>
      <c r="K41" s="83">
        <v>16099</v>
      </c>
      <c r="L41" s="83">
        <v>15599</v>
      </c>
      <c r="M41" s="84">
        <v>14905</v>
      </c>
    </row>
    <row r="42" spans="2:13" ht="27.75" customHeight="1">
      <c r="B42" s="1177"/>
      <c r="C42" s="1178"/>
      <c r="D42" s="85"/>
      <c r="E42" s="1181" t="s">
        <v>26</v>
      </c>
      <c r="F42" s="1181"/>
      <c r="G42" s="1181"/>
      <c r="H42" s="1182"/>
      <c r="I42" s="86">
        <v>105</v>
      </c>
      <c r="J42" s="87">
        <v>88</v>
      </c>
      <c r="K42" s="87">
        <v>74</v>
      </c>
      <c r="L42" s="87">
        <v>79</v>
      </c>
      <c r="M42" s="88">
        <v>32</v>
      </c>
    </row>
    <row r="43" spans="2:13" ht="27.75" customHeight="1">
      <c r="B43" s="1177"/>
      <c r="C43" s="1178"/>
      <c r="D43" s="85"/>
      <c r="E43" s="1181" t="s">
        <v>27</v>
      </c>
      <c r="F43" s="1181"/>
      <c r="G43" s="1181"/>
      <c r="H43" s="1182"/>
      <c r="I43" s="86">
        <v>13642</v>
      </c>
      <c r="J43" s="87">
        <v>13296</v>
      </c>
      <c r="K43" s="87">
        <v>12691</v>
      </c>
      <c r="L43" s="87">
        <v>12592</v>
      </c>
      <c r="M43" s="88">
        <v>12424</v>
      </c>
    </row>
    <row r="44" spans="2:13" ht="27.75" customHeight="1">
      <c r="B44" s="1177"/>
      <c r="C44" s="1178"/>
      <c r="D44" s="85"/>
      <c r="E44" s="1181" t="s">
        <v>28</v>
      </c>
      <c r="F44" s="1181"/>
      <c r="G44" s="1181"/>
      <c r="H44" s="1182"/>
      <c r="I44" s="86">
        <v>124</v>
      </c>
      <c r="J44" s="87">
        <v>65</v>
      </c>
      <c r="K44" s="87">
        <v>15</v>
      </c>
      <c r="L44" s="87">
        <v>151</v>
      </c>
      <c r="M44" s="88">
        <v>281</v>
      </c>
    </row>
    <row r="45" spans="2:13" ht="27.75" customHeight="1">
      <c r="B45" s="1177"/>
      <c r="C45" s="1178"/>
      <c r="D45" s="85"/>
      <c r="E45" s="1181" t="s">
        <v>29</v>
      </c>
      <c r="F45" s="1181"/>
      <c r="G45" s="1181"/>
      <c r="H45" s="1182"/>
      <c r="I45" s="86">
        <v>3120</v>
      </c>
      <c r="J45" s="87">
        <v>3099</v>
      </c>
      <c r="K45" s="87">
        <v>3047</v>
      </c>
      <c r="L45" s="87">
        <v>3058</v>
      </c>
      <c r="M45" s="88">
        <v>3101</v>
      </c>
    </row>
    <row r="46" spans="2:13" ht="27.75" customHeight="1">
      <c r="B46" s="1177"/>
      <c r="C46" s="1178"/>
      <c r="D46" s="85"/>
      <c r="E46" s="1181" t="s">
        <v>30</v>
      </c>
      <c r="F46" s="1181"/>
      <c r="G46" s="1181"/>
      <c r="H46" s="1182"/>
      <c r="I46" s="86" t="s">
        <v>479</v>
      </c>
      <c r="J46" s="87" t="s">
        <v>479</v>
      </c>
      <c r="K46" s="87" t="s">
        <v>479</v>
      </c>
      <c r="L46" s="87" t="s">
        <v>479</v>
      </c>
      <c r="M46" s="88" t="s">
        <v>479</v>
      </c>
    </row>
    <row r="47" spans="2:13" ht="27.75" customHeight="1">
      <c r="B47" s="1177"/>
      <c r="C47" s="1178"/>
      <c r="D47" s="85"/>
      <c r="E47" s="1181" t="s">
        <v>31</v>
      </c>
      <c r="F47" s="1181"/>
      <c r="G47" s="1181"/>
      <c r="H47" s="1182"/>
      <c r="I47" s="86" t="s">
        <v>479</v>
      </c>
      <c r="J47" s="87" t="s">
        <v>479</v>
      </c>
      <c r="K47" s="87" t="s">
        <v>479</v>
      </c>
      <c r="L47" s="87" t="s">
        <v>479</v>
      </c>
      <c r="M47" s="88" t="s">
        <v>479</v>
      </c>
    </row>
    <row r="48" spans="2:13" ht="27.75" customHeight="1">
      <c r="B48" s="1179"/>
      <c r="C48" s="1180"/>
      <c r="D48" s="85"/>
      <c r="E48" s="1181" t="s">
        <v>32</v>
      </c>
      <c r="F48" s="1181"/>
      <c r="G48" s="1181"/>
      <c r="H48" s="1182"/>
      <c r="I48" s="86" t="s">
        <v>479</v>
      </c>
      <c r="J48" s="87" t="s">
        <v>479</v>
      </c>
      <c r="K48" s="87" t="s">
        <v>479</v>
      </c>
      <c r="L48" s="87" t="s">
        <v>479</v>
      </c>
      <c r="M48" s="88" t="s">
        <v>479</v>
      </c>
    </row>
    <row r="49" spans="2:13" ht="27.75" customHeight="1">
      <c r="B49" s="1175" t="s">
        <v>33</v>
      </c>
      <c r="C49" s="1176"/>
      <c r="D49" s="89"/>
      <c r="E49" s="1181" t="s">
        <v>34</v>
      </c>
      <c r="F49" s="1181"/>
      <c r="G49" s="1181"/>
      <c r="H49" s="1182"/>
      <c r="I49" s="86">
        <v>2451</v>
      </c>
      <c r="J49" s="87">
        <v>3018</v>
      </c>
      <c r="K49" s="87">
        <v>2848</v>
      </c>
      <c r="L49" s="87">
        <v>3280</v>
      </c>
      <c r="M49" s="88">
        <v>4144</v>
      </c>
    </row>
    <row r="50" spans="2:13" ht="27.75" customHeight="1">
      <c r="B50" s="1177"/>
      <c r="C50" s="1178"/>
      <c r="D50" s="85"/>
      <c r="E50" s="1181" t="s">
        <v>35</v>
      </c>
      <c r="F50" s="1181"/>
      <c r="G50" s="1181"/>
      <c r="H50" s="1182"/>
      <c r="I50" s="86">
        <v>1879</v>
      </c>
      <c r="J50" s="87">
        <v>1609</v>
      </c>
      <c r="K50" s="87">
        <v>1522</v>
      </c>
      <c r="L50" s="87">
        <v>1448</v>
      </c>
      <c r="M50" s="88">
        <v>1351</v>
      </c>
    </row>
    <row r="51" spans="2:13" ht="27.75" customHeight="1">
      <c r="B51" s="1179"/>
      <c r="C51" s="1180"/>
      <c r="D51" s="85"/>
      <c r="E51" s="1181" t="s">
        <v>36</v>
      </c>
      <c r="F51" s="1181"/>
      <c r="G51" s="1181"/>
      <c r="H51" s="1182"/>
      <c r="I51" s="86">
        <v>22842</v>
      </c>
      <c r="J51" s="87">
        <v>22583</v>
      </c>
      <c r="K51" s="87">
        <v>21813</v>
      </c>
      <c r="L51" s="87">
        <v>21168</v>
      </c>
      <c r="M51" s="88">
        <v>20658</v>
      </c>
    </row>
    <row r="52" spans="2:13" ht="27.75" customHeight="1" thickBot="1">
      <c r="B52" s="1183" t="s">
        <v>37</v>
      </c>
      <c r="C52" s="1184"/>
      <c r="D52" s="90"/>
      <c r="E52" s="1185" t="s">
        <v>38</v>
      </c>
      <c r="F52" s="1185"/>
      <c r="G52" s="1185"/>
      <c r="H52" s="1186"/>
      <c r="I52" s="91">
        <v>8293</v>
      </c>
      <c r="J52" s="92">
        <v>6863</v>
      </c>
      <c r="K52" s="92">
        <v>5742</v>
      </c>
      <c r="L52" s="92">
        <v>5582</v>
      </c>
      <c r="M52" s="93">
        <v>4589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124479</v>
      </c>
      <c r="E3" s="116"/>
      <c r="F3" s="117">
        <v>76282</v>
      </c>
      <c r="G3" s="118"/>
      <c r="H3" s="119"/>
    </row>
    <row r="4" spans="1:8">
      <c r="A4" s="120"/>
      <c r="B4" s="121"/>
      <c r="C4" s="122"/>
      <c r="D4" s="123">
        <v>38332</v>
      </c>
      <c r="E4" s="124"/>
      <c r="F4" s="125">
        <v>41092</v>
      </c>
      <c r="G4" s="126"/>
      <c r="H4" s="127"/>
    </row>
    <row r="5" spans="1:8">
      <c r="A5" s="108" t="s">
        <v>512</v>
      </c>
      <c r="B5" s="113"/>
      <c r="C5" s="114"/>
      <c r="D5" s="115">
        <v>114876</v>
      </c>
      <c r="E5" s="116"/>
      <c r="F5" s="117">
        <v>78670</v>
      </c>
      <c r="G5" s="118"/>
      <c r="H5" s="119"/>
    </row>
    <row r="6" spans="1:8">
      <c r="A6" s="120"/>
      <c r="B6" s="121"/>
      <c r="C6" s="122"/>
      <c r="D6" s="123">
        <v>44038</v>
      </c>
      <c r="E6" s="124"/>
      <c r="F6" s="125">
        <v>38094</v>
      </c>
      <c r="G6" s="126"/>
      <c r="H6" s="127"/>
    </row>
    <row r="7" spans="1:8">
      <c r="A7" s="108" t="s">
        <v>513</v>
      </c>
      <c r="B7" s="113"/>
      <c r="C7" s="114"/>
      <c r="D7" s="115">
        <v>39207</v>
      </c>
      <c r="E7" s="116"/>
      <c r="F7" s="117">
        <v>67201</v>
      </c>
      <c r="G7" s="118"/>
      <c r="H7" s="119"/>
    </row>
    <row r="8" spans="1:8">
      <c r="A8" s="120"/>
      <c r="B8" s="121"/>
      <c r="C8" s="122"/>
      <c r="D8" s="123">
        <v>26885</v>
      </c>
      <c r="E8" s="124"/>
      <c r="F8" s="125">
        <v>35210</v>
      </c>
      <c r="G8" s="126"/>
      <c r="H8" s="127"/>
    </row>
    <row r="9" spans="1:8">
      <c r="A9" s="108" t="s">
        <v>514</v>
      </c>
      <c r="B9" s="113"/>
      <c r="C9" s="114"/>
      <c r="D9" s="115">
        <v>51518</v>
      </c>
      <c r="E9" s="116"/>
      <c r="F9" s="117">
        <v>75709</v>
      </c>
      <c r="G9" s="118"/>
      <c r="H9" s="119"/>
    </row>
    <row r="10" spans="1:8">
      <c r="A10" s="120"/>
      <c r="B10" s="121"/>
      <c r="C10" s="122"/>
      <c r="D10" s="123">
        <v>31325</v>
      </c>
      <c r="E10" s="124"/>
      <c r="F10" s="125">
        <v>35212</v>
      </c>
      <c r="G10" s="126"/>
      <c r="H10" s="127"/>
    </row>
    <row r="11" spans="1:8">
      <c r="A11" s="108" t="s">
        <v>515</v>
      </c>
      <c r="B11" s="113"/>
      <c r="C11" s="114"/>
      <c r="D11" s="115">
        <v>53491</v>
      </c>
      <c r="E11" s="116"/>
      <c r="F11" s="117">
        <v>90961</v>
      </c>
      <c r="G11" s="118"/>
      <c r="H11" s="119"/>
    </row>
    <row r="12" spans="1:8">
      <c r="A12" s="120"/>
      <c r="B12" s="121"/>
      <c r="C12" s="128"/>
      <c r="D12" s="123">
        <v>30631</v>
      </c>
      <c r="E12" s="124"/>
      <c r="F12" s="125">
        <v>37720</v>
      </c>
      <c r="G12" s="126"/>
      <c r="H12" s="127"/>
    </row>
    <row r="13" spans="1:8">
      <c r="A13" s="108"/>
      <c r="B13" s="113"/>
      <c r="C13" s="129"/>
      <c r="D13" s="130">
        <v>76714</v>
      </c>
      <c r="E13" s="131"/>
      <c r="F13" s="132">
        <v>77765</v>
      </c>
      <c r="G13" s="133"/>
      <c r="H13" s="119"/>
    </row>
    <row r="14" spans="1:8">
      <c r="A14" s="120"/>
      <c r="B14" s="121"/>
      <c r="C14" s="122"/>
      <c r="D14" s="123">
        <v>34242</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5.14</v>
      </c>
      <c r="C19" s="134">
        <f>ROUND(VALUE(SUBSTITUTE(実質収支比率等に係る経年分析!G$48,"▲","-")),2)</f>
        <v>5.9</v>
      </c>
      <c r="D19" s="134">
        <f>ROUND(VALUE(SUBSTITUTE(実質収支比率等に係る経年分析!H$48,"▲","-")),2)</f>
        <v>6.12</v>
      </c>
      <c r="E19" s="134">
        <f>ROUND(VALUE(SUBSTITUTE(実質収支比率等に係る経年分析!I$48,"▲","-")),2)</f>
        <v>6.32</v>
      </c>
      <c r="F19" s="134">
        <f>ROUND(VALUE(SUBSTITUTE(実質収支比率等に係る経年分析!J$48,"▲","-")),2)</f>
        <v>5.19</v>
      </c>
    </row>
    <row r="20" spans="1:11">
      <c r="A20" s="134" t="s">
        <v>43</v>
      </c>
      <c r="B20" s="134">
        <f>ROUND(VALUE(SUBSTITUTE(実質収支比率等に係る経年分析!F$47,"▲","-")),2)</f>
        <v>13.84</v>
      </c>
      <c r="C20" s="134">
        <f>ROUND(VALUE(SUBSTITUTE(実質収支比率等に係る経年分析!G$47,"▲","-")),2)</f>
        <v>16.059999999999999</v>
      </c>
      <c r="D20" s="134">
        <f>ROUND(VALUE(SUBSTITUTE(実質収支比率等に係る経年分析!H$47,"▲","-")),2)</f>
        <v>16.27</v>
      </c>
      <c r="E20" s="134">
        <f>ROUND(VALUE(SUBSTITUTE(実質収支比率等に係る経年分析!I$47,"▲","-")),2)</f>
        <v>16.2</v>
      </c>
      <c r="F20" s="134">
        <f>ROUND(VALUE(SUBSTITUTE(実質収支比率等に係る経年分析!J$47,"▲","-")),2)</f>
        <v>18.399999999999999</v>
      </c>
    </row>
    <row r="21" spans="1:11">
      <c r="A21" s="134" t="s">
        <v>44</v>
      </c>
      <c r="B21" s="134">
        <f>IF(ISNUMBER(VALUE(SUBSTITUTE(実質収支比率等に係る経年分析!F$49,"▲","-"))),ROUND(VALUE(SUBSTITUTE(実質収支比率等に係る経年分析!F$49,"▲","-")),2),NA())</f>
        <v>4.28</v>
      </c>
      <c r="C21" s="134">
        <f>IF(ISNUMBER(VALUE(SUBSTITUTE(実質収支比率等に係る経年分析!G$49,"▲","-"))),ROUND(VALUE(SUBSTITUTE(実質収支比率等に係る経年分析!G$49,"▲","-")),2),NA())</f>
        <v>4.59</v>
      </c>
      <c r="D21" s="134">
        <f>IF(ISNUMBER(VALUE(SUBSTITUTE(実質収支比率等に係る経年分析!H$49,"▲","-"))),ROUND(VALUE(SUBSTITUTE(実質収支比率等に係る経年分析!H$49,"▲","-")),2),NA())</f>
        <v>0.76</v>
      </c>
      <c r="E21" s="134">
        <f>IF(ISNUMBER(VALUE(SUBSTITUTE(実質収支比率等に係る経年分析!I$49,"▲","-"))),ROUND(VALUE(SUBSTITUTE(実質収支比率等に係る経年分析!I$49,"▲","-")),2),NA())</f>
        <v>0.22</v>
      </c>
      <c r="F21" s="134">
        <f>IF(ISNUMBER(VALUE(SUBSTITUTE(実質収支比率等に係る経年分析!J$49,"▲","-"))),ROUND(VALUE(SUBSTITUTE(実質収支比率等に係る経年分析!J$49,"▲","-")),2),NA())</f>
        <v>0.98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公営簡易水道事業特別会計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公共下水道特別会計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0.55000000000000004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1.07</v>
      </c>
    </row>
    <row r="33" spans="1:16">
      <c r="A33" s="135" t="str">
        <f>IF(連結実質赤字比率に係る赤字・黒字の構成分析!C$37="",NA(),連結実質赤字比率に係る赤字・黒字の構成分析!C$37)</f>
        <v>温泉引湯事業会計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1.97</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4.3499999999999996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4.8600000000000003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2394</v>
      </c>
      <c r="E42" s="136"/>
      <c r="F42" s="136"/>
      <c r="G42" s="136">
        <f>'実質公債費比率（分子）の構造'!L$52</f>
        <v>2450</v>
      </c>
      <c r="H42" s="136"/>
      <c r="I42" s="136"/>
      <c r="J42" s="136">
        <f>'実質公債費比率（分子）の構造'!M$52</f>
        <v>2436</v>
      </c>
      <c r="K42" s="136"/>
      <c r="L42" s="136"/>
      <c r="M42" s="136">
        <f>'実質公債費比率（分子）の構造'!N$52</f>
        <v>2439</v>
      </c>
      <c r="N42" s="136"/>
      <c r="O42" s="136"/>
      <c r="P42" s="136">
        <f>'実質公債費比率（分子）の構造'!O$52</f>
        <v>2399</v>
      </c>
    </row>
    <row r="43" spans="1:16">
      <c r="A43" s="136" t="s">
        <v>52</v>
      </c>
      <c r="B43" s="136">
        <f>'実質公債費比率（分子）の構造'!K$51</f>
        <v>1</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19</v>
      </c>
      <c r="C44" s="136"/>
      <c r="D44" s="136"/>
      <c r="E44" s="136">
        <f>'実質公債費比率（分子）の構造'!L$50</f>
        <v>18</v>
      </c>
      <c r="F44" s="136"/>
      <c r="G44" s="136"/>
      <c r="H44" s="136">
        <f>'実質公債費比率（分子）の構造'!M$50</f>
        <v>18</v>
      </c>
      <c r="I44" s="136"/>
      <c r="J44" s="136"/>
      <c r="K44" s="136">
        <f>'実質公債費比率（分子）の構造'!N$50</f>
        <v>17</v>
      </c>
      <c r="L44" s="136"/>
      <c r="M44" s="136"/>
      <c r="N44" s="136">
        <f>'実質公債費比率（分子）の構造'!O$50</f>
        <v>16</v>
      </c>
      <c r="O44" s="136"/>
      <c r="P44" s="136"/>
    </row>
    <row r="45" spans="1:16">
      <c r="A45" s="136" t="s">
        <v>54</v>
      </c>
      <c r="B45" s="136">
        <f>'実質公債費比率（分子）の構造'!K$49</f>
        <v>68</v>
      </c>
      <c r="C45" s="136"/>
      <c r="D45" s="136"/>
      <c r="E45" s="136">
        <f>'実質公債費比率（分子）の構造'!L$49</f>
        <v>50</v>
      </c>
      <c r="F45" s="136"/>
      <c r="G45" s="136"/>
      <c r="H45" s="136">
        <f>'実質公債費比率（分子）の構造'!M$49</f>
        <v>47</v>
      </c>
      <c r="I45" s="136"/>
      <c r="J45" s="136"/>
      <c r="K45" s="136">
        <f>'実質公債費比率（分子）の構造'!N$49</f>
        <v>1</v>
      </c>
      <c r="L45" s="136"/>
      <c r="M45" s="136"/>
      <c r="N45" s="136">
        <f>'実質公債費比率（分子）の構造'!O$49</f>
        <v>2</v>
      </c>
      <c r="O45" s="136"/>
      <c r="P45" s="136"/>
    </row>
    <row r="46" spans="1:16">
      <c r="A46" s="136" t="s">
        <v>55</v>
      </c>
      <c r="B46" s="136">
        <f>'実質公債費比率（分子）の構造'!K$48</f>
        <v>956</v>
      </c>
      <c r="C46" s="136"/>
      <c r="D46" s="136"/>
      <c r="E46" s="136">
        <f>'実質公債費比率（分子）の構造'!L$48</f>
        <v>967</v>
      </c>
      <c r="F46" s="136"/>
      <c r="G46" s="136"/>
      <c r="H46" s="136">
        <f>'実質公債費比率（分子）の構造'!M$48</f>
        <v>1031</v>
      </c>
      <c r="I46" s="136"/>
      <c r="J46" s="136"/>
      <c r="K46" s="136">
        <f>'実質公債費比率（分子）の構造'!N$48</f>
        <v>1031</v>
      </c>
      <c r="L46" s="136"/>
      <c r="M46" s="136"/>
      <c r="N46" s="136">
        <f>'実質公債費比率（分子）の構造'!O$48</f>
        <v>1079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2801</v>
      </c>
      <c r="C49" s="136"/>
      <c r="D49" s="136"/>
      <c r="E49" s="136">
        <f>'実質公債費比率（分子）の構造'!L$45</f>
        <v>2917</v>
      </c>
      <c r="F49" s="136"/>
      <c r="G49" s="136"/>
      <c r="H49" s="136">
        <f>'実質公債費比率（分子）の構造'!M$45</f>
        <v>2575</v>
      </c>
      <c r="I49" s="136"/>
      <c r="J49" s="136"/>
      <c r="K49" s="136">
        <f>'実質公債費比率（分子）の構造'!N$45</f>
        <v>2152</v>
      </c>
      <c r="L49" s="136"/>
      <c r="M49" s="136"/>
      <c r="N49" s="136">
        <f>'実質公債費比率（分子）の構造'!O$45</f>
        <v>2075</v>
      </c>
      <c r="O49" s="136"/>
      <c r="P49" s="136"/>
    </row>
    <row r="50" spans="1:16">
      <c r="A50" s="136" t="s">
        <v>59</v>
      </c>
      <c r="B50" s="136" t="e">
        <f>NA()</f>
        <v>#N/A</v>
      </c>
      <c r="C50" s="136">
        <f>IF(ISNUMBER('実質公債費比率（分子）の構造'!K$53),'実質公債費比率（分子）の構造'!K$53,NA())</f>
        <v>1451</v>
      </c>
      <c r="D50" s="136" t="e">
        <f>NA()</f>
        <v>#N/A</v>
      </c>
      <c r="E50" s="136" t="e">
        <f>NA()</f>
        <v>#N/A</v>
      </c>
      <c r="F50" s="136">
        <f>IF(ISNUMBER('実質公債費比率（分子）の構造'!L$53),'実質公債費比率（分子）の構造'!L$53,NA())</f>
        <v>1502</v>
      </c>
      <c r="G50" s="136" t="e">
        <f>NA()</f>
        <v>#N/A</v>
      </c>
      <c r="H50" s="136" t="e">
        <f>NA()</f>
        <v>#N/A</v>
      </c>
      <c r="I50" s="136">
        <f>IF(ISNUMBER('実質公債費比率（分子）の構造'!M$53),'実質公債費比率（分子）の構造'!M$53,NA())</f>
        <v>1235</v>
      </c>
      <c r="J50" s="136" t="e">
        <f>NA()</f>
        <v>#N/A</v>
      </c>
      <c r="K50" s="136" t="e">
        <f>NA()</f>
        <v>#N/A</v>
      </c>
      <c r="L50" s="136">
        <f>IF(ISNUMBER('実質公債費比率（分子）の構造'!N$53),'実質公債費比率（分子）の構造'!N$53,NA())</f>
        <v>762</v>
      </c>
      <c r="M50" s="136" t="e">
        <f>NA()</f>
        <v>#N/A</v>
      </c>
      <c r="N50" s="136" t="e">
        <f>NA()</f>
        <v>#N/A</v>
      </c>
      <c r="O50" s="136">
        <f>IF(ISNUMBER('実質公債費比率（分子）の構造'!O$53),'実質公債費比率（分子）の構造'!O$53,NA())</f>
        <v>773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22842</v>
      </c>
      <c r="E56" s="135"/>
      <c r="F56" s="135"/>
      <c r="G56" s="135">
        <f>'将来負担比率（分子）の構造'!J$51</f>
        <v>22583</v>
      </c>
      <c r="H56" s="135"/>
      <c r="I56" s="135"/>
      <c r="J56" s="135">
        <f>'将来負担比率（分子）の構造'!K$51</f>
        <v>21813</v>
      </c>
      <c r="K56" s="135"/>
      <c r="L56" s="135"/>
      <c r="M56" s="135">
        <f>'将来負担比率（分子）の構造'!L$51</f>
        <v>21168</v>
      </c>
      <c r="N56" s="135"/>
      <c r="O56" s="135"/>
      <c r="P56" s="135">
        <f>'将来負担比率（分子）の構造'!M$51</f>
        <v>20658</v>
      </c>
    </row>
    <row r="57" spans="1:16">
      <c r="A57" s="135" t="s">
        <v>35</v>
      </c>
      <c r="B57" s="135"/>
      <c r="C57" s="135"/>
      <c r="D57" s="135">
        <f>'将来負担比率（分子）の構造'!I$50</f>
        <v>1879</v>
      </c>
      <c r="E57" s="135"/>
      <c r="F57" s="135"/>
      <c r="G57" s="135">
        <f>'将来負担比率（分子）の構造'!J$50</f>
        <v>1609</v>
      </c>
      <c r="H57" s="135"/>
      <c r="I57" s="135"/>
      <c r="J57" s="135">
        <f>'将来負担比率（分子）の構造'!K$50</f>
        <v>1522</v>
      </c>
      <c r="K57" s="135"/>
      <c r="L57" s="135"/>
      <c r="M57" s="135">
        <f>'将来負担比率（分子）の構造'!L$50</f>
        <v>1448</v>
      </c>
      <c r="N57" s="135"/>
      <c r="O57" s="135"/>
      <c r="P57" s="135">
        <f>'将来負担比率（分子）の構造'!M$50</f>
        <v>1351</v>
      </c>
    </row>
    <row r="58" spans="1:16">
      <c r="A58" s="135" t="s">
        <v>34</v>
      </c>
      <c r="B58" s="135"/>
      <c r="C58" s="135"/>
      <c r="D58" s="135">
        <f>'将来負担比率（分子）の構造'!I$49</f>
        <v>2451</v>
      </c>
      <c r="E58" s="135"/>
      <c r="F58" s="135"/>
      <c r="G58" s="135">
        <f>'将来負担比率（分子）の構造'!J$49</f>
        <v>3018</v>
      </c>
      <c r="H58" s="135"/>
      <c r="I58" s="135"/>
      <c r="J58" s="135">
        <f>'将来負担比率（分子）の構造'!K$49</f>
        <v>2848</v>
      </c>
      <c r="K58" s="135"/>
      <c r="L58" s="135"/>
      <c r="M58" s="135">
        <f>'将来負担比率（分子）の構造'!L$49</f>
        <v>3280</v>
      </c>
      <c r="N58" s="135"/>
      <c r="O58" s="135"/>
      <c r="P58" s="135">
        <f>'将来負担比率（分子）の構造'!M$49</f>
        <v>4144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3120</v>
      </c>
      <c r="C62" s="135"/>
      <c r="D62" s="135"/>
      <c r="E62" s="135">
        <f>'将来負担比率（分子）の構造'!J$45</f>
        <v>3099</v>
      </c>
      <c r="F62" s="135"/>
      <c r="G62" s="135"/>
      <c r="H62" s="135">
        <f>'将来負担比率（分子）の構造'!K$45</f>
        <v>3047</v>
      </c>
      <c r="I62" s="135"/>
      <c r="J62" s="135"/>
      <c r="K62" s="135">
        <f>'将来負担比率（分子）の構造'!L$45</f>
        <v>3058</v>
      </c>
      <c r="L62" s="135"/>
      <c r="M62" s="135"/>
      <c r="N62" s="135">
        <f>'将来負担比率（分子）の構造'!M$45</f>
        <v>3101</v>
      </c>
      <c r="O62" s="135"/>
      <c r="P62" s="135"/>
    </row>
    <row r="63" spans="1:16">
      <c r="A63" s="135" t="s">
        <v>28</v>
      </c>
      <c r="B63" s="135">
        <f>'将来負担比率（分子）の構造'!I$44</f>
        <v>124</v>
      </c>
      <c r="C63" s="135"/>
      <c r="D63" s="135"/>
      <c r="E63" s="135">
        <f>'将来負担比率（分子）の構造'!J$44</f>
        <v>65</v>
      </c>
      <c r="F63" s="135"/>
      <c r="G63" s="135"/>
      <c r="H63" s="135">
        <f>'将来負担比率（分子）の構造'!K$44</f>
        <v>15</v>
      </c>
      <c r="I63" s="135"/>
      <c r="J63" s="135"/>
      <c r="K63" s="135">
        <f>'将来負担比率（分子）の構造'!L$44</f>
        <v>151</v>
      </c>
      <c r="L63" s="135"/>
      <c r="M63" s="135"/>
      <c r="N63" s="135">
        <f>'将来負担比率（分子）の構造'!M$44</f>
        <v>281</v>
      </c>
      <c r="O63" s="135"/>
      <c r="P63" s="135"/>
    </row>
    <row r="64" spans="1:16">
      <c r="A64" s="135" t="s">
        <v>27</v>
      </c>
      <c r="B64" s="135">
        <f>'将来負担比率（分子）の構造'!I$43</f>
        <v>13642</v>
      </c>
      <c r="C64" s="135"/>
      <c r="D64" s="135"/>
      <c r="E64" s="135">
        <f>'将来負担比率（分子）の構造'!J$43</f>
        <v>13296</v>
      </c>
      <c r="F64" s="135"/>
      <c r="G64" s="135"/>
      <c r="H64" s="135">
        <f>'将来負担比率（分子）の構造'!K$43</f>
        <v>12691</v>
      </c>
      <c r="I64" s="135"/>
      <c r="J64" s="135"/>
      <c r="K64" s="135">
        <f>'将来負担比率（分子）の構造'!L$43</f>
        <v>12592</v>
      </c>
      <c r="L64" s="135"/>
      <c r="M64" s="135"/>
      <c r="N64" s="135">
        <f>'将来負担比率（分子）の構造'!M$43</f>
        <v>12424</v>
      </c>
      <c r="O64" s="135"/>
      <c r="P64" s="135"/>
    </row>
    <row r="65" spans="1:16">
      <c r="A65" s="135" t="s">
        <v>26</v>
      </c>
      <c r="B65" s="135">
        <f>'将来負担比率（分子）の構造'!I$42</f>
        <v>105</v>
      </c>
      <c r="C65" s="135"/>
      <c r="D65" s="135"/>
      <c r="E65" s="135">
        <f>'将来負担比率（分子）の構造'!J$42</f>
        <v>88</v>
      </c>
      <c r="F65" s="135"/>
      <c r="G65" s="135"/>
      <c r="H65" s="135">
        <f>'将来負担比率（分子）の構造'!K$42</f>
        <v>74</v>
      </c>
      <c r="I65" s="135"/>
      <c r="J65" s="135"/>
      <c r="K65" s="135">
        <f>'将来負担比率（分子）の構造'!L$42</f>
        <v>79</v>
      </c>
      <c r="L65" s="135"/>
      <c r="M65" s="135"/>
      <c r="N65" s="135">
        <f>'将来負担比率（分子）の構造'!M$42</f>
        <v>32</v>
      </c>
      <c r="O65" s="135"/>
      <c r="P65" s="135"/>
    </row>
    <row r="66" spans="1:16">
      <c r="A66" s="135" t="s">
        <v>25</v>
      </c>
      <c r="B66" s="135">
        <f>'将来負担比率（分子）の構造'!I$41</f>
        <v>18474</v>
      </c>
      <c r="C66" s="135"/>
      <c r="D66" s="135"/>
      <c r="E66" s="135">
        <f>'将来負担比率（分子）の構造'!J$41</f>
        <v>17525</v>
      </c>
      <c r="F66" s="135"/>
      <c r="G66" s="135"/>
      <c r="H66" s="135">
        <f>'将来負担比率（分子）の構造'!K$41</f>
        <v>16099</v>
      </c>
      <c r="I66" s="135"/>
      <c r="J66" s="135"/>
      <c r="K66" s="135">
        <f>'将来負担比率（分子）の構造'!L$41</f>
        <v>15599</v>
      </c>
      <c r="L66" s="135"/>
      <c r="M66" s="135"/>
      <c r="N66" s="135">
        <f>'将来負担比率（分子）の構造'!M$41</f>
        <v>14905</v>
      </c>
      <c r="O66" s="135"/>
      <c r="P66" s="135"/>
    </row>
    <row r="67" spans="1:16">
      <c r="A67" s="135" t="s">
        <v>63</v>
      </c>
      <c r="B67" s="135" t="e">
        <f>NA()</f>
        <v>#N/A</v>
      </c>
      <c r="C67" s="135">
        <f>IF(ISNUMBER('将来負担比率（分子）の構造'!I$52), IF('将来負担比率（分子）の構造'!I$52 &lt; 0, 0, '将来負担比率（分子）の構造'!I$52), NA())</f>
        <v>8293</v>
      </c>
      <c r="D67" s="135" t="e">
        <f>NA()</f>
        <v>#N/A</v>
      </c>
      <c r="E67" s="135" t="e">
        <f>NA()</f>
        <v>#N/A</v>
      </c>
      <c r="F67" s="135">
        <f>IF(ISNUMBER('将来負担比率（分子）の構造'!J$52), IF('将来負担比率（分子）の構造'!J$52 &lt; 0, 0, '将来負担比率（分子）の構造'!J$52), NA())</f>
        <v>6863</v>
      </c>
      <c r="G67" s="135" t="e">
        <f>NA()</f>
        <v>#N/A</v>
      </c>
      <c r="H67" s="135" t="e">
        <f>NA()</f>
        <v>#N/A</v>
      </c>
      <c r="I67" s="135">
        <f>IF(ISNUMBER('将来負担比率（分子）の構造'!K$52), IF('将来負担比率（分子）の構造'!K$52 &lt; 0, 0, '将来負担比率（分子）の構造'!K$52), NA())</f>
        <v>5742</v>
      </c>
      <c r="J67" s="135" t="e">
        <f>NA()</f>
        <v>#N/A</v>
      </c>
      <c r="K67" s="135" t="e">
        <f>NA()</f>
        <v>#N/A</v>
      </c>
      <c r="L67" s="135">
        <f>IF(ISNUMBER('将来負担比率（分子）の構造'!L$52), IF('将来負担比率（分子）の構造'!L$52 &lt; 0, 0, '将来負担比率（分子）の構造'!L$52), NA())</f>
        <v>5582</v>
      </c>
      <c r="M67" s="135" t="e">
        <f>NA()</f>
        <v>#N/A</v>
      </c>
      <c r="N67" s="135" t="e">
        <f>NA()</f>
        <v>#N/A</v>
      </c>
      <c r="O67" s="135">
        <f>IF(ISNUMBER('将来負担比率（分子）の構造'!M$52), IF('将来負担比率（分子）の構造'!M$52 &lt; 0, 0, '将来負担比率（分子）の構造'!M$52), NA())</f>
        <v>4589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4098833</v>
      </c>
      <c r="S5" s="637"/>
      <c r="T5" s="637"/>
      <c r="U5" s="637"/>
      <c r="V5" s="637"/>
      <c r="W5" s="637"/>
      <c r="X5" s="637"/>
      <c r="Y5" s="684"/>
      <c r="Z5" s="697">
        <v>23.9</v>
      </c>
      <c r="AA5" s="697"/>
      <c r="AB5" s="697"/>
      <c r="AC5" s="697"/>
      <c r="AD5" s="698">
        <v>4004607</v>
      </c>
      <c r="AE5" s="698"/>
      <c r="AF5" s="698"/>
      <c r="AG5" s="698"/>
      <c r="AH5" s="698"/>
      <c r="AI5" s="698"/>
      <c r="AJ5" s="698"/>
      <c r="AK5" s="698"/>
      <c r="AL5" s="685">
        <v>38.9</v>
      </c>
      <c r="AM5" s="654"/>
      <c r="AN5" s="654"/>
      <c r="AO5" s="686"/>
      <c r="AP5" s="673" t="s">
        <v>209</v>
      </c>
      <c r="AQ5" s="674"/>
      <c r="AR5" s="674"/>
      <c r="AS5" s="674"/>
      <c r="AT5" s="674"/>
      <c r="AU5" s="674"/>
      <c r="AV5" s="674"/>
      <c r="AW5" s="674"/>
      <c r="AX5" s="674"/>
      <c r="AY5" s="674"/>
      <c r="AZ5" s="674"/>
      <c r="BA5" s="674"/>
      <c r="BB5" s="674"/>
      <c r="BC5" s="674"/>
      <c r="BD5" s="674"/>
      <c r="BE5" s="674"/>
      <c r="BF5" s="675"/>
      <c r="BG5" s="586">
        <v>3953965</v>
      </c>
      <c r="BH5" s="587"/>
      <c r="BI5" s="587"/>
      <c r="BJ5" s="587"/>
      <c r="BK5" s="587"/>
      <c r="BL5" s="587"/>
      <c r="BM5" s="587"/>
      <c r="BN5" s="588"/>
      <c r="BO5" s="639">
        <v>96.5</v>
      </c>
      <c r="BP5" s="639"/>
      <c r="BQ5" s="639"/>
      <c r="BR5" s="639"/>
      <c r="BS5" s="640">
        <v>29608</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185244</v>
      </c>
      <c r="S6" s="587"/>
      <c r="T6" s="587"/>
      <c r="U6" s="587"/>
      <c r="V6" s="587"/>
      <c r="W6" s="587"/>
      <c r="X6" s="587"/>
      <c r="Y6" s="588"/>
      <c r="Z6" s="639">
        <v>1.1000000000000001</v>
      </c>
      <c r="AA6" s="639"/>
      <c r="AB6" s="639"/>
      <c r="AC6" s="639"/>
      <c r="AD6" s="640">
        <v>185244</v>
      </c>
      <c r="AE6" s="640"/>
      <c r="AF6" s="640"/>
      <c r="AG6" s="640"/>
      <c r="AH6" s="640"/>
      <c r="AI6" s="640"/>
      <c r="AJ6" s="640"/>
      <c r="AK6" s="640"/>
      <c r="AL6" s="609">
        <v>1.8</v>
      </c>
      <c r="AM6" s="641"/>
      <c r="AN6" s="641"/>
      <c r="AO6" s="642"/>
      <c r="AP6" s="583" t="s">
        <v>214</v>
      </c>
      <c r="AQ6" s="584"/>
      <c r="AR6" s="584"/>
      <c r="AS6" s="584"/>
      <c r="AT6" s="584"/>
      <c r="AU6" s="584"/>
      <c r="AV6" s="584"/>
      <c r="AW6" s="584"/>
      <c r="AX6" s="584"/>
      <c r="AY6" s="584"/>
      <c r="AZ6" s="584"/>
      <c r="BA6" s="584"/>
      <c r="BB6" s="584"/>
      <c r="BC6" s="584"/>
      <c r="BD6" s="584"/>
      <c r="BE6" s="584"/>
      <c r="BF6" s="585"/>
      <c r="BG6" s="586">
        <v>3953965</v>
      </c>
      <c r="BH6" s="587"/>
      <c r="BI6" s="587"/>
      <c r="BJ6" s="587"/>
      <c r="BK6" s="587"/>
      <c r="BL6" s="587"/>
      <c r="BM6" s="587"/>
      <c r="BN6" s="588"/>
      <c r="BO6" s="639">
        <v>96.5</v>
      </c>
      <c r="BP6" s="639"/>
      <c r="BQ6" s="639"/>
      <c r="BR6" s="639"/>
      <c r="BS6" s="640">
        <v>29608</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167274</v>
      </c>
      <c r="CS6" s="587"/>
      <c r="CT6" s="587"/>
      <c r="CU6" s="587"/>
      <c r="CV6" s="587"/>
      <c r="CW6" s="587"/>
      <c r="CX6" s="587"/>
      <c r="CY6" s="588"/>
      <c r="CZ6" s="639">
        <v>1</v>
      </c>
      <c r="DA6" s="639"/>
      <c r="DB6" s="639"/>
      <c r="DC6" s="639"/>
      <c r="DD6" s="592" t="s">
        <v>216</v>
      </c>
      <c r="DE6" s="587"/>
      <c r="DF6" s="587"/>
      <c r="DG6" s="587"/>
      <c r="DH6" s="587"/>
      <c r="DI6" s="587"/>
      <c r="DJ6" s="587"/>
      <c r="DK6" s="587"/>
      <c r="DL6" s="587"/>
      <c r="DM6" s="587"/>
      <c r="DN6" s="587"/>
      <c r="DO6" s="587"/>
      <c r="DP6" s="588"/>
      <c r="DQ6" s="592">
        <v>167274</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5935</v>
      </c>
      <c r="S7" s="587"/>
      <c r="T7" s="587"/>
      <c r="U7" s="587"/>
      <c r="V7" s="587"/>
      <c r="W7" s="587"/>
      <c r="X7" s="587"/>
      <c r="Y7" s="588"/>
      <c r="Z7" s="639">
        <v>0</v>
      </c>
      <c r="AA7" s="639"/>
      <c r="AB7" s="639"/>
      <c r="AC7" s="639"/>
      <c r="AD7" s="640">
        <v>5935</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1380017</v>
      </c>
      <c r="BH7" s="587"/>
      <c r="BI7" s="587"/>
      <c r="BJ7" s="587"/>
      <c r="BK7" s="587"/>
      <c r="BL7" s="587"/>
      <c r="BM7" s="587"/>
      <c r="BN7" s="588"/>
      <c r="BO7" s="639">
        <v>33.700000000000003</v>
      </c>
      <c r="BP7" s="639"/>
      <c r="BQ7" s="639"/>
      <c r="BR7" s="639"/>
      <c r="BS7" s="640">
        <v>29608</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3107751</v>
      </c>
      <c r="CS7" s="587"/>
      <c r="CT7" s="587"/>
      <c r="CU7" s="587"/>
      <c r="CV7" s="587"/>
      <c r="CW7" s="587"/>
      <c r="CX7" s="587"/>
      <c r="CY7" s="588"/>
      <c r="CZ7" s="639">
        <v>18.8</v>
      </c>
      <c r="DA7" s="639"/>
      <c r="DB7" s="639"/>
      <c r="DC7" s="639"/>
      <c r="DD7" s="592">
        <v>144877</v>
      </c>
      <c r="DE7" s="587"/>
      <c r="DF7" s="587"/>
      <c r="DG7" s="587"/>
      <c r="DH7" s="587"/>
      <c r="DI7" s="587"/>
      <c r="DJ7" s="587"/>
      <c r="DK7" s="587"/>
      <c r="DL7" s="587"/>
      <c r="DM7" s="587"/>
      <c r="DN7" s="587"/>
      <c r="DO7" s="587"/>
      <c r="DP7" s="588"/>
      <c r="DQ7" s="592">
        <v>2744096</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8719</v>
      </c>
      <c r="S8" s="587"/>
      <c r="T8" s="587"/>
      <c r="U8" s="587"/>
      <c r="V8" s="587"/>
      <c r="W8" s="587"/>
      <c r="X8" s="587"/>
      <c r="Y8" s="588"/>
      <c r="Z8" s="639">
        <v>0.1</v>
      </c>
      <c r="AA8" s="639"/>
      <c r="AB8" s="639"/>
      <c r="AC8" s="639"/>
      <c r="AD8" s="640">
        <v>8719</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44178</v>
      </c>
      <c r="BH8" s="587"/>
      <c r="BI8" s="587"/>
      <c r="BJ8" s="587"/>
      <c r="BK8" s="587"/>
      <c r="BL8" s="587"/>
      <c r="BM8" s="587"/>
      <c r="BN8" s="588"/>
      <c r="BO8" s="639">
        <v>1.1000000000000001</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4014550</v>
      </c>
      <c r="CS8" s="587"/>
      <c r="CT8" s="587"/>
      <c r="CU8" s="587"/>
      <c r="CV8" s="587"/>
      <c r="CW8" s="587"/>
      <c r="CX8" s="587"/>
      <c r="CY8" s="588"/>
      <c r="CZ8" s="639">
        <v>24.3</v>
      </c>
      <c r="DA8" s="639"/>
      <c r="DB8" s="639"/>
      <c r="DC8" s="639"/>
      <c r="DD8" s="592">
        <v>33110</v>
      </c>
      <c r="DE8" s="587"/>
      <c r="DF8" s="587"/>
      <c r="DG8" s="587"/>
      <c r="DH8" s="587"/>
      <c r="DI8" s="587"/>
      <c r="DJ8" s="587"/>
      <c r="DK8" s="587"/>
      <c r="DL8" s="587"/>
      <c r="DM8" s="587"/>
      <c r="DN8" s="587"/>
      <c r="DO8" s="587"/>
      <c r="DP8" s="588"/>
      <c r="DQ8" s="592">
        <v>2356021</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14713</v>
      </c>
      <c r="S9" s="587"/>
      <c r="T9" s="587"/>
      <c r="U9" s="587"/>
      <c r="V9" s="587"/>
      <c r="W9" s="587"/>
      <c r="X9" s="587"/>
      <c r="Y9" s="588"/>
      <c r="Z9" s="639">
        <v>0.1</v>
      </c>
      <c r="AA9" s="639"/>
      <c r="AB9" s="639"/>
      <c r="AC9" s="639"/>
      <c r="AD9" s="640">
        <v>14713</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1051628</v>
      </c>
      <c r="BH9" s="587"/>
      <c r="BI9" s="587"/>
      <c r="BJ9" s="587"/>
      <c r="BK9" s="587"/>
      <c r="BL9" s="587"/>
      <c r="BM9" s="587"/>
      <c r="BN9" s="588"/>
      <c r="BO9" s="639">
        <v>25.7</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1922438</v>
      </c>
      <c r="CS9" s="587"/>
      <c r="CT9" s="587"/>
      <c r="CU9" s="587"/>
      <c r="CV9" s="587"/>
      <c r="CW9" s="587"/>
      <c r="CX9" s="587"/>
      <c r="CY9" s="588"/>
      <c r="CZ9" s="639">
        <v>11.6</v>
      </c>
      <c r="DA9" s="639"/>
      <c r="DB9" s="639"/>
      <c r="DC9" s="639"/>
      <c r="DD9" s="592">
        <v>193230</v>
      </c>
      <c r="DE9" s="587"/>
      <c r="DF9" s="587"/>
      <c r="DG9" s="587"/>
      <c r="DH9" s="587"/>
      <c r="DI9" s="587"/>
      <c r="DJ9" s="587"/>
      <c r="DK9" s="587"/>
      <c r="DL9" s="587"/>
      <c r="DM9" s="587"/>
      <c r="DN9" s="587"/>
      <c r="DO9" s="587"/>
      <c r="DP9" s="588"/>
      <c r="DQ9" s="592">
        <v>1780000</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306188</v>
      </c>
      <c r="S10" s="587"/>
      <c r="T10" s="587"/>
      <c r="U10" s="587"/>
      <c r="V10" s="587"/>
      <c r="W10" s="587"/>
      <c r="X10" s="587"/>
      <c r="Y10" s="588"/>
      <c r="Z10" s="639">
        <v>1.8</v>
      </c>
      <c r="AA10" s="639"/>
      <c r="AB10" s="639"/>
      <c r="AC10" s="639"/>
      <c r="AD10" s="640">
        <v>306188</v>
      </c>
      <c r="AE10" s="640"/>
      <c r="AF10" s="640"/>
      <c r="AG10" s="640"/>
      <c r="AH10" s="640"/>
      <c r="AI10" s="640"/>
      <c r="AJ10" s="640"/>
      <c r="AK10" s="640"/>
      <c r="AL10" s="609">
        <v>3</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107445</v>
      </c>
      <c r="BH10" s="587"/>
      <c r="BI10" s="587"/>
      <c r="BJ10" s="587"/>
      <c r="BK10" s="587"/>
      <c r="BL10" s="587"/>
      <c r="BM10" s="587"/>
      <c r="BN10" s="588"/>
      <c r="BO10" s="639">
        <v>2.6</v>
      </c>
      <c r="BP10" s="639"/>
      <c r="BQ10" s="639"/>
      <c r="BR10" s="639"/>
      <c r="BS10" s="592" t="s">
        <v>113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127597</v>
      </c>
      <c r="CS10" s="587"/>
      <c r="CT10" s="587"/>
      <c r="CU10" s="587"/>
      <c r="CV10" s="587"/>
      <c r="CW10" s="587"/>
      <c r="CX10" s="587"/>
      <c r="CY10" s="588"/>
      <c r="CZ10" s="639">
        <v>0.8</v>
      </c>
      <c r="DA10" s="639"/>
      <c r="DB10" s="639"/>
      <c r="DC10" s="639"/>
      <c r="DD10" s="592" t="s">
        <v>113</v>
      </c>
      <c r="DE10" s="587"/>
      <c r="DF10" s="587"/>
      <c r="DG10" s="587"/>
      <c r="DH10" s="587"/>
      <c r="DI10" s="587"/>
      <c r="DJ10" s="587"/>
      <c r="DK10" s="587"/>
      <c r="DL10" s="587"/>
      <c r="DM10" s="587"/>
      <c r="DN10" s="587"/>
      <c r="DO10" s="587"/>
      <c r="DP10" s="588"/>
      <c r="DQ10" s="592">
        <v>26297</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1752</v>
      </c>
      <c r="S11" s="587"/>
      <c r="T11" s="587"/>
      <c r="U11" s="587"/>
      <c r="V11" s="587"/>
      <c r="W11" s="587"/>
      <c r="X11" s="587"/>
      <c r="Y11" s="588"/>
      <c r="Z11" s="639">
        <v>0</v>
      </c>
      <c r="AA11" s="639"/>
      <c r="AB11" s="639"/>
      <c r="AC11" s="639"/>
      <c r="AD11" s="640">
        <v>1752</v>
      </c>
      <c r="AE11" s="640"/>
      <c r="AF11" s="640"/>
      <c r="AG11" s="640"/>
      <c r="AH11" s="640"/>
      <c r="AI11" s="640"/>
      <c r="AJ11" s="640"/>
      <c r="AK11" s="640"/>
      <c r="AL11" s="609">
        <v>0</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176766</v>
      </c>
      <c r="BH11" s="587"/>
      <c r="BI11" s="587"/>
      <c r="BJ11" s="587"/>
      <c r="BK11" s="587"/>
      <c r="BL11" s="587"/>
      <c r="BM11" s="587"/>
      <c r="BN11" s="588"/>
      <c r="BO11" s="639">
        <v>4.3</v>
      </c>
      <c r="BP11" s="639"/>
      <c r="BQ11" s="639"/>
      <c r="BR11" s="639"/>
      <c r="BS11" s="592">
        <v>29608</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449647</v>
      </c>
      <c r="CS11" s="587"/>
      <c r="CT11" s="587"/>
      <c r="CU11" s="587"/>
      <c r="CV11" s="587"/>
      <c r="CW11" s="587"/>
      <c r="CX11" s="587"/>
      <c r="CY11" s="588"/>
      <c r="CZ11" s="639">
        <v>2.7</v>
      </c>
      <c r="DA11" s="639"/>
      <c r="DB11" s="639"/>
      <c r="DC11" s="639"/>
      <c r="DD11" s="592">
        <v>60796</v>
      </c>
      <c r="DE11" s="587"/>
      <c r="DF11" s="587"/>
      <c r="DG11" s="587"/>
      <c r="DH11" s="587"/>
      <c r="DI11" s="587"/>
      <c r="DJ11" s="587"/>
      <c r="DK11" s="587"/>
      <c r="DL11" s="587"/>
      <c r="DM11" s="587"/>
      <c r="DN11" s="587"/>
      <c r="DO11" s="587"/>
      <c r="DP11" s="588"/>
      <c r="DQ11" s="592">
        <v>321189</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2289288</v>
      </c>
      <c r="BH12" s="587"/>
      <c r="BI12" s="587"/>
      <c r="BJ12" s="587"/>
      <c r="BK12" s="587"/>
      <c r="BL12" s="587"/>
      <c r="BM12" s="587"/>
      <c r="BN12" s="588"/>
      <c r="BO12" s="639">
        <v>55.9</v>
      </c>
      <c r="BP12" s="639"/>
      <c r="BQ12" s="639"/>
      <c r="BR12" s="639"/>
      <c r="BS12" s="592" t="s">
        <v>113</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970459</v>
      </c>
      <c r="CS12" s="587"/>
      <c r="CT12" s="587"/>
      <c r="CU12" s="587"/>
      <c r="CV12" s="587"/>
      <c r="CW12" s="587"/>
      <c r="CX12" s="587"/>
      <c r="CY12" s="588"/>
      <c r="CZ12" s="639">
        <v>5.9</v>
      </c>
      <c r="DA12" s="639"/>
      <c r="DB12" s="639"/>
      <c r="DC12" s="639"/>
      <c r="DD12" s="592">
        <v>93264</v>
      </c>
      <c r="DE12" s="587"/>
      <c r="DF12" s="587"/>
      <c r="DG12" s="587"/>
      <c r="DH12" s="587"/>
      <c r="DI12" s="587"/>
      <c r="DJ12" s="587"/>
      <c r="DK12" s="587"/>
      <c r="DL12" s="587"/>
      <c r="DM12" s="587"/>
      <c r="DN12" s="587"/>
      <c r="DO12" s="587"/>
      <c r="DP12" s="588"/>
      <c r="DQ12" s="592">
        <v>462858</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52214</v>
      </c>
      <c r="S13" s="587"/>
      <c r="T13" s="587"/>
      <c r="U13" s="587"/>
      <c r="V13" s="587"/>
      <c r="W13" s="587"/>
      <c r="X13" s="587"/>
      <c r="Y13" s="588"/>
      <c r="Z13" s="639">
        <v>0.3</v>
      </c>
      <c r="AA13" s="639"/>
      <c r="AB13" s="639"/>
      <c r="AC13" s="639"/>
      <c r="AD13" s="640">
        <v>52214</v>
      </c>
      <c r="AE13" s="640"/>
      <c r="AF13" s="640"/>
      <c r="AG13" s="640"/>
      <c r="AH13" s="640"/>
      <c r="AI13" s="640"/>
      <c r="AJ13" s="640"/>
      <c r="AK13" s="640"/>
      <c r="AL13" s="609">
        <v>0.5</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2232228</v>
      </c>
      <c r="BH13" s="587"/>
      <c r="BI13" s="587"/>
      <c r="BJ13" s="587"/>
      <c r="BK13" s="587"/>
      <c r="BL13" s="587"/>
      <c r="BM13" s="587"/>
      <c r="BN13" s="588"/>
      <c r="BO13" s="639">
        <v>54.5</v>
      </c>
      <c r="BP13" s="639"/>
      <c r="BQ13" s="639"/>
      <c r="BR13" s="639"/>
      <c r="BS13" s="592" t="s">
        <v>113</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1786384</v>
      </c>
      <c r="CS13" s="587"/>
      <c r="CT13" s="587"/>
      <c r="CU13" s="587"/>
      <c r="CV13" s="587"/>
      <c r="CW13" s="587"/>
      <c r="CX13" s="587"/>
      <c r="CY13" s="588"/>
      <c r="CZ13" s="639">
        <v>10.8</v>
      </c>
      <c r="DA13" s="639"/>
      <c r="DB13" s="639"/>
      <c r="DC13" s="639"/>
      <c r="DD13" s="592">
        <v>614159</v>
      </c>
      <c r="DE13" s="587"/>
      <c r="DF13" s="587"/>
      <c r="DG13" s="587"/>
      <c r="DH13" s="587"/>
      <c r="DI13" s="587"/>
      <c r="DJ13" s="587"/>
      <c r="DK13" s="587"/>
      <c r="DL13" s="587"/>
      <c r="DM13" s="587"/>
      <c r="DN13" s="587"/>
      <c r="DO13" s="587"/>
      <c r="DP13" s="588"/>
      <c r="DQ13" s="592">
        <v>1472611</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78376</v>
      </c>
      <c r="BH14" s="587"/>
      <c r="BI14" s="587"/>
      <c r="BJ14" s="587"/>
      <c r="BK14" s="587"/>
      <c r="BL14" s="587"/>
      <c r="BM14" s="587"/>
      <c r="BN14" s="588"/>
      <c r="BO14" s="639">
        <v>1.9</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481861</v>
      </c>
      <c r="CS14" s="587"/>
      <c r="CT14" s="587"/>
      <c r="CU14" s="587"/>
      <c r="CV14" s="587"/>
      <c r="CW14" s="587"/>
      <c r="CX14" s="587"/>
      <c r="CY14" s="588"/>
      <c r="CZ14" s="639">
        <v>2.9</v>
      </c>
      <c r="DA14" s="639"/>
      <c r="DB14" s="639"/>
      <c r="DC14" s="639"/>
      <c r="DD14" s="592">
        <v>30164</v>
      </c>
      <c r="DE14" s="587"/>
      <c r="DF14" s="587"/>
      <c r="DG14" s="587"/>
      <c r="DH14" s="587"/>
      <c r="DI14" s="587"/>
      <c r="DJ14" s="587"/>
      <c r="DK14" s="587"/>
      <c r="DL14" s="587"/>
      <c r="DM14" s="587"/>
      <c r="DN14" s="587"/>
      <c r="DO14" s="587"/>
      <c r="DP14" s="588"/>
      <c r="DQ14" s="592">
        <v>453324</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9579</v>
      </c>
      <c r="S15" s="587"/>
      <c r="T15" s="587"/>
      <c r="U15" s="587"/>
      <c r="V15" s="587"/>
      <c r="W15" s="587"/>
      <c r="X15" s="587"/>
      <c r="Y15" s="588"/>
      <c r="Z15" s="639">
        <v>0.1</v>
      </c>
      <c r="AA15" s="639"/>
      <c r="AB15" s="639"/>
      <c r="AC15" s="639"/>
      <c r="AD15" s="640">
        <v>9579</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204285</v>
      </c>
      <c r="BH15" s="587"/>
      <c r="BI15" s="587"/>
      <c r="BJ15" s="587"/>
      <c r="BK15" s="587"/>
      <c r="BL15" s="587"/>
      <c r="BM15" s="587"/>
      <c r="BN15" s="588"/>
      <c r="BO15" s="639">
        <v>5</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1386418</v>
      </c>
      <c r="CS15" s="587"/>
      <c r="CT15" s="587"/>
      <c r="CU15" s="587"/>
      <c r="CV15" s="587"/>
      <c r="CW15" s="587"/>
      <c r="CX15" s="587"/>
      <c r="CY15" s="588"/>
      <c r="CZ15" s="639">
        <v>8.4</v>
      </c>
      <c r="DA15" s="639"/>
      <c r="DB15" s="639"/>
      <c r="DC15" s="639"/>
      <c r="DD15" s="592">
        <v>411552</v>
      </c>
      <c r="DE15" s="587"/>
      <c r="DF15" s="587"/>
      <c r="DG15" s="587"/>
      <c r="DH15" s="587"/>
      <c r="DI15" s="587"/>
      <c r="DJ15" s="587"/>
      <c r="DK15" s="587"/>
      <c r="DL15" s="587"/>
      <c r="DM15" s="587"/>
      <c r="DN15" s="587"/>
      <c r="DO15" s="587"/>
      <c r="DP15" s="588"/>
      <c r="DQ15" s="592">
        <v>972154</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6763715</v>
      </c>
      <c r="S16" s="587"/>
      <c r="T16" s="587"/>
      <c r="U16" s="587"/>
      <c r="V16" s="587"/>
      <c r="W16" s="587"/>
      <c r="X16" s="587"/>
      <c r="Y16" s="588"/>
      <c r="Z16" s="639">
        <v>39.5</v>
      </c>
      <c r="AA16" s="639"/>
      <c r="AB16" s="639"/>
      <c r="AC16" s="639"/>
      <c r="AD16" s="640">
        <v>5635625</v>
      </c>
      <c r="AE16" s="640"/>
      <c r="AF16" s="640"/>
      <c r="AG16" s="640"/>
      <c r="AH16" s="640"/>
      <c r="AI16" s="640"/>
      <c r="AJ16" s="640"/>
      <c r="AK16" s="640"/>
      <c r="AL16" s="609">
        <v>54.7</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13209</v>
      </c>
      <c r="CS16" s="587"/>
      <c r="CT16" s="587"/>
      <c r="CU16" s="587"/>
      <c r="CV16" s="587"/>
      <c r="CW16" s="587"/>
      <c r="CX16" s="587"/>
      <c r="CY16" s="588"/>
      <c r="CZ16" s="639">
        <v>0.1</v>
      </c>
      <c r="DA16" s="639"/>
      <c r="DB16" s="639"/>
      <c r="DC16" s="639"/>
      <c r="DD16" s="592" t="s">
        <v>113</v>
      </c>
      <c r="DE16" s="587"/>
      <c r="DF16" s="587"/>
      <c r="DG16" s="587"/>
      <c r="DH16" s="587"/>
      <c r="DI16" s="587"/>
      <c r="DJ16" s="587"/>
      <c r="DK16" s="587"/>
      <c r="DL16" s="587"/>
      <c r="DM16" s="587"/>
      <c r="DN16" s="587"/>
      <c r="DO16" s="587"/>
      <c r="DP16" s="588"/>
      <c r="DQ16" s="592">
        <v>9805</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5635625</v>
      </c>
      <c r="S17" s="587"/>
      <c r="T17" s="587"/>
      <c r="U17" s="587"/>
      <c r="V17" s="587"/>
      <c r="W17" s="587"/>
      <c r="X17" s="587"/>
      <c r="Y17" s="588"/>
      <c r="Z17" s="639">
        <v>32.9</v>
      </c>
      <c r="AA17" s="639"/>
      <c r="AB17" s="639"/>
      <c r="AC17" s="639"/>
      <c r="AD17" s="640">
        <v>5635625</v>
      </c>
      <c r="AE17" s="640"/>
      <c r="AF17" s="640"/>
      <c r="AG17" s="640"/>
      <c r="AH17" s="640"/>
      <c r="AI17" s="640"/>
      <c r="AJ17" s="640"/>
      <c r="AK17" s="640"/>
      <c r="AL17" s="609">
        <v>54.7</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v>1999</v>
      </c>
      <c r="BH17" s="587"/>
      <c r="BI17" s="587"/>
      <c r="BJ17" s="587"/>
      <c r="BK17" s="587"/>
      <c r="BL17" s="587"/>
      <c r="BM17" s="587"/>
      <c r="BN17" s="588"/>
      <c r="BO17" s="639">
        <v>0</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2075108</v>
      </c>
      <c r="CS17" s="587"/>
      <c r="CT17" s="587"/>
      <c r="CU17" s="587"/>
      <c r="CV17" s="587"/>
      <c r="CW17" s="587"/>
      <c r="CX17" s="587"/>
      <c r="CY17" s="588"/>
      <c r="CZ17" s="639">
        <v>12.6</v>
      </c>
      <c r="DA17" s="639"/>
      <c r="DB17" s="639"/>
      <c r="DC17" s="639"/>
      <c r="DD17" s="592" t="s">
        <v>113</v>
      </c>
      <c r="DE17" s="587"/>
      <c r="DF17" s="587"/>
      <c r="DG17" s="587"/>
      <c r="DH17" s="587"/>
      <c r="DI17" s="587"/>
      <c r="DJ17" s="587"/>
      <c r="DK17" s="587"/>
      <c r="DL17" s="587"/>
      <c r="DM17" s="587"/>
      <c r="DN17" s="587"/>
      <c r="DO17" s="587"/>
      <c r="DP17" s="588"/>
      <c r="DQ17" s="592">
        <v>2053146</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1128085</v>
      </c>
      <c r="S18" s="587"/>
      <c r="T18" s="587"/>
      <c r="U18" s="587"/>
      <c r="V18" s="587"/>
      <c r="W18" s="587"/>
      <c r="X18" s="587"/>
      <c r="Y18" s="588"/>
      <c r="Z18" s="639">
        <v>6.6</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5</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144868</v>
      </c>
      <c r="BH19" s="587"/>
      <c r="BI19" s="587"/>
      <c r="BJ19" s="587"/>
      <c r="BK19" s="587"/>
      <c r="BL19" s="587"/>
      <c r="BM19" s="587"/>
      <c r="BN19" s="588"/>
      <c r="BO19" s="639">
        <v>3.5</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11446892</v>
      </c>
      <c r="S20" s="587"/>
      <c r="T20" s="587"/>
      <c r="U20" s="587"/>
      <c r="V20" s="587"/>
      <c r="W20" s="587"/>
      <c r="X20" s="587"/>
      <c r="Y20" s="588"/>
      <c r="Z20" s="639">
        <v>66.900000000000006</v>
      </c>
      <c r="AA20" s="639"/>
      <c r="AB20" s="639"/>
      <c r="AC20" s="639"/>
      <c r="AD20" s="640">
        <v>10224576</v>
      </c>
      <c r="AE20" s="640"/>
      <c r="AF20" s="640"/>
      <c r="AG20" s="640"/>
      <c r="AH20" s="640"/>
      <c r="AI20" s="640"/>
      <c r="AJ20" s="640"/>
      <c r="AK20" s="640"/>
      <c r="AL20" s="609">
        <v>99.2</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144868</v>
      </c>
      <c r="BH20" s="587"/>
      <c r="BI20" s="587"/>
      <c r="BJ20" s="587"/>
      <c r="BK20" s="587"/>
      <c r="BL20" s="587"/>
      <c r="BM20" s="587"/>
      <c r="BN20" s="588"/>
      <c r="BO20" s="639">
        <v>3.5</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16502696</v>
      </c>
      <c r="CS20" s="587"/>
      <c r="CT20" s="587"/>
      <c r="CU20" s="587"/>
      <c r="CV20" s="587"/>
      <c r="CW20" s="587"/>
      <c r="CX20" s="587"/>
      <c r="CY20" s="588"/>
      <c r="CZ20" s="639">
        <v>100</v>
      </c>
      <c r="DA20" s="639"/>
      <c r="DB20" s="639"/>
      <c r="DC20" s="639"/>
      <c r="DD20" s="592">
        <v>1581152</v>
      </c>
      <c r="DE20" s="587"/>
      <c r="DF20" s="587"/>
      <c r="DG20" s="587"/>
      <c r="DH20" s="587"/>
      <c r="DI20" s="587"/>
      <c r="DJ20" s="587"/>
      <c r="DK20" s="587"/>
      <c r="DL20" s="587"/>
      <c r="DM20" s="587"/>
      <c r="DN20" s="587"/>
      <c r="DO20" s="587"/>
      <c r="DP20" s="588"/>
      <c r="DQ20" s="592">
        <v>12818775</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4739</v>
      </c>
      <c r="S21" s="587"/>
      <c r="T21" s="587"/>
      <c r="U21" s="587"/>
      <c r="V21" s="587"/>
      <c r="W21" s="587"/>
      <c r="X21" s="587"/>
      <c r="Y21" s="588"/>
      <c r="Z21" s="639">
        <v>0</v>
      </c>
      <c r="AA21" s="639"/>
      <c r="AB21" s="639"/>
      <c r="AC21" s="639"/>
      <c r="AD21" s="640">
        <v>4739</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50642</v>
      </c>
      <c r="BH21" s="587"/>
      <c r="BI21" s="587"/>
      <c r="BJ21" s="587"/>
      <c r="BK21" s="587"/>
      <c r="BL21" s="587"/>
      <c r="BM21" s="587"/>
      <c r="BN21" s="588"/>
      <c r="BO21" s="639">
        <v>1.2</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110640</v>
      </c>
      <c r="S22" s="587"/>
      <c r="T22" s="587"/>
      <c r="U22" s="587"/>
      <c r="V22" s="587"/>
      <c r="W22" s="587"/>
      <c r="X22" s="587"/>
      <c r="Y22" s="588"/>
      <c r="Z22" s="639">
        <v>0.6</v>
      </c>
      <c r="AA22" s="639"/>
      <c r="AB22" s="639"/>
      <c r="AC22" s="639"/>
      <c r="AD22" s="640" t="s">
        <v>113</v>
      </c>
      <c r="AE22" s="640"/>
      <c r="AF22" s="640"/>
      <c r="AG22" s="640"/>
      <c r="AH22" s="640"/>
      <c r="AI22" s="640"/>
      <c r="AJ22" s="640"/>
      <c r="AK22" s="640"/>
      <c r="AL22" s="609" t="s">
        <v>113</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327536</v>
      </c>
      <c r="S23" s="587"/>
      <c r="T23" s="587"/>
      <c r="U23" s="587"/>
      <c r="V23" s="587"/>
      <c r="W23" s="587"/>
      <c r="X23" s="587"/>
      <c r="Y23" s="588"/>
      <c r="Z23" s="639">
        <v>1.9</v>
      </c>
      <c r="AA23" s="639"/>
      <c r="AB23" s="639"/>
      <c r="AC23" s="639"/>
      <c r="AD23" s="640">
        <v>46782</v>
      </c>
      <c r="AE23" s="640"/>
      <c r="AF23" s="640"/>
      <c r="AG23" s="640"/>
      <c r="AH23" s="640"/>
      <c r="AI23" s="640"/>
      <c r="AJ23" s="640"/>
      <c r="AK23" s="640"/>
      <c r="AL23" s="609">
        <v>0.5</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94226</v>
      </c>
      <c r="BH23" s="587"/>
      <c r="BI23" s="587"/>
      <c r="BJ23" s="587"/>
      <c r="BK23" s="587"/>
      <c r="BL23" s="587"/>
      <c r="BM23" s="587"/>
      <c r="BN23" s="588"/>
      <c r="BO23" s="639">
        <v>2.2999999999999998</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96865</v>
      </c>
      <c r="S24" s="587"/>
      <c r="T24" s="587"/>
      <c r="U24" s="587"/>
      <c r="V24" s="587"/>
      <c r="W24" s="587"/>
      <c r="X24" s="587"/>
      <c r="Y24" s="588"/>
      <c r="Z24" s="639">
        <v>0.6</v>
      </c>
      <c r="AA24" s="639"/>
      <c r="AB24" s="639"/>
      <c r="AC24" s="639"/>
      <c r="AD24" s="640" t="s">
        <v>113</v>
      </c>
      <c r="AE24" s="640"/>
      <c r="AF24" s="640"/>
      <c r="AG24" s="640"/>
      <c r="AH24" s="640"/>
      <c r="AI24" s="640"/>
      <c r="AJ24" s="640"/>
      <c r="AK24" s="640"/>
      <c r="AL24" s="609" t="s">
        <v>113</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6551876</v>
      </c>
      <c r="CS24" s="637"/>
      <c r="CT24" s="637"/>
      <c r="CU24" s="637"/>
      <c r="CV24" s="637"/>
      <c r="CW24" s="637"/>
      <c r="CX24" s="637"/>
      <c r="CY24" s="684"/>
      <c r="CZ24" s="688">
        <v>39.700000000000003</v>
      </c>
      <c r="DA24" s="689"/>
      <c r="DB24" s="689"/>
      <c r="DC24" s="690"/>
      <c r="DD24" s="683">
        <v>5083437</v>
      </c>
      <c r="DE24" s="637"/>
      <c r="DF24" s="637"/>
      <c r="DG24" s="637"/>
      <c r="DH24" s="637"/>
      <c r="DI24" s="637"/>
      <c r="DJ24" s="637"/>
      <c r="DK24" s="684"/>
      <c r="DL24" s="683">
        <v>4963017</v>
      </c>
      <c r="DM24" s="637"/>
      <c r="DN24" s="637"/>
      <c r="DO24" s="637"/>
      <c r="DP24" s="637"/>
      <c r="DQ24" s="637"/>
      <c r="DR24" s="637"/>
      <c r="DS24" s="637"/>
      <c r="DT24" s="637"/>
      <c r="DU24" s="637"/>
      <c r="DV24" s="684"/>
      <c r="DW24" s="685">
        <v>44.7</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1242209</v>
      </c>
      <c r="S25" s="587"/>
      <c r="T25" s="587"/>
      <c r="U25" s="587"/>
      <c r="V25" s="587"/>
      <c r="W25" s="587"/>
      <c r="X25" s="587"/>
      <c r="Y25" s="588"/>
      <c r="Z25" s="639">
        <v>7.3</v>
      </c>
      <c r="AA25" s="639"/>
      <c r="AB25" s="639"/>
      <c r="AC25" s="639"/>
      <c r="AD25" s="640" t="s">
        <v>113</v>
      </c>
      <c r="AE25" s="640"/>
      <c r="AF25" s="640"/>
      <c r="AG25" s="640"/>
      <c r="AH25" s="640"/>
      <c r="AI25" s="640"/>
      <c r="AJ25" s="640"/>
      <c r="AK25" s="640"/>
      <c r="AL25" s="609" t="s">
        <v>113</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2631781</v>
      </c>
      <c r="CS25" s="605"/>
      <c r="CT25" s="605"/>
      <c r="CU25" s="605"/>
      <c r="CV25" s="605"/>
      <c r="CW25" s="605"/>
      <c r="CX25" s="605"/>
      <c r="CY25" s="606"/>
      <c r="CZ25" s="589">
        <v>15.9</v>
      </c>
      <c r="DA25" s="607"/>
      <c r="DB25" s="607"/>
      <c r="DC25" s="608"/>
      <c r="DD25" s="592">
        <v>2363497</v>
      </c>
      <c r="DE25" s="605"/>
      <c r="DF25" s="605"/>
      <c r="DG25" s="605"/>
      <c r="DH25" s="605"/>
      <c r="DI25" s="605"/>
      <c r="DJ25" s="605"/>
      <c r="DK25" s="606"/>
      <c r="DL25" s="592">
        <v>2322656</v>
      </c>
      <c r="DM25" s="605"/>
      <c r="DN25" s="605"/>
      <c r="DO25" s="605"/>
      <c r="DP25" s="605"/>
      <c r="DQ25" s="605"/>
      <c r="DR25" s="605"/>
      <c r="DS25" s="605"/>
      <c r="DT25" s="605"/>
      <c r="DU25" s="605"/>
      <c r="DV25" s="606"/>
      <c r="DW25" s="609">
        <v>20.9</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1725841</v>
      </c>
      <c r="CS26" s="587"/>
      <c r="CT26" s="587"/>
      <c r="CU26" s="587"/>
      <c r="CV26" s="587"/>
      <c r="CW26" s="587"/>
      <c r="CX26" s="587"/>
      <c r="CY26" s="588"/>
      <c r="CZ26" s="589">
        <v>10.5</v>
      </c>
      <c r="DA26" s="607"/>
      <c r="DB26" s="607"/>
      <c r="DC26" s="608"/>
      <c r="DD26" s="592">
        <v>1469610</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751414</v>
      </c>
      <c r="S27" s="587"/>
      <c r="T27" s="587"/>
      <c r="U27" s="587"/>
      <c r="V27" s="587"/>
      <c r="W27" s="587"/>
      <c r="X27" s="587"/>
      <c r="Y27" s="588"/>
      <c r="Z27" s="639">
        <v>4.4000000000000004</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4098833</v>
      </c>
      <c r="BH27" s="587"/>
      <c r="BI27" s="587"/>
      <c r="BJ27" s="587"/>
      <c r="BK27" s="587"/>
      <c r="BL27" s="587"/>
      <c r="BM27" s="587"/>
      <c r="BN27" s="588"/>
      <c r="BO27" s="639">
        <v>100</v>
      </c>
      <c r="BP27" s="639"/>
      <c r="BQ27" s="639"/>
      <c r="BR27" s="639"/>
      <c r="BS27" s="592">
        <v>29608</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1844987</v>
      </c>
      <c r="CS27" s="605"/>
      <c r="CT27" s="605"/>
      <c r="CU27" s="605"/>
      <c r="CV27" s="605"/>
      <c r="CW27" s="605"/>
      <c r="CX27" s="605"/>
      <c r="CY27" s="606"/>
      <c r="CZ27" s="589">
        <v>11.2</v>
      </c>
      <c r="DA27" s="607"/>
      <c r="DB27" s="607"/>
      <c r="DC27" s="608"/>
      <c r="DD27" s="592">
        <v>666794</v>
      </c>
      <c r="DE27" s="605"/>
      <c r="DF27" s="605"/>
      <c r="DG27" s="605"/>
      <c r="DH27" s="605"/>
      <c r="DI27" s="605"/>
      <c r="DJ27" s="605"/>
      <c r="DK27" s="606"/>
      <c r="DL27" s="592">
        <v>587215</v>
      </c>
      <c r="DM27" s="605"/>
      <c r="DN27" s="605"/>
      <c r="DO27" s="605"/>
      <c r="DP27" s="605"/>
      <c r="DQ27" s="605"/>
      <c r="DR27" s="605"/>
      <c r="DS27" s="605"/>
      <c r="DT27" s="605"/>
      <c r="DU27" s="605"/>
      <c r="DV27" s="606"/>
      <c r="DW27" s="609">
        <v>5.3</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105220</v>
      </c>
      <c r="S28" s="587"/>
      <c r="T28" s="587"/>
      <c r="U28" s="587"/>
      <c r="V28" s="587"/>
      <c r="W28" s="587"/>
      <c r="X28" s="587"/>
      <c r="Y28" s="588"/>
      <c r="Z28" s="639">
        <v>0.6</v>
      </c>
      <c r="AA28" s="639"/>
      <c r="AB28" s="639"/>
      <c r="AC28" s="639"/>
      <c r="AD28" s="640">
        <v>9210</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2075108</v>
      </c>
      <c r="CS28" s="587"/>
      <c r="CT28" s="587"/>
      <c r="CU28" s="587"/>
      <c r="CV28" s="587"/>
      <c r="CW28" s="587"/>
      <c r="CX28" s="587"/>
      <c r="CY28" s="588"/>
      <c r="CZ28" s="589">
        <v>12.6</v>
      </c>
      <c r="DA28" s="607"/>
      <c r="DB28" s="607"/>
      <c r="DC28" s="608"/>
      <c r="DD28" s="592">
        <v>2053146</v>
      </c>
      <c r="DE28" s="587"/>
      <c r="DF28" s="587"/>
      <c r="DG28" s="587"/>
      <c r="DH28" s="587"/>
      <c r="DI28" s="587"/>
      <c r="DJ28" s="587"/>
      <c r="DK28" s="588"/>
      <c r="DL28" s="592">
        <v>2053146</v>
      </c>
      <c r="DM28" s="587"/>
      <c r="DN28" s="587"/>
      <c r="DO28" s="587"/>
      <c r="DP28" s="587"/>
      <c r="DQ28" s="587"/>
      <c r="DR28" s="587"/>
      <c r="DS28" s="587"/>
      <c r="DT28" s="587"/>
      <c r="DU28" s="587"/>
      <c r="DV28" s="588"/>
      <c r="DW28" s="609">
        <v>18.5</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2447</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2075108</v>
      </c>
      <c r="CS29" s="605"/>
      <c r="CT29" s="605"/>
      <c r="CU29" s="605"/>
      <c r="CV29" s="605"/>
      <c r="CW29" s="605"/>
      <c r="CX29" s="605"/>
      <c r="CY29" s="606"/>
      <c r="CZ29" s="589">
        <v>12.6</v>
      </c>
      <c r="DA29" s="607"/>
      <c r="DB29" s="607"/>
      <c r="DC29" s="608"/>
      <c r="DD29" s="592">
        <v>2053146</v>
      </c>
      <c r="DE29" s="605"/>
      <c r="DF29" s="605"/>
      <c r="DG29" s="605"/>
      <c r="DH29" s="605"/>
      <c r="DI29" s="605"/>
      <c r="DJ29" s="605"/>
      <c r="DK29" s="606"/>
      <c r="DL29" s="592">
        <v>2053146</v>
      </c>
      <c r="DM29" s="605"/>
      <c r="DN29" s="605"/>
      <c r="DO29" s="605"/>
      <c r="DP29" s="605"/>
      <c r="DQ29" s="605"/>
      <c r="DR29" s="605"/>
      <c r="DS29" s="605"/>
      <c r="DT29" s="605"/>
      <c r="DU29" s="605"/>
      <c r="DV29" s="606"/>
      <c r="DW29" s="609">
        <v>18.5</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216214</v>
      </c>
      <c r="S30" s="587"/>
      <c r="T30" s="587"/>
      <c r="U30" s="587"/>
      <c r="V30" s="587"/>
      <c r="W30" s="587"/>
      <c r="X30" s="587"/>
      <c r="Y30" s="588"/>
      <c r="Z30" s="639">
        <v>1.3</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97.9</v>
      </c>
      <c r="BH30" s="653"/>
      <c r="BI30" s="653"/>
      <c r="BJ30" s="653"/>
      <c r="BK30" s="653"/>
      <c r="BL30" s="653"/>
      <c r="BM30" s="654">
        <v>89.8</v>
      </c>
      <c r="BN30" s="653"/>
      <c r="BO30" s="653"/>
      <c r="BP30" s="653"/>
      <c r="BQ30" s="655"/>
      <c r="BR30" s="652">
        <v>97.6</v>
      </c>
      <c r="BS30" s="653"/>
      <c r="BT30" s="653"/>
      <c r="BU30" s="653"/>
      <c r="BV30" s="653"/>
      <c r="BW30" s="653"/>
      <c r="BX30" s="654">
        <v>89.3</v>
      </c>
      <c r="BY30" s="653"/>
      <c r="BZ30" s="653"/>
      <c r="CA30" s="653"/>
      <c r="CB30" s="655"/>
      <c r="CD30" s="658"/>
      <c r="CE30" s="659"/>
      <c r="CF30" s="623" t="s">
        <v>292</v>
      </c>
      <c r="CG30" s="620"/>
      <c r="CH30" s="620"/>
      <c r="CI30" s="620"/>
      <c r="CJ30" s="620"/>
      <c r="CK30" s="620"/>
      <c r="CL30" s="620"/>
      <c r="CM30" s="620"/>
      <c r="CN30" s="620"/>
      <c r="CO30" s="620"/>
      <c r="CP30" s="620"/>
      <c r="CQ30" s="621"/>
      <c r="CR30" s="586">
        <v>1877209</v>
      </c>
      <c r="CS30" s="587"/>
      <c r="CT30" s="587"/>
      <c r="CU30" s="587"/>
      <c r="CV30" s="587"/>
      <c r="CW30" s="587"/>
      <c r="CX30" s="587"/>
      <c r="CY30" s="588"/>
      <c r="CZ30" s="589">
        <v>11.4</v>
      </c>
      <c r="DA30" s="607"/>
      <c r="DB30" s="607"/>
      <c r="DC30" s="608"/>
      <c r="DD30" s="592">
        <v>1855247</v>
      </c>
      <c r="DE30" s="587"/>
      <c r="DF30" s="587"/>
      <c r="DG30" s="587"/>
      <c r="DH30" s="587"/>
      <c r="DI30" s="587"/>
      <c r="DJ30" s="587"/>
      <c r="DK30" s="588"/>
      <c r="DL30" s="592">
        <v>1855247</v>
      </c>
      <c r="DM30" s="587"/>
      <c r="DN30" s="587"/>
      <c r="DO30" s="587"/>
      <c r="DP30" s="587"/>
      <c r="DQ30" s="587"/>
      <c r="DR30" s="587"/>
      <c r="DS30" s="587"/>
      <c r="DT30" s="587"/>
      <c r="DU30" s="587"/>
      <c r="DV30" s="588"/>
      <c r="DW30" s="609">
        <v>16.7</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758199</v>
      </c>
      <c r="S31" s="587"/>
      <c r="T31" s="587"/>
      <c r="U31" s="587"/>
      <c r="V31" s="587"/>
      <c r="W31" s="587"/>
      <c r="X31" s="587"/>
      <c r="Y31" s="588"/>
      <c r="Z31" s="639">
        <v>4.4000000000000004</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98.4</v>
      </c>
      <c r="BH31" s="605"/>
      <c r="BI31" s="605"/>
      <c r="BJ31" s="605"/>
      <c r="BK31" s="605"/>
      <c r="BL31" s="605"/>
      <c r="BM31" s="641">
        <v>93.3</v>
      </c>
      <c r="BN31" s="651"/>
      <c r="BO31" s="651"/>
      <c r="BP31" s="651"/>
      <c r="BQ31" s="615"/>
      <c r="BR31" s="650">
        <v>98.3</v>
      </c>
      <c r="BS31" s="605"/>
      <c r="BT31" s="605"/>
      <c r="BU31" s="605"/>
      <c r="BV31" s="605"/>
      <c r="BW31" s="605"/>
      <c r="BX31" s="641">
        <v>92.7</v>
      </c>
      <c r="BY31" s="651"/>
      <c r="BZ31" s="651"/>
      <c r="CA31" s="651"/>
      <c r="CB31" s="615"/>
      <c r="CD31" s="658"/>
      <c r="CE31" s="659"/>
      <c r="CF31" s="623" t="s">
        <v>296</v>
      </c>
      <c r="CG31" s="620"/>
      <c r="CH31" s="620"/>
      <c r="CI31" s="620"/>
      <c r="CJ31" s="620"/>
      <c r="CK31" s="620"/>
      <c r="CL31" s="620"/>
      <c r="CM31" s="620"/>
      <c r="CN31" s="620"/>
      <c r="CO31" s="620"/>
      <c r="CP31" s="620"/>
      <c r="CQ31" s="621"/>
      <c r="CR31" s="586">
        <v>197899</v>
      </c>
      <c r="CS31" s="605"/>
      <c r="CT31" s="605"/>
      <c r="CU31" s="605"/>
      <c r="CV31" s="605"/>
      <c r="CW31" s="605"/>
      <c r="CX31" s="605"/>
      <c r="CY31" s="606"/>
      <c r="CZ31" s="589">
        <v>1.2</v>
      </c>
      <c r="DA31" s="607"/>
      <c r="DB31" s="607"/>
      <c r="DC31" s="608"/>
      <c r="DD31" s="592">
        <v>197899</v>
      </c>
      <c r="DE31" s="605"/>
      <c r="DF31" s="605"/>
      <c r="DG31" s="605"/>
      <c r="DH31" s="605"/>
      <c r="DI31" s="605"/>
      <c r="DJ31" s="605"/>
      <c r="DK31" s="606"/>
      <c r="DL31" s="592">
        <v>197899</v>
      </c>
      <c r="DM31" s="605"/>
      <c r="DN31" s="605"/>
      <c r="DO31" s="605"/>
      <c r="DP31" s="605"/>
      <c r="DQ31" s="605"/>
      <c r="DR31" s="605"/>
      <c r="DS31" s="605"/>
      <c r="DT31" s="605"/>
      <c r="DU31" s="605"/>
      <c r="DV31" s="606"/>
      <c r="DW31" s="609">
        <v>1.8</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876976</v>
      </c>
      <c r="S32" s="587"/>
      <c r="T32" s="587"/>
      <c r="U32" s="587"/>
      <c r="V32" s="587"/>
      <c r="W32" s="587"/>
      <c r="X32" s="587"/>
      <c r="Y32" s="588"/>
      <c r="Z32" s="639">
        <v>5.0999999999999996</v>
      </c>
      <c r="AA32" s="639"/>
      <c r="AB32" s="639"/>
      <c r="AC32" s="639"/>
      <c r="AD32" s="640">
        <v>19528</v>
      </c>
      <c r="AE32" s="640"/>
      <c r="AF32" s="640"/>
      <c r="AG32" s="640"/>
      <c r="AH32" s="640"/>
      <c r="AI32" s="640"/>
      <c r="AJ32" s="640"/>
      <c r="AK32" s="640"/>
      <c r="AL32" s="609">
        <v>0.2</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97.3</v>
      </c>
      <c r="BH32" s="571"/>
      <c r="BI32" s="571"/>
      <c r="BJ32" s="571"/>
      <c r="BK32" s="571"/>
      <c r="BL32" s="571"/>
      <c r="BM32" s="634">
        <v>86.9</v>
      </c>
      <c r="BN32" s="571"/>
      <c r="BO32" s="571"/>
      <c r="BP32" s="571"/>
      <c r="BQ32" s="628"/>
      <c r="BR32" s="649">
        <v>97</v>
      </c>
      <c r="BS32" s="571"/>
      <c r="BT32" s="571"/>
      <c r="BU32" s="571"/>
      <c r="BV32" s="571"/>
      <c r="BW32" s="571"/>
      <c r="BX32" s="634">
        <v>86.5</v>
      </c>
      <c r="BY32" s="571"/>
      <c r="BZ32" s="571"/>
      <c r="CA32" s="571"/>
      <c r="CB32" s="628"/>
      <c r="CD32" s="660"/>
      <c r="CE32" s="661"/>
      <c r="CF32" s="623" t="s">
        <v>299</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1183460</v>
      </c>
      <c r="S33" s="587"/>
      <c r="T33" s="587"/>
      <c r="U33" s="587"/>
      <c r="V33" s="587"/>
      <c r="W33" s="587"/>
      <c r="X33" s="587"/>
      <c r="Y33" s="588"/>
      <c r="Z33" s="639">
        <v>6.9</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8356459</v>
      </c>
      <c r="CS33" s="605"/>
      <c r="CT33" s="605"/>
      <c r="CU33" s="605"/>
      <c r="CV33" s="605"/>
      <c r="CW33" s="605"/>
      <c r="CX33" s="605"/>
      <c r="CY33" s="606"/>
      <c r="CZ33" s="589">
        <v>50.6</v>
      </c>
      <c r="DA33" s="607"/>
      <c r="DB33" s="607"/>
      <c r="DC33" s="608"/>
      <c r="DD33" s="592">
        <v>6982863</v>
      </c>
      <c r="DE33" s="605"/>
      <c r="DF33" s="605"/>
      <c r="DG33" s="605"/>
      <c r="DH33" s="605"/>
      <c r="DI33" s="605"/>
      <c r="DJ33" s="605"/>
      <c r="DK33" s="606"/>
      <c r="DL33" s="592">
        <v>4859840</v>
      </c>
      <c r="DM33" s="605"/>
      <c r="DN33" s="605"/>
      <c r="DO33" s="605"/>
      <c r="DP33" s="605"/>
      <c r="DQ33" s="605"/>
      <c r="DR33" s="605"/>
      <c r="DS33" s="605"/>
      <c r="DT33" s="605"/>
      <c r="DU33" s="605"/>
      <c r="DV33" s="606"/>
      <c r="DW33" s="609">
        <v>43.8</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2250975</v>
      </c>
      <c r="CS34" s="587"/>
      <c r="CT34" s="587"/>
      <c r="CU34" s="587"/>
      <c r="CV34" s="587"/>
      <c r="CW34" s="587"/>
      <c r="CX34" s="587"/>
      <c r="CY34" s="588"/>
      <c r="CZ34" s="589">
        <v>13.6</v>
      </c>
      <c r="DA34" s="607"/>
      <c r="DB34" s="607"/>
      <c r="DC34" s="608"/>
      <c r="DD34" s="592">
        <v>1683566</v>
      </c>
      <c r="DE34" s="587"/>
      <c r="DF34" s="587"/>
      <c r="DG34" s="587"/>
      <c r="DH34" s="587"/>
      <c r="DI34" s="587"/>
      <c r="DJ34" s="587"/>
      <c r="DK34" s="588"/>
      <c r="DL34" s="592">
        <v>1416050</v>
      </c>
      <c r="DM34" s="587"/>
      <c r="DN34" s="587"/>
      <c r="DO34" s="587"/>
      <c r="DP34" s="587"/>
      <c r="DQ34" s="587"/>
      <c r="DR34" s="587"/>
      <c r="DS34" s="587"/>
      <c r="DT34" s="587"/>
      <c r="DU34" s="587"/>
      <c r="DV34" s="588"/>
      <c r="DW34" s="609">
        <v>12.8</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800060</v>
      </c>
      <c r="S35" s="587"/>
      <c r="T35" s="587"/>
      <c r="U35" s="587"/>
      <c r="V35" s="587"/>
      <c r="W35" s="587"/>
      <c r="X35" s="587"/>
      <c r="Y35" s="588"/>
      <c r="Z35" s="639">
        <v>4.7</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2773999</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113171</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561148</v>
      </c>
      <c r="CS35" s="605"/>
      <c r="CT35" s="605"/>
      <c r="CU35" s="605"/>
      <c r="CV35" s="605"/>
      <c r="CW35" s="605"/>
      <c r="CX35" s="605"/>
      <c r="CY35" s="606"/>
      <c r="CZ35" s="589">
        <v>3.4</v>
      </c>
      <c r="DA35" s="607"/>
      <c r="DB35" s="607"/>
      <c r="DC35" s="608"/>
      <c r="DD35" s="592">
        <v>509350</v>
      </c>
      <c r="DE35" s="605"/>
      <c r="DF35" s="605"/>
      <c r="DG35" s="605"/>
      <c r="DH35" s="605"/>
      <c r="DI35" s="605"/>
      <c r="DJ35" s="605"/>
      <c r="DK35" s="606"/>
      <c r="DL35" s="592">
        <v>185612</v>
      </c>
      <c r="DM35" s="605"/>
      <c r="DN35" s="605"/>
      <c r="DO35" s="605"/>
      <c r="DP35" s="605"/>
      <c r="DQ35" s="605"/>
      <c r="DR35" s="605"/>
      <c r="DS35" s="605"/>
      <c r="DT35" s="605"/>
      <c r="DU35" s="605"/>
      <c r="DV35" s="606"/>
      <c r="DW35" s="609">
        <v>1.7</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17122811</v>
      </c>
      <c r="S36" s="627"/>
      <c r="T36" s="627"/>
      <c r="U36" s="627"/>
      <c r="V36" s="627"/>
      <c r="W36" s="627"/>
      <c r="X36" s="627"/>
      <c r="Y36" s="630"/>
      <c r="Z36" s="631">
        <v>100</v>
      </c>
      <c r="AA36" s="631"/>
      <c r="AB36" s="631"/>
      <c r="AC36" s="631"/>
      <c r="AD36" s="632">
        <v>10304835</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794293</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81669</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2103064</v>
      </c>
      <c r="CS36" s="587"/>
      <c r="CT36" s="587"/>
      <c r="CU36" s="587"/>
      <c r="CV36" s="587"/>
      <c r="CW36" s="587"/>
      <c r="CX36" s="587"/>
      <c r="CY36" s="588"/>
      <c r="CZ36" s="589">
        <v>12.7</v>
      </c>
      <c r="DA36" s="607"/>
      <c r="DB36" s="607"/>
      <c r="DC36" s="608"/>
      <c r="DD36" s="592">
        <v>2008721</v>
      </c>
      <c r="DE36" s="587"/>
      <c r="DF36" s="587"/>
      <c r="DG36" s="587"/>
      <c r="DH36" s="587"/>
      <c r="DI36" s="587"/>
      <c r="DJ36" s="587"/>
      <c r="DK36" s="588"/>
      <c r="DL36" s="592">
        <v>1626971</v>
      </c>
      <c r="DM36" s="587"/>
      <c r="DN36" s="587"/>
      <c r="DO36" s="587"/>
      <c r="DP36" s="587"/>
      <c r="DQ36" s="587"/>
      <c r="DR36" s="587"/>
      <c r="DS36" s="587"/>
      <c r="DT36" s="587"/>
      <c r="DU36" s="587"/>
      <c r="DV36" s="588"/>
      <c r="DW36" s="609">
        <v>14.7</v>
      </c>
      <c r="DX36" s="610"/>
      <c r="DY36" s="610"/>
      <c r="DZ36" s="610"/>
      <c r="EA36" s="610"/>
      <c r="EB36" s="610"/>
      <c r="EC36" s="611"/>
    </row>
    <row r="37" spans="2:133" ht="11.25" customHeight="1">
      <c r="AQ37" s="612" t="s">
        <v>314</v>
      </c>
      <c r="AR37" s="613"/>
      <c r="AS37" s="613"/>
      <c r="AT37" s="613"/>
      <c r="AU37" s="613"/>
      <c r="AV37" s="613"/>
      <c r="AW37" s="613"/>
      <c r="AX37" s="613"/>
      <c r="AY37" s="614"/>
      <c r="AZ37" s="586">
        <v>726174</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4618</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520925</v>
      </c>
      <c r="CS37" s="605"/>
      <c r="CT37" s="605"/>
      <c r="CU37" s="605"/>
      <c r="CV37" s="605"/>
      <c r="CW37" s="605"/>
      <c r="CX37" s="605"/>
      <c r="CY37" s="606"/>
      <c r="CZ37" s="589">
        <v>3.2</v>
      </c>
      <c r="DA37" s="607"/>
      <c r="DB37" s="607"/>
      <c r="DC37" s="608"/>
      <c r="DD37" s="592">
        <v>520925</v>
      </c>
      <c r="DE37" s="605"/>
      <c r="DF37" s="605"/>
      <c r="DG37" s="605"/>
      <c r="DH37" s="605"/>
      <c r="DI37" s="605"/>
      <c r="DJ37" s="605"/>
      <c r="DK37" s="606"/>
      <c r="DL37" s="592">
        <v>346893</v>
      </c>
      <c r="DM37" s="605"/>
      <c r="DN37" s="605"/>
      <c r="DO37" s="605"/>
      <c r="DP37" s="605"/>
      <c r="DQ37" s="605"/>
      <c r="DR37" s="605"/>
      <c r="DS37" s="605"/>
      <c r="DT37" s="605"/>
      <c r="DU37" s="605"/>
      <c r="DV37" s="606"/>
      <c r="DW37" s="609">
        <v>3.1</v>
      </c>
      <c r="DX37" s="610"/>
      <c r="DY37" s="610"/>
      <c r="DZ37" s="610"/>
      <c r="EA37" s="610"/>
      <c r="EB37" s="610"/>
      <c r="EC37" s="611"/>
    </row>
    <row r="38" spans="2:133" ht="11.25" customHeight="1">
      <c r="AQ38" s="612" t="s">
        <v>317</v>
      </c>
      <c r="AR38" s="613"/>
      <c r="AS38" s="613"/>
      <c r="AT38" s="613"/>
      <c r="AU38" s="613"/>
      <c r="AV38" s="613"/>
      <c r="AW38" s="613"/>
      <c r="AX38" s="613"/>
      <c r="AY38" s="614"/>
      <c r="AZ38" s="586">
        <v>135937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7697</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1961212</v>
      </c>
      <c r="CS38" s="587"/>
      <c r="CT38" s="587"/>
      <c r="CU38" s="587"/>
      <c r="CV38" s="587"/>
      <c r="CW38" s="587"/>
      <c r="CX38" s="587"/>
      <c r="CY38" s="588"/>
      <c r="CZ38" s="589">
        <v>11.9</v>
      </c>
      <c r="DA38" s="607"/>
      <c r="DB38" s="607"/>
      <c r="DC38" s="608"/>
      <c r="DD38" s="592">
        <v>1813300</v>
      </c>
      <c r="DE38" s="587"/>
      <c r="DF38" s="587"/>
      <c r="DG38" s="587"/>
      <c r="DH38" s="587"/>
      <c r="DI38" s="587"/>
      <c r="DJ38" s="587"/>
      <c r="DK38" s="588"/>
      <c r="DL38" s="592">
        <v>1631207</v>
      </c>
      <c r="DM38" s="587"/>
      <c r="DN38" s="587"/>
      <c r="DO38" s="587"/>
      <c r="DP38" s="587"/>
      <c r="DQ38" s="587"/>
      <c r="DR38" s="587"/>
      <c r="DS38" s="587"/>
      <c r="DT38" s="587"/>
      <c r="DU38" s="587"/>
      <c r="DV38" s="588"/>
      <c r="DW38" s="609">
        <v>14.7</v>
      </c>
      <c r="DX38" s="610"/>
      <c r="DY38" s="610"/>
      <c r="DZ38" s="610"/>
      <c r="EA38" s="610"/>
      <c r="EB38" s="610"/>
      <c r="EC38" s="611"/>
    </row>
    <row r="39" spans="2:133" ht="11.25" customHeight="1">
      <c r="AQ39" s="612" t="s">
        <v>320</v>
      </c>
      <c r="AR39" s="613"/>
      <c r="AS39" s="613"/>
      <c r="AT39" s="613"/>
      <c r="AU39" s="613"/>
      <c r="AV39" s="613"/>
      <c r="AW39" s="613"/>
      <c r="AX39" s="613"/>
      <c r="AY39" s="614"/>
      <c r="AZ39" s="586">
        <v>33660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81</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973070</v>
      </c>
      <c r="CS39" s="605"/>
      <c r="CT39" s="605"/>
      <c r="CU39" s="605"/>
      <c r="CV39" s="605"/>
      <c r="CW39" s="605"/>
      <c r="CX39" s="605"/>
      <c r="CY39" s="606"/>
      <c r="CZ39" s="589">
        <v>5.9</v>
      </c>
      <c r="DA39" s="607"/>
      <c r="DB39" s="607"/>
      <c r="DC39" s="608"/>
      <c r="DD39" s="592">
        <v>960936</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261904</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96</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506990</v>
      </c>
      <c r="CS40" s="587"/>
      <c r="CT40" s="587"/>
      <c r="CU40" s="587"/>
      <c r="CV40" s="587"/>
      <c r="CW40" s="587"/>
      <c r="CX40" s="587"/>
      <c r="CY40" s="588"/>
      <c r="CZ40" s="589">
        <v>3.1</v>
      </c>
      <c r="DA40" s="607"/>
      <c r="DB40" s="607"/>
      <c r="DC40" s="608"/>
      <c r="DD40" s="592">
        <v>6990</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822031</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288</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1594361</v>
      </c>
      <c r="CS42" s="587"/>
      <c r="CT42" s="587"/>
      <c r="CU42" s="587"/>
      <c r="CV42" s="587"/>
      <c r="CW42" s="587"/>
      <c r="CX42" s="587"/>
      <c r="CY42" s="588"/>
      <c r="CZ42" s="589">
        <v>9.6999999999999993</v>
      </c>
      <c r="DA42" s="590"/>
      <c r="DB42" s="590"/>
      <c r="DC42" s="591"/>
      <c r="DD42" s="592">
        <v>752475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50962</v>
      </c>
      <c r="CS43" s="605"/>
      <c r="CT43" s="605"/>
      <c r="CU43" s="605"/>
      <c r="CV43" s="605"/>
      <c r="CW43" s="605"/>
      <c r="CX43" s="605"/>
      <c r="CY43" s="606"/>
      <c r="CZ43" s="589">
        <v>0.3</v>
      </c>
      <c r="DA43" s="607"/>
      <c r="DB43" s="607"/>
      <c r="DC43" s="608"/>
      <c r="DD43" s="592">
        <v>50962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1581152</v>
      </c>
      <c r="CS44" s="587"/>
      <c r="CT44" s="587"/>
      <c r="CU44" s="587"/>
      <c r="CV44" s="587"/>
      <c r="CW44" s="587"/>
      <c r="CX44" s="587"/>
      <c r="CY44" s="588"/>
      <c r="CZ44" s="589">
        <v>9.6</v>
      </c>
      <c r="DA44" s="590"/>
      <c r="DB44" s="590"/>
      <c r="DC44" s="591"/>
      <c r="DD44" s="592">
        <v>742670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671517</v>
      </c>
      <c r="CS45" s="605"/>
      <c r="CT45" s="605"/>
      <c r="CU45" s="605"/>
      <c r="CV45" s="605"/>
      <c r="CW45" s="605"/>
      <c r="CX45" s="605"/>
      <c r="CY45" s="606"/>
      <c r="CZ45" s="589">
        <v>4.0999999999999996</v>
      </c>
      <c r="DA45" s="607"/>
      <c r="DB45" s="607"/>
      <c r="DC45" s="608"/>
      <c r="DD45" s="592">
        <v>109265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905410</v>
      </c>
      <c r="CS46" s="587"/>
      <c r="CT46" s="587"/>
      <c r="CU46" s="587"/>
      <c r="CV46" s="587"/>
      <c r="CW46" s="587"/>
      <c r="CX46" s="587"/>
      <c r="CY46" s="588"/>
      <c r="CZ46" s="589">
        <v>5.5</v>
      </c>
      <c r="DA46" s="590"/>
      <c r="DB46" s="590"/>
      <c r="DC46" s="591"/>
      <c r="DD46" s="592">
        <v>629180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13209</v>
      </c>
      <c r="CS47" s="605"/>
      <c r="CT47" s="605"/>
      <c r="CU47" s="605"/>
      <c r="CV47" s="605"/>
      <c r="CW47" s="605"/>
      <c r="CX47" s="605"/>
      <c r="CY47" s="606"/>
      <c r="CZ47" s="589">
        <v>0.1</v>
      </c>
      <c r="DA47" s="607"/>
      <c r="DB47" s="607"/>
      <c r="DC47" s="608"/>
      <c r="DD47" s="592">
        <v>9805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16502696</v>
      </c>
      <c r="CS49" s="571"/>
      <c r="CT49" s="571"/>
      <c r="CU49" s="571"/>
      <c r="CV49" s="571"/>
      <c r="CW49" s="571"/>
      <c r="CX49" s="571"/>
      <c r="CY49" s="572"/>
      <c r="CZ49" s="573">
        <v>100</v>
      </c>
      <c r="DA49" s="574"/>
      <c r="DB49" s="574"/>
      <c r="DC49" s="575"/>
      <c r="DD49" s="576">
        <v>12818775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F69" sqref="AF69:AJ7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90" t="s">
        <v>344</v>
      </c>
      <c r="DK2" s="1091"/>
      <c r="DL2" s="1091"/>
      <c r="DM2" s="1091"/>
      <c r="DN2" s="1091"/>
      <c r="DO2" s="1092"/>
      <c r="DP2" s="200"/>
      <c r="DQ2" s="1090" t="s">
        <v>345</v>
      </c>
      <c r="DR2" s="1091"/>
      <c r="DS2" s="1091"/>
      <c r="DT2" s="1091"/>
      <c r="DU2" s="1091"/>
      <c r="DV2" s="1091"/>
      <c r="DW2" s="1091"/>
      <c r="DX2" s="1091"/>
      <c r="DY2" s="1091"/>
      <c r="DZ2" s="109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5" t="s">
        <v>346</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093"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108" t="s">
        <v>362</v>
      </c>
      <c r="DH5" s="1109"/>
      <c r="DI5" s="1109"/>
      <c r="DJ5" s="1109"/>
      <c r="DK5" s="1110"/>
      <c r="DL5" s="1108" t="s">
        <v>363</v>
      </c>
      <c r="DM5" s="1109"/>
      <c r="DN5" s="1109"/>
      <c r="DO5" s="1109"/>
      <c r="DP5" s="1110"/>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94"/>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11"/>
      <c r="DH6" s="1112"/>
      <c r="DI6" s="1112"/>
      <c r="DJ6" s="1112"/>
      <c r="DK6" s="1113"/>
      <c r="DL6" s="1111"/>
      <c r="DM6" s="1112"/>
      <c r="DN6" s="1112"/>
      <c r="DO6" s="1112"/>
      <c r="DP6" s="1113"/>
      <c r="DQ6" s="1000"/>
      <c r="DR6" s="1001"/>
      <c r="DS6" s="1001"/>
      <c r="DT6" s="1001"/>
      <c r="DU6" s="1002"/>
      <c r="DV6" s="1000"/>
      <c r="DW6" s="1001"/>
      <c r="DX6" s="1001"/>
      <c r="DY6" s="1001"/>
      <c r="DZ6" s="1014"/>
      <c r="EA6" s="205"/>
    </row>
    <row r="7" spans="1:131" s="206" customFormat="1" ht="26.25" customHeight="1" thickTop="1">
      <c r="A7" s="209">
        <v>1</v>
      </c>
      <c r="B7" s="1052" t="s">
        <v>365</v>
      </c>
      <c r="C7" s="1053"/>
      <c r="D7" s="1053"/>
      <c r="E7" s="1053"/>
      <c r="F7" s="1053"/>
      <c r="G7" s="1053"/>
      <c r="H7" s="1053"/>
      <c r="I7" s="1053"/>
      <c r="J7" s="1053"/>
      <c r="K7" s="1053"/>
      <c r="L7" s="1053"/>
      <c r="M7" s="1053"/>
      <c r="N7" s="1053"/>
      <c r="O7" s="1053"/>
      <c r="P7" s="1054"/>
      <c r="Q7" s="1114">
        <v>17123</v>
      </c>
      <c r="R7" s="1115"/>
      <c r="S7" s="1115"/>
      <c r="T7" s="1115"/>
      <c r="U7" s="1115"/>
      <c r="V7" s="1115">
        <v>16503</v>
      </c>
      <c r="W7" s="1115"/>
      <c r="X7" s="1115"/>
      <c r="Y7" s="1115"/>
      <c r="Z7" s="1115"/>
      <c r="AA7" s="1115">
        <v>620</v>
      </c>
      <c r="AB7" s="1115"/>
      <c r="AC7" s="1115"/>
      <c r="AD7" s="1115"/>
      <c r="AE7" s="1116"/>
      <c r="AF7" s="1117">
        <v>569</v>
      </c>
      <c r="AG7" s="1118"/>
      <c r="AH7" s="1118"/>
      <c r="AI7" s="1118"/>
      <c r="AJ7" s="1119"/>
      <c r="AK7" s="1101"/>
      <c r="AL7" s="1102"/>
      <c r="AM7" s="1102"/>
      <c r="AN7" s="1102"/>
      <c r="AO7" s="1102"/>
      <c r="AP7" s="1102">
        <v>14905</v>
      </c>
      <c r="AQ7" s="1102"/>
      <c r="AR7" s="1102"/>
      <c r="AS7" s="1102"/>
      <c r="AT7" s="1102"/>
      <c r="AU7" s="1103"/>
      <c r="AV7" s="1103"/>
      <c r="AW7" s="1103"/>
      <c r="AX7" s="1103"/>
      <c r="AY7" s="1104"/>
      <c r="AZ7" s="203"/>
      <c r="BA7" s="203"/>
      <c r="BB7" s="203"/>
      <c r="BC7" s="203"/>
      <c r="BD7" s="203"/>
      <c r="BE7" s="204"/>
      <c r="BF7" s="204"/>
      <c r="BG7" s="204"/>
      <c r="BH7" s="204"/>
      <c r="BI7" s="204"/>
      <c r="BJ7" s="204"/>
      <c r="BK7" s="204"/>
      <c r="BL7" s="204"/>
      <c r="BM7" s="204"/>
      <c r="BN7" s="204"/>
      <c r="BO7" s="204"/>
      <c r="BP7" s="204"/>
      <c r="BQ7" s="210">
        <v>1</v>
      </c>
      <c r="BR7" s="211"/>
      <c r="BS7" s="1105" t="s">
        <v>542</v>
      </c>
      <c r="BT7" s="1106"/>
      <c r="BU7" s="1106"/>
      <c r="BV7" s="1106"/>
      <c r="BW7" s="1106"/>
      <c r="BX7" s="1106"/>
      <c r="BY7" s="1106"/>
      <c r="BZ7" s="1106"/>
      <c r="CA7" s="1106"/>
      <c r="CB7" s="1106"/>
      <c r="CC7" s="1106"/>
      <c r="CD7" s="1106"/>
      <c r="CE7" s="1106"/>
      <c r="CF7" s="1106"/>
      <c r="CG7" s="1107"/>
      <c r="CH7" s="1098">
        <v>203</v>
      </c>
      <c r="CI7" s="1099"/>
      <c r="CJ7" s="1099"/>
      <c r="CK7" s="1099"/>
      <c r="CL7" s="1100"/>
      <c r="CM7" s="1098">
        <v>167</v>
      </c>
      <c r="CN7" s="1099"/>
      <c r="CO7" s="1099"/>
      <c r="CP7" s="1099"/>
      <c r="CQ7" s="1100"/>
      <c r="CR7" s="1098">
        <v>5</v>
      </c>
      <c r="CS7" s="1099"/>
      <c r="CT7" s="1099"/>
      <c r="CU7" s="1099"/>
      <c r="CV7" s="1100"/>
      <c r="CW7" s="1098">
        <v>0</v>
      </c>
      <c r="CX7" s="1099"/>
      <c r="CY7" s="1099"/>
      <c r="CZ7" s="1099"/>
      <c r="DA7" s="1100"/>
      <c r="DB7" s="1098">
        <v>0</v>
      </c>
      <c r="DC7" s="1099"/>
      <c r="DD7" s="1099"/>
      <c r="DE7" s="1099"/>
      <c r="DF7" s="1100"/>
      <c r="DG7" s="1098">
        <v>0</v>
      </c>
      <c r="DH7" s="1099"/>
      <c r="DI7" s="1099"/>
      <c r="DJ7" s="1099"/>
      <c r="DK7" s="1100"/>
      <c r="DL7" s="1098">
        <v>0</v>
      </c>
      <c r="DM7" s="1099"/>
      <c r="DN7" s="1099"/>
      <c r="DO7" s="1099"/>
      <c r="DP7" s="1100"/>
      <c r="DQ7" s="1098">
        <v>0</v>
      </c>
      <c r="DR7" s="1099"/>
      <c r="DS7" s="1099"/>
      <c r="DT7" s="1099"/>
      <c r="DU7" s="1100"/>
      <c r="DV7" s="1095"/>
      <c r="DW7" s="1096"/>
      <c r="DX7" s="1096"/>
      <c r="DY7" s="1096"/>
      <c r="DZ7" s="1097"/>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8"/>
      <c r="AL8" s="1089"/>
      <c r="AM8" s="1089"/>
      <c r="AN8" s="1089"/>
      <c r="AO8" s="1089"/>
      <c r="AP8" s="1089"/>
      <c r="AQ8" s="1089"/>
      <c r="AR8" s="1089"/>
      <c r="AS8" s="1089"/>
      <c r="AT8" s="1089"/>
      <c r="AU8" s="1086"/>
      <c r="AV8" s="1086"/>
      <c r="AW8" s="1086"/>
      <c r="AX8" s="1086"/>
      <c r="AY8" s="1087"/>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8"/>
      <c r="AL9" s="1089"/>
      <c r="AM9" s="1089"/>
      <c r="AN9" s="1089"/>
      <c r="AO9" s="1089"/>
      <c r="AP9" s="1089"/>
      <c r="AQ9" s="1089"/>
      <c r="AR9" s="1089"/>
      <c r="AS9" s="1089"/>
      <c r="AT9" s="1089"/>
      <c r="AU9" s="1086"/>
      <c r="AV9" s="1086"/>
      <c r="AW9" s="1086"/>
      <c r="AX9" s="1086"/>
      <c r="AY9" s="1087"/>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8"/>
      <c r="AL10" s="1089"/>
      <c r="AM10" s="1089"/>
      <c r="AN10" s="1089"/>
      <c r="AO10" s="1089"/>
      <c r="AP10" s="1089"/>
      <c r="AQ10" s="1089"/>
      <c r="AR10" s="1089"/>
      <c r="AS10" s="1089"/>
      <c r="AT10" s="1089"/>
      <c r="AU10" s="1086"/>
      <c r="AV10" s="1086"/>
      <c r="AW10" s="1086"/>
      <c r="AX10" s="1086"/>
      <c r="AY10" s="1087"/>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8"/>
      <c r="AL11" s="1089"/>
      <c r="AM11" s="1089"/>
      <c r="AN11" s="1089"/>
      <c r="AO11" s="1089"/>
      <c r="AP11" s="1089"/>
      <c r="AQ11" s="1089"/>
      <c r="AR11" s="1089"/>
      <c r="AS11" s="1089"/>
      <c r="AT11" s="1089"/>
      <c r="AU11" s="1086"/>
      <c r="AV11" s="1086"/>
      <c r="AW11" s="1086"/>
      <c r="AX11" s="1086"/>
      <c r="AY11" s="1087"/>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8"/>
      <c r="AL12" s="1089"/>
      <c r="AM12" s="1089"/>
      <c r="AN12" s="1089"/>
      <c r="AO12" s="1089"/>
      <c r="AP12" s="1089"/>
      <c r="AQ12" s="1089"/>
      <c r="AR12" s="1089"/>
      <c r="AS12" s="1089"/>
      <c r="AT12" s="1089"/>
      <c r="AU12" s="1086"/>
      <c r="AV12" s="1086"/>
      <c r="AW12" s="1086"/>
      <c r="AX12" s="1086"/>
      <c r="AY12" s="1087"/>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8"/>
      <c r="AL13" s="1089"/>
      <c r="AM13" s="1089"/>
      <c r="AN13" s="1089"/>
      <c r="AO13" s="1089"/>
      <c r="AP13" s="1089"/>
      <c r="AQ13" s="1089"/>
      <c r="AR13" s="1089"/>
      <c r="AS13" s="1089"/>
      <c r="AT13" s="1089"/>
      <c r="AU13" s="1086"/>
      <c r="AV13" s="1086"/>
      <c r="AW13" s="1086"/>
      <c r="AX13" s="1086"/>
      <c r="AY13" s="1087"/>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8"/>
      <c r="AL14" s="1089"/>
      <c r="AM14" s="1089"/>
      <c r="AN14" s="1089"/>
      <c r="AO14" s="1089"/>
      <c r="AP14" s="1089"/>
      <c r="AQ14" s="1089"/>
      <c r="AR14" s="1089"/>
      <c r="AS14" s="1089"/>
      <c r="AT14" s="1089"/>
      <c r="AU14" s="1086"/>
      <c r="AV14" s="1086"/>
      <c r="AW14" s="1086"/>
      <c r="AX14" s="1086"/>
      <c r="AY14" s="1087"/>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8"/>
      <c r="AL15" s="1089"/>
      <c r="AM15" s="1089"/>
      <c r="AN15" s="1089"/>
      <c r="AO15" s="1089"/>
      <c r="AP15" s="1089"/>
      <c r="AQ15" s="1089"/>
      <c r="AR15" s="1089"/>
      <c r="AS15" s="1089"/>
      <c r="AT15" s="1089"/>
      <c r="AU15" s="1086"/>
      <c r="AV15" s="1086"/>
      <c r="AW15" s="1086"/>
      <c r="AX15" s="1086"/>
      <c r="AY15" s="1087"/>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8"/>
      <c r="AL16" s="1089"/>
      <c r="AM16" s="1089"/>
      <c r="AN16" s="1089"/>
      <c r="AO16" s="1089"/>
      <c r="AP16" s="1089"/>
      <c r="AQ16" s="1089"/>
      <c r="AR16" s="1089"/>
      <c r="AS16" s="1089"/>
      <c r="AT16" s="1089"/>
      <c r="AU16" s="1086"/>
      <c r="AV16" s="1086"/>
      <c r="AW16" s="1086"/>
      <c r="AX16" s="1086"/>
      <c r="AY16" s="1087"/>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8"/>
      <c r="AL17" s="1089"/>
      <c r="AM17" s="1089"/>
      <c r="AN17" s="1089"/>
      <c r="AO17" s="1089"/>
      <c r="AP17" s="1089"/>
      <c r="AQ17" s="1089"/>
      <c r="AR17" s="1089"/>
      <c r="AS17" s="1089"/>
      <c r="AT17" s="1089"/>
      <c r="AU17" s="1086"/>
      <c r="AV17" s="1086"/>
      <c r="AW17" s="1086"/>
      <c r="AX17" s="1086"/>
      <c r="AY17" s="1087"/>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8"/>
      <c r="AL18" s="1089"/>
      <c r="AM18" s="1089"/>
      <c r="AN18" s="1089"/>
      <c r="AO18" s="1089"/>
      <c r="AP18" s="1089"/>
      <c r="AQ18" s="1089"/>
      <c r="AR18" s="1089"/>
      <c r="AS18" s="1089"/>
      <c r="AT18" s="1089"/>
      <c r="AU18" s="1086"/>
      <c r="AV18" s="1086"/>
      <c r="AW18" s="1086"/>
      <c r="AX18" s="1086"/>
      <c r="AY18" s="1087"/>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8"/>
      <c r="AL19" s="1089"/>
      <c r="AM19" s="1089"/>
      <c r="AN19" s="1089"/>
      <c r="AO19" s="1089"/>
      <c r="AP19" s="1089"/>
      <c r="AQ19" s="1089"/>
      <c r="AR19" s="1089"/>
      <c r="AS19" s="1089"/>
      <c r="AT19" s="1089"/>
      <c r="AU19" s="1086"/>
      <c r="AV19" s="1086"/>
      <c r="AW19" s="1086"/>
      <c r="AX19" s="1086"/>
      <c r="AY19" s="1087"/>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8"/>
      <c r="AL20" s="1089"/>
      <c r="AM20" s="1089"/>
      <c r="AN20" s="1089"/>
      <c r="AO20" s="1089"/>
      <c r="AP20" s="1089"/>
      <c r="AQ20" s="1089"/>
      <c r="AR20" s="1089"/>
      <c r="AS20" s="1089"/>
      <c r="AT20" s="1089"/>
      <c r="AU20" s="1086"/>
      <c r="AV20" s="1086"/>
      <c r="AW20" s="1086"/>
      <c r="AX20" s="1086"/>
      <c r="AY20" s="1087"/>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8"/>
      <c r="AL21" s="1089"/>
      <c r="AM21" s="1089"/>
      <c r="AN21" s="1089"/>
      <c r="AO21" s="1089"/>
      <c r="AP21" s="1089"/>
      <c r="AQ21" s="1089"/>
      <c r="AR21" s="1089"/>
      <c r="AS21" s="1089"/>
      <c r="AT21" s="1089"/>
      <c r="AU21" s="1086"/>
      <c r="AV21" s="1086"/>
      <c r="AW21" s="1086"/>
      <c r="AX21" s="1086"/>
      <c r="AY21" s="1087"/>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83"/>
      <c r="R22" s="1084"/>
      <c r="S22" s="1084"/>
      <c r="T22" s="1084"/>
      <c r="U22" s="1084"/>
      <c r="V22" s="1084"/>
      <c r="W22" s="1084"/>
      <c r="X22" s="1084"/>
      <c r="Y22" s="1084"/>
      <c r="Z22" s="1084"/>
      <c r="AA22" s="1084"/>
      <c r="AB22" s="1084"/>
      <c r="AC22" s="1084"/>
      <c r="AD22" s="1084"/>
      <c r="AE22" s="1085"/>
      <c r="AF22" s="1015"/>
      <c r="AG22" s="1016"/>
      <c r="AH22" s="1016"/>
      <c r="AI22" s="1016"/>
      <c r="AJ22" s="1017"/>
      <c r="AK22" s="1079"/>
      <c r="AL22" s="1080"/>
      <c r="AM22" s="1080"/>
      <c r="AN22" s="1080"/>
      <c r="AO22" s="1080"/>
      <c r="AP22" s="1080"/>
      <c r="AQ22" s="1080"/>
      <c r="AR22" s="1080"/>
      <c r="AS22" s="1080"/>
      <c r="AT22" s="1080"/>
      <c r="AU22" s="1081"/>
      <c r="AV22" s="1081"/>
      <c r="AW22" s="1081"/>
      <c r="AX22" s="1081"/>
      <c r="AY22" s="1082"/>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70">
        <v>17123</v>
      </c>
      <c r="R23" s="1071"/>
      <c r="S23" s="1071"/>
      <c r="T23" s="1071"/>
      <c r="U23" s="1071"/>
      <c r="V23" s="1071">
        <v>16503</v>
      </c>
      <c r="W23" s="1071"/>
      <c r="X23" s="1071"/>
      <c r="Y23" s="1071"/>
      <c r="Z23" s="1071"/>
      <c r="AA23" s="1071">
        <v>620</v>
      </c>
      <c r="AB23" s="1071"/>
      <c r="AC23" s="1071"/>
      <c r="AD23" s="1071"/>
      <c r="AE23" s="1072"/>
      <c r="AF23" s="1073">
        <v>569</v>
      </c>
      <c r="AG23" s="1071"/>
      <c r="AH23" s="1071"/>
      <c r="AI23" s="1071"/>
      <c r="AJ23" s="1074"/>
      <c r="AK23" s="1075"/>
      <c r="AL23" s="1076"/>
      <c r="AM23" s="1076"/>
      <c r="AN23" s="1076"/>
      <c r="AO23" s="1076"/>
      <c r="AP23" s="1071">
        <v>14905</v>
      </c>
      <c r="AQ23" s="1071"/>
      <c r="AR23" s="1071"/>
      <c r="AS23" s="1071"/>
      <c r="AT23" s="1071"/>
      <c r="AU23" s="1077"/>
      <c r="AV23" s="1077"/>
      <c r="AW23" s="1077"/>
      <c r="AX23" s="1077"/>
      <c r="AY23" s="1078"/>
      <c r="AZ23" s="1067" t="s">
        <v>113</v>
      </c>
      <c r="BA23" s="1068"/>
      <c r="BB23" s="1068"/>
      <c r="BC23" s="1068"/>
      <c r="BD23" s="1069"/>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6" t="s">
        <v>369</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5" t="s">
        <v>370</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61" t="s">
        <v>374</v>
      </c>
      <c r="AG26" s="1004"/>
      <c r="AH26" s="1004"/>
      <c r="AI26" s="1004"/>
      <c r="AJ26" s="1062"/>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63"/>
      <c r="AG27" s="1007"/>
      <c r="AH27" s="1007"/>
      <c r="AI27" s="1007"/>
      <c r="AJ27" s="1064"/>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52" t="s">
        <v>379</v>
      </c>
      <c r="C28" s="1053"/>
      <c r="D28" s="1053"/>
      <c r="E28" s="1053"/>
      <c r="F28" s="1053"/>
      <c r="G28" s="1053"/>
      <c r="H28" s="1053"/>
      <c r="I28" s="1053"/>
      <c r="J28" s="1053"/>
      <c r="K28" s="1053"/>
      <c r="L28" s="1053"/>
      <c r="M28" s="1053"/>
      <c r="N28" s="1053"/>
      <c r="O28" s="1053"/>
      <c r="P28" s="1054"/>
      <c r="Q28" s="1055">
        <v>3515</v>
      </c>
      <c r="R28" s="1056"/>
      <c r="S28" s="1056"/>
      <c r="T28" s="1056"/>
      <c r="U28" s="1056"/>
      <c r="V28" s="1056">
        <v>3397</v>
      </c>
      <c r="W28" s="1056"/>
      <c r="X28" s="1056"/>
      <c r="Y28" s="1056"/>
      <c r="Z28" s="1056"/>
      <c r="AA28" s="1056">
        <v>117</v>
      </c>
      <c r="AB28" s="1056"/>
      <c r="AC28" s="1056"/>
      <c r="AD28" s="1056"/>
      <c r="AE28" s="1057"/>
      <c r="AF28" s="1058">
        <v>117</v>
      </c>
      <c r="AG28" s="1056"/>
      <c r="AH28" s="1056"/>
      <c r="AI28" s="1056"/>
      <c r="AJ28" s="1059"/>
      <c r="AK28" s="1060">
        <v>250</v>
      </c>
      <c r="AL28" s="1048"/>
      <c r="AM28" s="1048"/>
      <c r="AN28" s="1048"/>
      <c r="AO28" s="1048"/>
      <c r="AP28" s="1048">
        <v>0</v>
      </c>
      <c r="AQ28" s="1048"/>
      <c r="AR28" s="1048"/>
      <c r="AS28" s="1048"/>
      <c r="AT28" s="1048"/>
      <c r="AU28" s="1048">
        <v>0</v>
      </c>
      <c r="AV28" s="1048"/>
      <c r="AW28" s="1048"/>
      <c r="AX28" s="1048"/>
      <c r="AY28" s="1048"/>
      <c r="AZ28" s="1049" t="s">
        <v>533</v>
      </c>
      <c r="BA28" s="1049"/>
      <c r="BB28" s="1049"/>
      <c r="BC28" s="1049"/>
      <c r="BD28" s="1049"/>
      <c r="BE28" s="1050"/>
      <c r="BF28" s="1050"/>
      <c r="BG28" s="1050"/>
      <c r="BH28" s="1050"/>
      <c r="BI28" s="1051"/>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319</v>
      </c>
      <c r="R29" s="1040"/>
      <c r="S29" s="1040"/>
      <c r="T29" s="1040"/>
      <c r="U29" s="1040"/>
      <c r="V29" s="1040">
        <v>318</v>
      </c>
      <c r="W29" s="1040"/>
      <c r="X29" s="1040"/>
      <c r="Y29" s="1040"/>
      <c r="Z29" s="1040"/>
      <c r="AA29" s="1040">
        <v>1</v>
      </c>
      <c r="AB29" s="1040"/>
      <c r="AC29" s="1040"/>
      <c r="AD29" s="1040"/>
      <c r="AE29" s="1041"/>
      <c r="AF29" s="1015">
        <v>1</v>
      </c>
      <c r="AG29" s="1016"/>
      <c r="AH29" s="1016"/>
      <c r="AI29" s="1016"/>
      <c r="AJ29" s="1017"/>
      <c r="AK29" s="974">
        <v>73</v>
      </c>
      <c r="AL29" s="965"/>
      <c r="AM29" s="965"/>
      <c r="AN29" s="965"/>
      <c r="AO29" s="965"/>
      <c r="AP29" s="965">
        <v>0</v>
      </c>
      <c r="AQ29" s="965"/>
      <c r="AR29" s="965"/>
      <c r="AS29" s="965"/>
      <c r="AT29" s="965"/>
      <c r="AU29" s="965">
        <v>0</v>
      </c>
      <c r="AV29" s="965"/>
      <c r="AW29" s="965"/>
      <c r="AX29" s="965"/>
      <c r="AY29" s="965"/>
      <c r="AZ29" s="1038" t="s">
        <v>534</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507</v>
      </c>
      <c r="R30" s="1040"/>
      <c r="S30" s="1040"/>
      <c r="T30" s="1040"/>
      <c r="U30" s="1040"/>
      <c r="V30" s="1040">
        <v>470</v>
      </c>
      <c r="W30" s="1040"/>
      <c r="X30" s="1040"/>
      <c r="Y30" s="1040"/>
      <c r="Z30" s="1040"/>
      <c r="AA30" s="1040">
        <v>37</v>
      </c>
      <c r="AB30" s="1040"/>
      <c r="AC30" s="1040"/>
      <c r="AD30" s="1040"/>
      <c r="AE30" s="1041"/>
      <c r="AF30" s="1015">
        <v>716</v>
      </c>
      <c r="AG30" s="1016"/>
      <c r="AH30" s="1016"/>
      <c r="AI30" s="1016"/>
      <c r="AJ30" s="1017"/>
      <c r="AK30" s="974">
        <v>10</v>
      </c>
      <c r="AL30" s="965"/>
      <c r="AM30" s="965"/>
      <c r="AN30" s="965"/>
      <c r="AO30" s="965"/>
      <c r="AP30" s="965">
        <v>2044</v>
      </c>
      <c r="AQ30" s="965"/>
      <c r="AR30" s="965"/>
      <c r="AS30" s="965"/>
      <c r="AT30" s="965"/>
      <c r="AU30" s="965">
        <v>37</v>
      </c>
      <c r="AV30" s="965"/>
      <c r="AW30" s="965"/>
      <c r="AX30" s="965"/>
      <c r="AY30" s="965"/>
      <c r="AZ30" s="1038" t="s">
        <v>535</v>
      </c>
      <c r="BA30" s="1038"/>
      <c r="BB30" s="1038"/>
      <c r="BC30" s="1038"/>
      <c r="BD30" s="1038"/>
      <c r="BE30" s="1028" t="s">
        <v>382</v>
      </c>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72</v>
      </c>
      <c r="R31" s="1040"/>
      <c r="S31" s="1040"/>
      <c r="T31" s="1040"/>
      <c r="U31" s="1040"/>
      <c r="V31" s="1040">
        <v>51</v>
      </c>
      <c r="W31" s="1040"/>
      <c r="X31" s="1040"/>
      <c r="Y31" s="1040"/>
      <c r="Z31" s="1040"/>
      <c r="AA31" s="1040">
        <v>21</v>
      </c>
      <c r="AB31" s="1040"/>
      <c r="AC31" s="1040"/>
      <c r="AD31" s="1040"/>
      <c r="AE31" s="1041"/>
      <c r="AF31" s="1015">
        <v>216</v>
      </c>
      <c r="AG31" s="1016"/>
      <c r="AH31" s="1016"/>
      <c r="AI31" s="1016"/>
      <c r="AJ31" s="1017"/>
      <c r="AK31" s="974">
        <v>0</v>
      </c>
      <c r="AL31" s="965"/>
      <c r="AM31" s="965"/>
      <c r="AN31" s="965"/>
      <c r="AO31" s="965"/>
      <c r="AP31" s="965">
        <v>0</v>
      </c>
      <c r="AQ31" s="965"/>
      <c r="AR31" s="965"/>
      <c r="AS31" s="965"/>
      <c r="AT31" s="965"/>
      <c r="AU31" s="965">
        <v>0</v>
      </c>
      <c r="AV31" s="965"/>
      <c r="AW31" s="965"/>
      <c r="AX31" s="965"/>
      <c r="AY31" s="965"/>
      <c r="AZ31" s="1038" t="s">
        <v>535</v>
      </c>
      <c r="BA31" s="1038"/>
      <c r="BB31" s="1038"/>
      <c r="BC31" s="1038"/>
      <c r="BD31" s="1038"/>
      <c r="BE31" s="1028" t="s">
        <v>382</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4087</v>
      </c>
      <c r="R32" s="1040"/>
      <c r="S32" s="1040"/>
      <c r="T32" s="1040"/>
      <c r="U32" s="1040"/>
      <c r="V32" s="1040">
        <v>4439</v>
      </c>
      <c r="W32" s="1040"/>
      <c r="X32" s="1040"/>
      <c r="Y32" s="1040"/>
      <c r="Z32" s="1040"/>
      <c r="AA32" s="1040">
        <v>48</v>
      </c>
      <c r="AB32" s="1040"/>
      <c r="AC32" s="1040"/>
      <c r="AD32" s="1040"/>
      <c r="AE32" s="1041"/>
      <c r="AF32" s="1015">
        <v>330</v>
      </c>
      <c r="AG32" s="1016"/>
      <c r="AH32" s="1016"/>
      <c r="AI32" s="1016"/>
      <c r="AJ32" s="1017"/>
      <c r="AK32" s="974">
        <v>794</v>
      </c>
      <c r="AL32" s="965"/>
      <c r="AM32" s="965"/>
      <c r="AN32" s="965"/>
      <c r="AO32" s="965"/>
      <c r="AP32" s="965">
        <v>3958</v>
      </c>
      <c r="AQ32" s="965"/>
      <c r="AR32" s="965"/>
      <c r="AS32" s="965"/>
      <c r="AT32" s="965"/>
      <c r="AU32" s="965">
        <v>2561</v>
      </c>
      <c r="AV32" s="965"/>
      <c r="AW32" s="965"/>
      <c r="AX32" s="965"/>
      <c r="AY32" s="965"/>
      <c r="AZ32" s="1038" t="s">
        <v>534</v>
      </c>
      <c r="BA32" s="1038"/>
      <c r="BB32" s="1038"/>
      <c r="BC32" s="1038"/>
      <c r="BD32" s="1038"/>
      <c r="BE32" s="1028" t="s">
        <v>382</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385</v>
      </c>
      <c r="C33" s="1034"/>
      <c r="D33" s="1034"/>
      <c r="E33" s="1034"/>
      <c r="F33" s="1034"/>
      <c r="G33" s="1034"/>
      <c r="H33" s="1034"/>
      <c r="I33" s="1034"/>
      <c r="J33" s="1034"/>
      <c r="K33" s="1034"/>
      <c r="L33" s="1034"/>
      <c r="M33" s="1034"/>
      <c r="N33" s="1034"/>
      <c r="O33" s="1034"/>
      <c r="P33" s="1035"/>
      <c r="Q33" s="1039">
        <v>1353</v>
      </c>
      <c r="R33" s="1040"/>
      <c r="S33" s="1040"/>
      <c r="T33" s="1040"/>
      <c r="U33" s="1040"/>
      <c r="V33" s="1040">
        <v>1265</v>
      </c>
      <c r="W33" s="1040"/>
      <c r="X33" s="1040"/>
      <c r="Y33" s="1040"/>
      <c r="Z33" s="1040"/>
      <c r="AA33" s="1040">
        <v>88</v>
      </c>
      <c r="AB33" s="1040"/>
      <c r="AC33" s="1040"/>
      <c r="AD33" s="1040"/>
      <c r="AE33" s="1041"/>
      <c r="AF33" s="1015">
        <v>88</v>
      </c>
      <c r="AG33" s="1016"/>
      <c r="AH33" s="1016"/>
      <c r="AI33" s="1016"/>
      <c r="AJ33" s="1017"/>
      <c r="AK33" s="974">
        <v>641</v>
      </c>
      <c r="AL33" s="965"/>
      <c r="AM33" s="965"/>
      <c r="AN33" s="965"/>
      <c r="AO33" s="965"/>
      <c r="AP33" s="965">
        <v>10835</v>
      </c>
      <c r="AQ33" s="965"/>
      <c r="AR33" s="965"/>
      <c r="AS33" s="965"/>
      <c r="AT33" s="965"/>
      <c r="AU33" s="965">
        <v>8343</v>
      </c>
      <c r="AV33" s="965"/>
      <c r="AW33" s="965"/>
      <c r="AX33" s="965"/>
      <c r="AY33" s="965"/>
      <c r="AZ33" s="1038" t="s">
        <v>534</v>
      </c>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387</v>
      </c>
      <c r="C34" s="1034"/>
      <c r="D34" s="1034"/>
      <c r="E34" s="1034"/>
      <c r="F34" s="1034"/>
      <c r="G34" s="1034"/>
      <c r="H34" s="1034"/>
      <c r="I34" s="1034"/>
      <c r="J34" s="1034"/>
      <c r="K34" s="1034"/>
      <c r="L34" s="1034"/>
      <c r="M34" s="1034"/>
      <c r="N34" s="1034"/>
      <c r="O34" s="1034"/>
      <c r="P34" s="1035"/>
      <c r="Q34" s="1042">
        <v>105</v>
      </c>
      <c r="R34" s="1016"/>
      <c r="S34" s="1016"/>
      <c r="T34" s="1016"/>
      <c r="U34" s="1043"/>
      <c r="V34" s="1041">
        <v>96</v>
      </c>
      <c r="W34" s="1016"/>
      <c r="X34" s="1016"/>
      <c r="Y34" s="1016"/>
      <c r="Z34" s="1043"/>
      <c r="AA34" s="1041">
        <v>9</v>
      </c>
      <c r="AB34" s="1016"/>
      <c r="AC34" s="1016"/>
      <c r="AD34" s="1016"/>
      <c r="AE34" s="1017"/>
      <c r="AF34" s="1015">
        <v>9</v>
      </c>
      <c r="AG34" s="1016"/>
      <c r="AH34" s="1016"/>
      <c r="AI34" s="1016"/>
      <c r="AJ34" s="1017"/>
      <c r="AK34" s="1044">
        <v>85</v>
      </c>
      <c r="AL34" s="973"/>
      <c r="AM34" s="973"/>
      <c r="AN34" s="973"/>
      <c r="AO34" s="974"/>
      <c r="AP34" s="972">
        <v>809</v>
      </c>
      <c r="AQ34" s="973"/>
      <c r="AR34" s="973"/>
      <c r="AS34" s="973"/>
      <c r="AT34" s="974"/>
      <c r="AU34" s="972">
        <v>809</v>
      </c>
      <c r="AV34" s="973"/>
      <c r="AW34" s="973"/>
      <c r="AX34" s="973"/>
      <c r="AY34" s="974"/>
      <c r="AZ34" s="1045" t="s">
        <v>533</v>
      </c>
      <c r="BA34" s="1046"/>
      <c r="BB34" s="1046"/>
      <c r="BC34" s="1046"/>
      <c r="BD34" s="1047"/>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388</v>
      </c>
      <c r="C35" s="1034"/>
      <c r="D35" s="1034"/>
      <c r="E35" s="1034"/>
      <c r="F35" s="1034"/>
      <c r="G35" s="1034"/>
      <c r="H35" s="1034"/>
      <c r="I35" s="1034"/>
      <c r="J35" s="1034"/>
      <c r="K35" s="1034"/>
      <c r="L35" s="1034"/>
      <c r="M35" s="1034"/>
      <c r="N35" s="1034"/>
      <c r="O35" s="1034"/>
      <c r="P35" s="1035"/>
      <c r="Q35" s="1039">
        <v>197</v>
      </c>
      <c r="R35" s="1040"/>
      <c r="S35" s="1040"/>
      <c r="T35" s="1040"/>
      <c r="U35" s="1040"/>
      <c r="V35" s="1040">
        <v>192</v>
      </c>
      <c r="W35" s="1040"/>
      <c r="X35" s="1040"/>
      <c r="Y35" s="1040"/>
      <c r="Z35" s="1040"/>
      <c r="AA35" s="1040">
        <v>5</v>
      </c>
      <c r="AB35" s="1040"/>
      <c r="AC35" s="1040"/>
      <c r="AD35" s="1040"/>
      <c r="AE35" s="1041"/>
      <c r="AF35" s="1015">
        <v>5</v>
      </c>
      <c r="AG35" s="1016"/>
      <c r="AH35" s="1016"/>
      <c r="AI35" s="1016"/>
      <c r="AJ35" s="1017"/>
      <c r="AK35" s="974">
        <v>136</v>
      </c>
      <c r="AL35" s="965"/>
      <c r="AM35" s="965"/>
      <c r="AN35" s="965"/>
      <c r="AO35" s="965"/>
      <c r="AP35" s="965">
        <v>728</v>
      </c>
      <c r="AQ35" s="965"/>
      <c r="AR35" s="965"/>
      <c r="AS35" s="965"/>
      <c r="AT35" s="965"/>
      <c r="AU35" s="965">
        <v>674</v>
      </c>
      <c r="AV35" s="965"/>
      <c r="AW35" s="965"/>
      <c r="AX35" s="965"/>
      <c r="AY35" s="965"/>
      <c r="AZ35" s="1038" t="s">
        <v>540</v>
      </c>
      <c r="BA35" s="1038"/>
      <c r="BB35" s="1038"/>
      <c r="BC35" s="1038"/>
      <c r="BD35" s="1038"/>
      <c r="BE35" s="1028" t="s">
        <v>386</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389</v>
      </c>
      <c r="C36" s="1034"/>
      <c r="D36" s="1034"/>
      <c r="E36" s="1034"/>
      <c r="F36" s="1034"/>
      <c r="G36" s="1034"/>
      <c r="H36" s="1034"/>
      <c r="I36" s="1034"/>
      <c r="J36" s="1034"/>
      <c r="K36" s="1034"/>
      <c r="L36" s="1034"/>
      <c r="M36" s="1034"/>
      <c r="N36" s="1034"/>
      <c r="O36" s="1034"/>
      <c r="P36" s="1035"/>
      <c r="Q36" s="1039">
        <v>24</v>
      </c>
      <c r="R36" s="1040"/>
      <c r="S36" s="1040"/>
      <c r="T36" s="1040"/>
      <c r="U36" s="1040"/>
      <c r="V36" s="1040">
        <v>24</v>
      </c>
      <c r="W36" s="1040"/>
      <c r="X36" s="1040"/>
      <c r="Y36" s="1040"/>
      <c r="Z36" s="1040"/>
      <c r="AA36" s="1040">
        <v>0</v>
      </c>
      <c r="AB36" s="1040"/>
      <c r="AC36" s="1040"/>
      <c r="AD36" s="1040"/>
      <c r="AE36" s="1041"/>
      <c r="AF36" s="1015">
        <v>0</v>
      </c>
      <c r="AG36" s="1016"/>
      <c r="AH36" s="1016"/>
      <c r="AI36" s="1016"/>
      <c r="AJ36" s="1017"/>
      <c r="AK36" s="974">
        <v>0</v>
      </c>
      <c r="AL36" s="965"/>
      <c r="AM36" s="965"/>
      <c r="AN36" s="965"/>
      <c r="AO36" s="965"/>
      <c r="AP36" s="965">
        <v>0</v>
      </c>
      <c r="AQ36" s="965"/>
      <c r="AR36" s="965"/>
      <c r="AS36" s="965"/>
      <c r="AT36" s="965"/>
      <c r="AU36" s="965">
        <v>0</v>
      </c>
      <c r="AV36" s="965"/>
      <c r="AW36" s="965"/>
      <c r="AX36" s="965"/>
      <c r="AY36" s="965"/>
      <c r="AZ36" s="1038" t="s">
        <v>541</v>
      </c>
      <c r="BA36" s="1038"/>
      <c r="BB36" s="1038"/>
      <c r="BC36" s="1038"/>
      <c r="BD36" s="1038"/>
      <c r="BE36" s="1028" t="s">
        <v>386</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42"/>
      <c r="R37" s="1016"/>
      <c r="S37" s="1016"/>
      <c r="T37" s="1016"/>
      <c r="U37" s="1043"/>
      <c r="V37" s="1041"/>
      <c r="W37" s="1016"/>
      <c r="X37" s="1016"/>
      <c r="Y37" s="1016"/>
      <c r="Z37" s="1043"/>
      <c r="AA37" s="1041"/>
      <c r="AB37" s="1016"/>
      <c r="AC37" s="1016"/>
      <c r="AD37" s="1016"/>
      <c r="AE37" s="1017"/>
      <c r="AF37" s="1015"/>
      <c r="AG37" s="1016"/>
      <c r="AH37" s="1016"/>
      <c r="AI37" s="1016"/>
      <c r="AJ37" s="1017"/>
      <c r="AK37" s="1044"/>
      <c r="AL37" s="973"/>
      <c r="AM37" s="973"/>
      <c r="AN37" s="973"/>
      <c r="AO37" s="974"/>
      <c r="AP37" s="972"/>
      <c r="AQ37" s="973"/>
      <c r="AR37" s="973"/>
      <c r="AS37" s="973"/>
      <c r="AT37" s="974"/>
      <c r="AU37" s="972"/>
      <c r="AV37" s="973"/>
      <c r="AW37" s="973"/>
      <c r="AX37" s="973"/>
      <c r="AY37" s="974"/>
      <c r="AZ37" s="1045"/>
      <c r="BA37" s="1046"/>
      <c r="BB37" s="1046"/>
      <c r="BC37" s="1046"/>
      <c r="BD37" s="1047"/>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42"/>
      <c r="R38" s="1016"/>
      <c r="S38" s="1016"/>
      <c r="T38" s="1016"/>
      <c r="U38" s="1043"/>
      <c r="V38" s="1041"/>
      <c r="W38" s="1016"/>
      <c r="X38" s="1016"/>
      <c r="Y38" s="1016"/>
      <c r="Z38" s="1043"/>
      <c r="AA38" s="1041"/>
      <c r="AB38" s="1016"/>
      <c r="AC38" s="1016"/>
      <c r="AD38" s="1016"/>
      <c r="AE38" s="1017"/>
      <c r="AF38" s="1015"/>
      <c r="AG38" s="1016"/>
      <c r="AH38" s="1016"/>
      <c r="AI38" s="1016"/>
      <c r="AJ38" s="1017"/>
      <c r="AK38" s="1044"/>
      <c r="AL38" s="973"/>
      <c r="AM38" s="973"/>
      <c r="AN38" s="973"/>
      <c r="AO38" s="974"/>
      <c r="AP38" s="972"/>
      <c r="AQ38" s="973"/>
      <c r="AR38" s="973"/>
      <c r="AS38" s="973"/>
      <c r="AT38" s="974"/>
      <c r="AU38" s="972"/>
      <c r="AV38" s="973"/>
      <c r="AW38" s="973"/>
      <c r="AX38" s="973"/>
      <c r="AY38" s="974"/>
      <c r="AZ38" s="1045"/>
      <c r="BA38" s="1046"/>
      <c r="BB38" s="1046"/>
      <c r="BC38" s="1046"/>
      <c r="BD38" s="1047"/>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4"/>
      <c r="AL39" s="965"/>
      <c r="AM39" s="965"/>
      <c r="AN39" s="965"/>
      <c r="AO39" s="965"/>
      <c r="AP39" s="965"/>
      <c r="AQ39" s="965"/>
      <c r="AR39" s="965"/>
      <c r="AS39" s="965"/>
      <c r="AT39" s="965"/>
      <c r="AU39" s="965"/>
      <c r="AV39" s="965"/>
      <c r="AW39" s="965"/>
      <c r="AX39" s="965"/>
      <c r="AY39" s="965"/>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4"/>
      <c r="AL40" s="965"/>
      <c r="AM40" s="965"/>
      <c r="AN40" s="965"/>
      <c r="AO40" s="965"/>
      <c r="AP40" s="965"/>
      <c r="AQ40" s="965"/>
      <c r="AR40" s="965"/>
      <c r="AS40" s="965"/>
      <c r="AT40" s="965"/>
      <c r="AU40" s="965"/>
      <c r="AV40" s="965"/>
      <c r="AW40" s="965"/>
      <c r="AX40" s="965"/>
      <c r="AY40" s="965"/>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4"/>
      <c r="AL41" s="965"/>
      <c r="AM41" s="965"/>
      <c r="AN41" s="965"/>
      <c r="AO41" s="965"/>
      <c r="AP41" s="965"/>
      <c r="AQ41" s="965"/>
      <c r="AR41" s="965"/>
      <c r="AS41" s="965"/>
      <c r="AT41" s="965"/>
      <c r="AU41" s="965"/>
      <c r="AV41" s="965"/>
      <c r="AW41" s="965"/>
      <c r="AX41" s="965"/>
      <c r="AY41" s="965"/>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4"/>
      <c r="AL42" s="965"/>
      <c r="AM42" s="965"/>
      <c r="AN42" s="965"/>
      <c r="AO42" s="965"/>
      <c r="AP42" s="965"/>
      <c r="AQ42" s="965"/>
      <c r="AR42" s="965"/>
      <c r="AS42" s="965"/>
      <c r="AT42" s="965"/>
      <c r="AU42" s="965"/>
      <c r="AV42" s="965"/>
      <c r="AW42" s="965"/>
      <c r="AX42" s="965"/>
      <c r="AY42" s="965"/>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4"/>
      <c r="AL43" s="965"/>
      <c r="AM43" s="965"/>
      <c r="AN43" s="965"/>
      <c r="AO43" s="965"/>
      <c r="AP43" s="965"/>
      <c r="AQ43" s="965"/>
      <c r="AR43" s="965"/>
      <c r="AS43" s="965"/>
      <c r="AT43" s="965"/>
      <c r="AU43" s="965"/>
      <c r="AV43" s="965"/>
      <c r="AW43" s="965"/>
      <c r="AX43" s="965"/>
      <c r="AY43" s="965"/>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4"/>
      <c r="AL44" s="965"/>
      <c r="AM44" s="965"/>
      <c r="AN44" s="965"/>
      <c r="AO44" s="965"/>
      <c r="AP44" s="965"/>
      <c r="AQ44" s="965"/>
      <c r="AR44" s="965"/>
      <c r="AS44" s="965"/>
      <c r="AT44" s="965"/>
      <c r="AU44" s="965"/>
      <c r="AV44" s="965"/>
      <c r="AW44" s="965"/>
      <c r="AX44" s="965"/>
      <c r="AY44" s="965"/>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4"/>
      <c r="AL45" s="965"/>
      <c r="AM45" s="965"/>
      <c r="AN45" s="965"/>
      <c r="AO45" s="965"/>
      <c r="AP45" s="965"/>
      <c r="AQ45" s="965"/>
      <c r="AR45" s="965"/>
      <c r="AS45" s="965"/>
      <c r="AT45" s="965"/>
      <c r="AU45" s="965"/>
      <c r="AV45" s="965"/>
      <c r="AW45" s="965"/>
      <c r="AX45" s="965"/>
      <c r="AY45" s="965"/>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4"/>
      <c r="AL46" s="965"/>
      <c r="AM46" s="965"/>
      <c r="AN46" s="965"/>
      <c r="AO46" s="965"/>
      <c r="AP46" s="965"/>
      <c r="AQ46" s="965"/>
      <c r="AR46" s="965"/>
      <c r="AS46" s="965"/>
      <c r="AT46" s="965"/>
      <c r="AU46" s="965"/>
      <c r="AV46" s="965"/>
      <c r="AW46" s="965"/>
      <c r="AX46" s="965"/>
      <c r="AY46" s="965"/>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4"/>
      <c r="AL47" s="965"/>
      <c r="AM47" s="965"/>
      <c r="AN47" s="965"/>
      <c r="AO47" s="965"/>
      <c r="AP47" s="965"/>
      <c r="AQ47" s="965"/>
      <c r="AR47" s="965"/>
      <c r="AS47" s="965"/>
      <c r="AT47" s="965"/>
      <c r="AU47" s="965"/>
      <c r="AV47" s="965"/>
      <c r="AW47" s="965"/>
      <c r="AX47" s="965"/>
      <c r="AY47" s="965"/>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4"/>
      <c r="AL48" s="965"/>
      <c r="AM48" s="965"/>
      <c r="AN48" s="965"/>
      <c r="AO48" s="965"/>
      <c r="AP48" s="965"/>
      <c r="AQ48" s="965"/>
      <c r="AR48" s="965"/>
      <c r="AS48" s="965"/>
      <c r="AT48" s="965"/>
      <c r="AU48" s="965"/>
      <c r="AV48" s="965"/>
      <c r="AW48" s="965"/>
      <c r="AX48" s="965"/>
      <c r="AY48" s="965"/>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4"/>
      <c r="AL49" s="965"/>
      <c r="AM49" s="965"/>
      <c r="AN49" s="965"/>
      <c r="AO49" s="965"/>
      <c r="AP49" s="965"/>
      <c r="AQ49" s="965"/>
      <c r="AR49" s="965"/>
      <c r="AS49" s="965"/>
      <c r="AT49" s="965"/>
      <c r="AU49" s="965"/>
      <c r="AV49" s="965"/>
      <c r="AW49" s="965"/>
      <c r="AX49" s="965"/>
      <c r="AY49" s="965"/>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4"/>
      <c r="AF63" s="1025">
        <v>1482</v>
      </c>
      <c r="AG63" s="953"/>
      <c r="AH63" s="953"/>
      <c r="AI63" s="953"/>
      <c r="AJ63" s="1026"/>
      <c r="AK63" s="1027"/>
      <c r="AL63" s="957"/>
      <c r="AM63" s="957"/>
      <c r="AN63" s="957"/>
      <c r="AO63" s="957"/>
      <c r="AP63" s="953">
        <v>18734</v>
      </c>
      <c r="AQ63" s="953"/>
      <c r="AR63" s="953"/>
      <c r="AS63" s="953"/>
      <c r="AT63" s="953"/>
      <c r="AU63" s="953">
        <v>12424</v>
      </c>
      <c r="AV63" s="953"/>
      <c r="AW63" s="953"/>
      <c r="AX63" s="953"/>
      <c r="AY63" s="953"/>
      <c r="AZ63" s="1021"/>
      <c r="BA63" s="1021"/>
      <c r="BB63" s="1021"/>
      <c r="BC63" s="1021"/>
      <c r="BD63" s="1021"/>
      <c r="BE63" s="954"/>
      <c r="BF63" s="954"/>
      <c r="BG63" s="954"/>
      <c r="BH63" s="954"/>
      <c r="BI63" s="955"/>
      <c r="BJ63" s="1022" t="s">
        <v>113</v>
      </c>
      <c r="BK63" s="945"/>
      <c r="BL63" s="945"/>
      <c r="BM63" s="945"/>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394</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c r="R68" s="977"/>
      <c r="S68" s="977"/>
      <c r="T68" s="977"/>
      <c r="U68" s="978"/>
      <c r="V68" s="976"/>
      <c r="W68" s="977"/>
      <c r="X68" s="977"/>
      <c r="Y68" s="977"/>
      <c r="Z68" s="978"/>
      <c r="AA68" s="976"/>
      <c r="AB68" s="977"/>
      <c r="AC68" s="977"/>
      <c r="AD68" s="977"/>
      <c r="AE68" s="978"/>
      <c r="AF68" s="976"/>
      <c r="AG68" s="977"/>
      <c r="AH68" s="977"/>
      <c r="AI68" s="977"/>
      <c r="AJ68" s="978"/>
      <c r="AK68" s="976"/>
      <c r="AL68" s="977"/>
      <c r="AM68" s="977"/>
      <c r="AN68" s="977"/>
      <c r="AO68" s="978"/>
      <c r="AP68" s="976"/>
      <c r="AQ68" s="977"/>
      <c r="AR68" s="977"/>
      <c r="AS68" s="977"/>
      <c r="AT68" s="978"/>
      <c r="AU68" s="976"/>
      <c r="AV68" s="977"/>
      <c r="AW68" s="977"/>
      <c r="AX68" s="977"/>
      <c r="AY68" s="978"/>
      <c r="AZ68" s="979"/>
      <c r="BA68" s="979"/>
      <c r="BB68" s="979"/>
      <c r="BC68" s="979"/>
      <c r="BD68" s="980"/>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537</v>
      </c>
      <c r="C69" s="969"/>
      <c r="D69" s="969"/>
      <c r="E69" s="969"/>
      <c r="F69" s="969"/>
      <c r="G69" s="969"/>
      <c r="H69" s="969"/>
      <c r="I69" s="969"/>
      <c r="J69" s="969"/>
      <c r="K69" s="969"/>
      <c r="L69" s="969"/>
      <c r="M69" s="969"/>
      <c r="N69" s="969"/>
      <c r="O69" s="969"/>
      <c r="P69" s="970"/>
      <c r="Q69" s="975">
        <v>1773</v>
      </c>
      <c r="R69" s="973"/>
      <c r="S69" s="973"/>
      <c r="T69" s="973"/>
      <c r="U69" s="974"/>
      <c r="V69" s="972">
        <v>1670</v>
      </c>
      <c r="W69" s="973"/>
      <c r="X69" s="973"/>
      <c r="Y69" s="973"/>
      <c r="Z69" s="974"/>
      <c r="AA69" s="972">
        <v>103</v>
      </c>
      <c r="AB69" s="973"/>
      <c r="AC69" s="973"/>
      <c r="AD69" s="973"/>
      <c r="AE69" s="974"/>
      <c r="AF69" s="972" t="s">
        <v>555</v>
      </c>
      <c r="AG69" s="973"/>
      <c r="AH69" s="973"/>
      <c r="AI69" s="973"/>
      <c r="AJ69" s="974"/>
      <c r="AK69" s="972">
        <v>0</v>
      </c>
      <c r="AL69" s="973"/>
      <c r="AM69" s="973"/>
      <c r="AN69" s="973"/>
      <c r="AO69" s="974"/>
      <c r="AP69" s="972">
        <v>802</v>
      </c>
      <c r="AQ69" s="973"/>
      <c r="AR69" s="973"/>
      <c r="AS69" s="973"/>
      <c r="AT69" s="974"/>
      <c r="AU69" s="972">
        <v>154</v>
      </c>
      <c r="AV69" s="973"/>
      <c r="AW69" s="973"/>
      <c r="AX69" s="973"/>
      <c r="AY69" s="974"/>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543</v>
      </c>
      <c r="C70" s="969"/>
      <c r="D70" s="969"/>
      <c r="E70" s="969"/>
      <c r="F70" s="969"/>
      <c r="G70" s="969"/>
      <c r="H70" s="969"/>
      <c r="I70" s="969"/>
      <c r="J70" s="969"/>
      <c r="K70" s="969"/>
      <c r="L70" s="969"/>
      <c r="M70" s="969"/>
      <c r="N70" s="969"/>
      <c r="O70" s="969"/>
      <c r="P70" s="970"/>
      <c r="Q70" s="975">
        <v>34</v>
      </c>
      <c r="R70" s="973"/>
      <c r="S70" s="973"/>
      <c r="T70" s="973"/>
      <c r="U70" s="974"/>
      <c r="V70" s="972">
        <v>32</v>
      </c>
      <c r="W70" s="973"/>
      <c r="X70" s="973"/>
      <c r="Y70" s="973"/>
      <c r="Z70" s="974"/>
      <c r="AA70" s="972">
        <v>2</v>
      </c>
      <c r="AB70" s="973"/>
      <c r="AC70" s="973"/>
      <c r="AD70" s="973"/>
      <c r="AE70" s="974"/>
      <c r="AF70" s="972" t="s">
        <v>555</v>
      </c>
      <c r="AG70" s="973"/>
      <c r="AH70" s="973"/>
      <c r="AI70" s="973"/>
      <c r="AJ70" s="974"/>
      <c r="AK70" s="972">
        <v>30</v>
      </c>
      <c r="AL70" s="973"/>
      <c r="AM70" s="973"/>
      <c r="AN70" s="973"/>
      <c r="AO70" s="974"/>
      <c r="AP70" s="972">
        <v>0</v>
      </c>
      <c r="AQ70" s="973"/>
      <c r="AR70" s="973"/>
      <c r="AS70" s="973"/>
      <c r="AT70" s="974"/>
      <c r="AU70" s="972">
        <v>0</v>
      </c>
      <c r="AV70" s="973"/>
      <c r="AW70" s="973"/>
      <c r="AX70" s="973"/>
      <c r="AY70" s="974"/>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544</v>
      </c>
      <c r="C71" s="969"/>
      <c r="D71" s="969"/>
      <c r="E71" s="969"/>
      <c r="F71" s="969"/>
      <c r="G71" s="969"/>
      <c r="H71" s="969"/>
      <c r="I71" s="969"/>
      <c r="J71" s="969"/>
      <c r="K71" s="969"/>
      <c r="L71" s="969"/>
      <c r="M71" s="969"/>
      <c r="N71" s="969"/>
      <c r="O71" s="969"/>
      <c r="P71" s="970"/>
      <c r="Q71" s="975">
        <v>275</v>
      </c>
      <c r="R71" s="973"/>
      <c r="S71" s="973"/>
      <c r="T71" s="973"/>
      <c r="U71" s="974"/>
      <c r="V71" s="972">
        <v>251</v>
      </c>
      <c r="W71" s="973"/>
      <c r="X71" s="973"/>
      <c r="Y71" s="973"/>
      <c r="Z71" s="974"/>
      <c r="AA71" s="972">
        <v>24</v>
      </c>
      <c r="AB71" s="973"/>
      <c r="AC71" s="973"/>
      <c r="AD71" s="973"/>
      <c r="AE71" s="974"/>
      <c r="AF71" s="972" t="s">
        <v>555</v>
      </c>
      <c r="AG71" s="973"/>
      <c r="AH71" s="973"/>
      <c r="AI71" s="973"/>
      <c r="AJ71" s="974"/>
      <c r="AK71" s="972">
        <v>18</v>
      </c>
      <c r="AL71" s="973"/>
      <c r="AM71" s="973"/>
      <c r="AN71" s="973"/>
      <c r="AO71" s="974"/>
      <c r="AP71" s="972" t="s">
        <v>545</v>
      </c>
      <c r="AQ71" s="973"/>
      <c r="AR71" s="973"/>
      <c r="AS71" s="973"/>
      <c r="AT71" s="974"/>
      <c r="AU71" s="972" t="s">
        <v>545</v>
      </c>
      <c r="AV71" s="973"/>
      <c r="AW71" s="973"/>
      <c r="AX71" s="973"/>
      <c r="AY71" s="974"/>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546</v>
      </c>
      <c r="C72" s="969"/>
      <c r="D72" s="969"/>
      <c r="E72" s="969"/>
      <c r="F72" s="969"/>
      <c r="G72" s="969"/>
      <c r="H72" s="969"/>
      <c r="I72" s="969"/>
      <c r="J72" s="969"/>
      <c r="K72" s="969"/>
      <c r="L72" s="969"/>
      <c r="M72" s="969"/>
      <c r="N72" s="969"/>
      <c r="O72" s="969"/>
      <c r="P72" s="970"/>
      <c r="Q72" s="975">
        <v>6045</v>
      </c>
      <c r="R72" s="973"/>
      <c r="S72" s="973"/>
      <c r="T72" s="973"/>
      <c r="U72" s="974"/>
      <c r="V72" s="972">
        <v>6014</v>
      </c>
      <c r="W72" s="973"/>
      <c r="X72" s="973"/>
      <c r="Y72" s="973"/>
      <c r="Z72" s="974"/>
      <c r="AA72" s="972">
        <v>31</v>
      </c>
      <c r="AB72" s="973"/>
      <c r="AC72" s="973"/>
      <c r="AD72" s="973"/>
      <c r="AE72" s="974"/>
      <c r="AF72" s="972" t="s">
        <v>555</v>
      </c>
      <c r="AG72" s="973"/>
      <c r="AH72" s="973"/>
      <c r="AI72" s="973"/>
      <c r="AJ72" s="974"/>
      <c r="AK72" s="972">
        <v>0</v>
      </c>
      <c r="AL72" s="973"/>
      <c r="AM72" s="973"/>
      <c r="AN72" s="973"/>
      <c r="AO72" s="974"/>
      <c r="AP72" s="972" t="s">
        <v>553</v>
      </c>
      <c r="AQ72" s="973"/>
      <c r="AR72" s="973"/>
      <c r="AS72" s="973"/>
      <c r="AT72" s="974"/>
      <c r="AU72" s="972" t="s">
        <v>554</v>
      </c>
      <c r="AV72" s="973"/>
      <c r="AW72" s="973"/>
      <c r="AX72" s="973"/>
      <c r="AY72" s="974"/>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547</v>
      </c>
      <c r="C73" s="969"/>
      <c r="D73" s="969"/>
      <c r="E73" s="969"/>
      <c r="F73" s="969"/>
      <c r="G73" s="969"/>
      <c r="H73" s="969"/>
      <c r="I73" s="969"/>
      <c r="J73" s="969"/>
      <c r="K73" s="969"/>
      <c r="L73" s="969"/>
      <c r="M73" s="969"/>
      <c r="N73" s="969"/>
      <c r="O73" s="969"/>
      <c r="P73" s="970"/>
      <c r="Q73" s="975">
        <v>18</v>
      </c>
      <c r="R73" s="973"/>
      <c r="S73" s="973"/>
      <c r="T73" s="973"/>
      <c r="U73" s="974"/>
      <c r="V73" s="972">
        <v>17</v>
      </c>
      <c r="W73" s="973"/>
      <c r="X73" s="973"/>
      <c r="Y73" s="973"/>
      <c r="Z73" s="974"/>
      <c r="AA73" s="972">
        <v>1</v>
      </c>
      <c r="AB73" s="973"/>
      <c r="AC73" s="973"/>
      <c r="AD73" s="973"/>
      <c r="AE73" s="974"/>
      <c r="AF73" s="972" t="s">
        <v>555</v>
      </c>
      <c r="AG73" s="973"/>
      <c r="AH73" s="973"/>
      <c r="AI73" s="973"/>
      <c r="AJ73" s="974"/>
      <c r="AK73" s="972">
        <v>0</v>
      </c>
      <c r="AL73" s="973"/>
      <c r="AM73" s="973"/>
      <c r="AN73" s="973"/>
      <c r="AO73" s="974"/>
      <c r="AP73" s="972" t="s">
        <v>545</v>
      </c>
      <c r="AQ73" s="973"/>
      <c r="AR73" s="973"/>
      <c r="AS73" s="973"/>
      <c r="AT73" s="974"/>
      <c r="AU73" s="972" t="s">
        <v>545</v>
      </c>
      <c r="AV73" s="973"/>
      <c r="AW73" s="973"/>
      <c r="AX73" s="973"/>
      <c r="AY73" s="974"/>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548</v>
      </c>
      <c r="C74" s="969"/>
      <c r="D74" s="969"/>
      <c r="E74" s="969"/>
      <c r="F74" s="969"/>
      <c r="G74" s="969"/>
      <c r="H74" s="969"/>
      <c r="I74" s="969"/>
      <c r="J74" s="969"/>
      <c r="K74" s="969"/>
      <c r="L74" s="969"/>
      <c r="M74" s="969"/>
      <c r="N74" s="969"/>
      <c r="O74" s="969"/>
      <c r="P74" s="970"/>
      <c r="Q74" s="975">
        <v>195</v>
      </c>
      <c r="R74" s="973"/>
      <c r="S74" s="973"/>
      <c r="T74" s="973"/>
      <c r="U74" s="974"/>
      <c r="V74" s="972">
        <v>192</v>
      </c>
      <c r="W74" s="973"/>
      <c r="X74" s="973"/>
      <c r="Y74" s="973"/>
      <c r="Z74" s="974"/>
      <c r="AA74" s="972">
        <v>3</v>
      </c>
      <c r="AB74" s="973"/>
      <c r="AC74" s="973"/>
      <c r="AD74" s="973"/>
      <c r="AE74" s="974"/>
      <c r="AF74" s="972">
        <v>3</v>
      </c>
      <c r="AG74" s="973"/>
      <c r="AH74" s="973"/>
      <c r="AI74" s="973"/>
      <c r="AJ74" s="974"/>
      <c r="AK74" s="972" t="s">
        <v>545</v>
      </c>
      <c r="AL74" s="973"/>
      <c r="AM74" s="973"/>
      <c r="AN74" s="973"/>
      <c r="AO74" s="974"/>
      <c r="AP74" s="972" t="s">
        <v>545</v>
      </c>
      <c r="AQ74" s="973"/>
      <c r="AR74" s="973"/>
      <c r="AS74" s="973"/>
      <c r="AT74" s="974"/>
      <c r="AU74" s="972" t="s">
        <v>545</v>
      </c>
      <c r="AV74" s="973"/>
      <c r="AW74" s="973"/>
      <c r="AX74" s="973"/>
      <c r="AY74" s="974"/>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549</v>
      </c>
      <c r="C75" s="969"/>
      <c r="D75" s="969"/>
      <c r="E75" s="969"/>
      <c r="F75" s="969"/>
      <c r="G75" s="969"/>
      <c r="H75" s="969"/>
      <c r="I75" s="969"/>
      <c r="J75" s="969"/>
      <c r="K75" s="969"/>
      <c r="L75" s="969"/>
      <c r="M75" s="969"/>
      <c r="N75" s="969"/>
      <c r="O75" s="969"/>
      <c r="P75" s="970"/>
      <c r="Q75" s="975"/>
      <c r="R75" s="973"/>
      <c r="S75" s="973"/>
      <c r="T75" s="973"/>
      <c r="U75" s="974"/>
      <c r="V75" s="972"/>
      <c r="W75" s="973"/>
      <c r="X75" s="973"/>
      <c r="Y75" s="973"/>
      <c r="Z75" s="974"/>
      <c r="AA75" s="972"/>
      <c r="AB75" s="973"/>
      <c r="AC75" s="973"/>
      <c r="AD75" s="973"/>
      <c r="AE75" s="974"/>
      <c r="AF75" s="972"/>
      <c r="AG75" s="973"/>
      <c r="AH75" s="973"/>
      <c r="AI75" s="973"/>
      <c r="AJ75" s="974"/>
      <c r="AK75" s="972"/>
      <c r="AL75" s="973"/>
      <c r="AM75" s="973"/>
      <c r="AN75" s="973"/>
      <c r="AO75" s="974"/>
      <c r="AP75" s="972"/>
      <c r="AQ75" s="973"/>
      <c r="AR75" s="973"/>
      <c r="AS75" s="973"/>
      <c r="AT75" s="974"/>
      <c r="AU75" s="972"/>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537</v>
      </c>
      <c r="C76" s="969"/>
      <c r="D76" s="969"/>
      <c r="E76" s="969"/>
      <c r="F76" s="969"/>
      <c r="G76" s="969"/>
      <c r="H76" s="969"/>
      <c r="I76" s="969"/>
      <c r="J76" s="969"/>
      <c r="K76" s="969"/>
      <c r="L76" s="969"/>
      <c r="M76" s="969"/>
      <c r="N76" s="969"/>
      <c r="O76" s="969"/>
      <c r="P76" s="970"/>
      <c r="Q76" s="975">
        <v>388</v>
      </c>
      <c r="R76" s="973"/>
      <c r="S76" s="973"/>
      <c r="T76" s="973"/>
      <c r="U76" s="974"/>
      <c r="V76" s="972">
        <v>283</v>
      </c>
      <c r="W76" s="973"/>
      <c r="X76" s="973"/>
      <c r="Y76" s="973"/>
      <c r="Z76" s="974"/>
      <c r="AA76" s="972">
        <v>104</v>
      </c>
      <c r="AB76" s="973"/>
      <c r="AC76" s="973"/>
      <c r="AD76" s="973"/>
      <c r="AE76" s="974"/>
      <c r="AF76" s="972">
        <v>104</v>
      </c>
      <c r="AG76" s="973"/>
      <c r="AH76" s="973"/>
      <c r="AI76" s="973"/>
      <c r="AJ76" s="974"/>
      <c r="AK76" s="972">
        <v>153</v>
      </c>
      <c r="AL76" s="973"/>
      <c r="AM76" s="973"/>
      <c r="AN76" s="973"/>
      <c r="AO76" s="974"/>
      <c r="AP76" s="972" t="s">
        <v>545</v>
      </c>
      <c r="AQ76" s="973"/>
      <c r="AR76" s="973"/>
      <c r="AS76" s="973"/>
      <c r="AT76" s="974"/>
      <c r="AU76" s="972" t="s">
        <v>545</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550</v>
      </c>
      <c r="C77" s="969"/>
      <c r="D77" s="969"/>
      <c r="E77" s="969"/>
      <c r="F77" s="969"/>
      <c r="G77" s="969"/>
      <c r="H77" s="969"/>
      <c r="I77" s="969"/>
      <c r="J77" s="969"/>
      <c r="K77" s="969"/>
      <c r="L77" s="969"/>
      <c r="M77" s="969"/>
      <c r="N77" s="969"/>
      <c r="O77" s="969"/>
      <c r="P77" s="970"/>
      <c r="Q77" s="975">
        <v>256025</v>
      </c>
      <c r="R77" s="973"/>
      <c r="S77" s="973"/>
      <c r="T77" s="973"/>
      <c r="U77" s="974"/>
      <c r="V77" s="972">
        <v>245776</v>
      </c>
      <c r="W77" s="973"/>
      <c r="X77" s="973"/>
      <c r="Y77" s="973"/>
      <c r="Z77" s="974"/>
      <c r="AA77" s="972">
        <v>10249</v>
      </c>
      <c r="AB77" s="973"/>
      <c r="AC77" s="973"/>
      <c r="AD77" s="973"/>
      <c r="AE77" s="974"/>
      <c r="AF77" s="972">
        <v>10249</v>
      </c>
      <c r="AG77" s="973"/>
      <c r="AH77" s="973"/>
      <c r="AI77" s="973"/>
      <c r="AJ77" s="974"/>
      <c r="AK77" s="972">
        <v>1593</v>
      </c>
      <c r="AL77" s="973"/>
      <c r="AM77" s="973"/>
      <c r="AN77" s="973"/>
      <c r="AO77" s="974"/>
      <c r="AP77" s="972" t="s">
        <v>545</v>
      </c>
      <c r="AQ77" s="973"/>
      <c r="AR77" s="973"/>
      <c r="AS77" s="973"/>
      <c r="AT77" s="974"/>
      <c r="AU77" s="972" t="s">
        <v>545</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538</v>
      </c>
      <c r="C78" s="969"/>
      <c r="D78" s="969"/>
      <c r="E78" s="969"/>
      <c r="F78" s="969"/>
      <c r="G78" s="969"/>
      <c r="H78" s="969"/>
      <c r="I78" s="969"/>
      <c r="J78" s="969"/>
      <c r="K78" s="969"/>
      <c r="L78" s="969"/>
      <c r="M78" s="969"/>
      <c r="N78" s="969"/>
      <c r="O78" s="969"/>
      <c r="P78" s="970"/>
      <c r="Q78" s="971">
        <v>0</v>
      </c>
      <c r="R78" s="965"/>
      <c r="S78" s="965"/>
      <c r="T78" s="965"/>
      <c r="U78" s="965"/>
      <c r="V78" s="965">
        <v>0</v>
      </c>
      <c r="W78" s="965"/>
      <c r="X78" s="965"/>
      <c r="Y78" s="965"/>
      <c r="Z78" s="965"/>
      <c r="AA78" s="965">
        <v>0</v>
      </c>
      <c r="AB78" s="965"/>
      <c r="AC78" s="965"/>
      <c r="AD78" s="965"/>
      <c r="AE78" s="965"/>
      <c r="AF78" s="965">
        <v>0</v>
      </c>
      <c r="AG78" s="965"/>
      <c r="AH78" s="965"/>
      <c r="AI78" s="965"/>
      <c r="AJ78" s="965"/>
      <c r="AK78" s="965">
        <v>0</v>
      </c>
      <c r="AL78" s="965"/>
      <c r="AM78" s="965"/>
      <c r="AN78" s="965"/>
      <c r="AO78" s="965"/>
      <c r="AP78" s="965" t="s">
        <v>554</v>
      </c>
      <c r="AQ78" s="965"/>
      <c r="AR78" s="965"/>
      <c r="AS78" s="965"/>
      <c r="AT78" s="965"/>
      <c r="AU78" s="965" t="s">
        <v>554</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551</v>
      </c>
      <c r="C79" s="969"/>
      <c r="D79" s="969"/>
      <c r="E79" s="969"/>
      <c r="F79" s="969"/>
      <c r="G79" s="969"/>
      <c r="H79" s="969"/>
      <c r="I79" s="969"/>
      <c r="J79" s="969"/>
      <c r="K79" s="969"/>
      <c r="L79" s="969"/>
      <c r="M79" s="969"/>
      <c r="N79" s="969"/>
      <c r="O79" s="969"/>
      <c r="P79" s="970"/>
      <c r="Q79" s="971">
        <v>61</v>
      </c>
      <c r="R79" s="965"/>
      <c r="S79" s="965"/>
      <c r="T79" s="965"/>
      <c r="U79" s="965"/>
      <c r="V79" s="965">
        <v>54</v>
      </c>
      <c r="W79" s="965"/>
      <c r="X79" s="965"/>
      <c r="Y79" s="965"/>
      <c r="Z79" s="965"/>
      <c r="AA79" s="965">
        <v>7</v>
      </c>
      <c r="AB79" s="965"/>
      <c r="AC79" s="965"/>
      <c r="AD79" s="965"/>
      <c r="AE79" s="965"/>
      <c r="AF79" s="965">
        <v>20</v>
      </c>
      <c r="AG79" s="965"/>
      <c r="AH79" s="965"/>
      <c r="AI79" s="965"/>
      <c r="AJ79" s="965"/>
      <c r="AK79" s="965" t="s">
        <v>545</v>
      </c>
      <c r="AL79" s="965"/>
      <c r="AM79" s="965"/>
      <c r="AN79" s="965"/>
      <c r="AO79" s="965"/>
      <c r="AP79" s="965">
        <v>3</v>
      </c>
      <c r="AQ79" s="965"/>
      <c r="AR79" s="965"/>
      <c r="AS79" s="965"/>
      <c r="AT79" s="965"/>
      <c r="AU79" s="965">
        <v>0</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539</v>
      </c>
      <c r="C80" s="969"/>
      <c r="D80" s="969"/>
      <c r="E80" s="969"/>
      <c r="F80" s="969"/>
      <c r="G80" s="969"/>
      <c r="H80" s="969"/>
      <c r="I80" s="969"/>
      <c r="J80" s="969"/>
      <c r="K80" s="969"/>
      <c r="L80" s="969"/>
      <c r="M80" s="969"/>
      <c r="N80" s="969"/>
      <c r="O80" s="969"/>
      <c r="P80" s="970"/>
      <c r="Q80" s="971">
        <v>201</v>
      </c>
      <c r="R80" s="965"/>
      <c r="S80" s="965"/>
      <c r="T80" s="965"/>
      <c r="U80" s="965"/>
      <c r="V80" s="965">
        <v>175</v>
      </c>
      <c r="W80" s="965"/>
      <c r="X80" s="965"/>
      <c r="Y80" s="965"/>
      <c r="Z80" s="965"/>
      <c r="AA80" s="965">
        <v>26</v>
      </c>
      <c r="AB80" s="965"/>
      <c r="AC80" s="965"/>
      <c r="AD80" s="965"/>
      <c r="AE80" s="965"/>
      <c r="AF80" s="965">
        <v>26</v>
      </c>
      <c r="AG80" s="965"/>
      <c r="AH80" s="965"/>
      <c r="AI80" s="965"/>
      <c r="AJ80" s="965"/>
      <c r="AK80" s="965" t="s">
        <v>545</v>
      </c>
      <c r="AL80" s="965"/>
      <c r="AM80" s="965"/>
      <c r="AN80" s="965"/>
      <c r="AO80" s="965"/>
      <c r="AP80" s="965" t="s">
        <v>552</v>
      </c>
      <c r="AQ80" s="965"/>
      <c r="AR80" s="965"/>
      <c r="AS80" s="965"/>
      <c r="AT80" s="965"/>
      <c r="AU80" s="965" t="s">
        <v>552</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v>805</v>
      </c>
      <c r="AQ88" s="953"/>
      <c r="AR88" s="953"/>
      <c r="AS88" s="953"/>
      <c r="AT88" s="953"/>
      <c r="AU88" s="953">
        <v>154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v>
      </c>
      <c r="CS102" s="945"/>
      <c r="CT102" s="945"/>
      <c r="CU102" s="945"/>
      <c r="CV102" s="946"/>
      <c r="CW102" s="944">
        <v>0</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287</v>
      </c>
      <c r="AG109" s="886"/>
      <c r="AH109" s="886"/>
      <c r="AI109" s="886"/>
      <c r="AJ109" s="887"/>
      <c r="AK109" s="888" t="s">
        <v>286</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287</v>
      </c>
      <c r="BW109" s="886"/>
      <c r="BX109" s="886"/>
      <c r="BY109" s="886"/>
      <c r="BZ109" s="887"/>
      <c r="CA109" s="888" t="s">
        <v>286</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287</v>
      </c>
      <c r="DM109" s="886"/>
      <c r="DN109" s="886"/>
      <c r="DO109" s="886"/>
      <c r="DP109" s="887"/>
      <c r="DQ109" s="888" t="s">
        <v>286</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2574853</v>
      </c>
      <c r="AB110" s="871"/>
      <c r="AC110" s="871"/>
      <c r="AD110" s="871"/>
      <c r="AE110" s="872"/>
      <c r="AF110" s="873">
        <v>2151955</v>
      </c>
      <c r="AG110" s="871"/>
      <c r="AH110" s="871"/>
      <c r="AI110" s="871"/>
      <c r="AJ110" s="872"/>
      <c r="AK110" s="873">
        <v>2075108</v>
      </c>
      <c r="AL110" s="871"/>
      <c r="AM110" s="871"/>
      <c r="AN110" s="871"/>
      <c r="AO110" s="872"/>
      <c r="AP110" s="874">
        <v>23.9</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16098568</v>
      </c>
      <c r="BR110" s="798"/>
      <c r="BS110" s="798"/>
      <c r="BT110" s="798"/>
      <c r="BU110" s="798"/>
      <c r="BV110" s="798">
        <v>15598502</v>
      </c>
      <c r="BW110" s="798"/>
      <c r="BX110" s="798"/>
      <c r="BY110" s="798"/>
      <c r="BZ110" s="798"/>
      <c r="CA110" s="798">
        <v>14904753</v>
      </c>
      <c r="CB110" s="798"/>
      <c r="CC110" s="798"/>
      <c r="CD110" s="798"/>
      <c r="CE110" s="798"/>
      <c r="CF110" s="859">
        <v>172</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73678</v>
      </c>
      <c r="BR111" s="769"/>
      <c r="BS111" s="769"/>
      <c r="BT111" s="769"/>
      <c r="BU111" s="769"/>
      <c r="BV111" s="769">
        <v>79286</v>
      </c>
      <c r="BW111" s="769"/>
      <c r="BX111" s="769"/>
      <c r="BY111" s="769"/>
      <c r="BZ111" s="769"/>
      <c r="CA111" s="769">
        <v>32163</v>
      </c>
      <c r="CB111" s="769"/>
      <c r="CC111" s="769"/>
      <c r="CD111" s="769"/>
      <c r="CE111" s="769"/>
      <c r="CF111" s="846">
        <v>0.4</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12691246</v>
      </c>
      <c r="BR112" s="769"/>
      <c r="BS112" s="769"/>
      <c r="BT112" s="769"/>
      <c r="BU112" s="769"/>
      <c r="BV112" s="769">
        <v>12591812</v>
      </c>
      <c r="BW112" s="769"/>
      <c r="BX112" s="769"/>
      <c r="BY112" s="769"/>
      <c r="BZ112" s="769"/>
      <c r="CA112" s="769">
        <v>12423535</v>
      </c>
      <c r="CB112" s="769"/>
      <c r="CC112" s="769"/>
      <c r="CD112" s="769"/>
      <c r="CE112" s="769"/>
      <c r="CF112" s="846">
        <v>143.4</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1030594</v>
      </c>
      <c r="AB113" s="907"/>
      <c r="AC113" s="907"/>
      <c r="AD113" s="907"/>
      <c r="AE113" s="908"/>
      <c r="AF113" s="909">
        <v>1031425</v>
      </c>
      <c r="AG113" s="907"/>
      <c r="AH113" s="907"/>
      <c r="AI113" s="907"/>
      <c r="AJ113" s="908"/>
      <c r="AK113" s="909">
        <v>1079210</v>
      </c>
      <c r="AL113" s="907"/>
      <c r="AM113" s="907"/>
      <c r="AN113" s="907"/>
      <c r="AO113" s="908"/>
      <c r="AP113" s="910">
        <v>12.5</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14579</v>
      </c>
      <c r="BR113" s="769"/>
      <c r="BS113" s="769"/>
      <c r="BT113" s="769"/>
      <c r="BU113" s="769"/>
      <c r="BV113" s="769">
        <v>150868</v>
      </c>
      <c r="BW113" s="769"/>
      <c r="BX113" s="769"/>
      <c r="BY113" s="769"/>
      <c r="BZ113" s="769"/>
      <c r="CA113" s="769">
        <v>281163</v>
      </c>
      <c r="CB113" s="769"/>
      <c r="CC113" s="769"/>
      <c r="CD113" s="769"/>
      <c r="CE113" s="769"/>
      <c r="CF113" s="846">
        <v>3.2</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47406</v>
      </c>
      <c r="AB114" s="782"/>
      <c r="AC114" s="782"/>
      <c r="AD114" s="782"/>
      <c r="AE114" s="783"/>
      <c r="AF114" s="784">
        <v>865</v>
      </c>
      <c r="AG114" s="782"/>
      <c r="AH114" s="782"/>
      <c r="AI114" s="782"/>
      <c r="AJ114" s="783"/>
      <c r="AK114" s="784">
        <v>2342</v>
      </c>
      <c r="AL114" s="782"/>
      <c r="AM114" s="782"/>
      <c r="AN114" s="782"/>
      <c r="AO114" s="783"/>
      <c r="AP114" s="752">
        <v>0</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3047167</v>
      </c>
      <c r="BR114" s="769"/>
      <c r="BS114" s="769"/>
      <c r="BT114" s="769"/>
      <c r="BU114" s="769"/>
      <c r="BV114" s="769">
        <v>3057618</v>
      </c>
      <c r="BW114" s="769"/>
      <c r="BX114" s="769"/>
      <c r="BY114" s="769"/>
      <c r="BZ114" s="769"/>
      <c r="CA114" s="769">
        <v>3100670</v>
      </c>
      <c r="CB114" s="769"/>
      <c r="CC114" s="769"/>
      <c r="CD114" s="769"/>
      <c r="CE114" s="769"/>
      <c r="CF114" s="846">
        <v>35.799999999999997</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17864</v>
      </c>
      <c r="AB115" s="907"/>
      <c r="AC115" s="907"/>
      <c r="AD115" s="907"/>
      <c r="AE115" s="908"/>
      <c r="AF115" s="909">
        <v>17497</v>
      </c>
      <c r="AG115" s="907"/>
      <c r="AH115" s="907"/>
      <c r="AI115" s="907"/>
      <c r="AJ115" s="908"/>
      <c r="AK115" s="909">
        <v>15553</v>
      </c>
      <c r="AL115" s="907"/>
      <c r="AM115" s="907"/>
      <c r="AN115" s="907"/>
      <c r="AO115" s="908"/>
      <c r="AP115" s="910">
        <v>0.2</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v>23774</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9477</v>
      </c>
      <c r="DH116" s="782"/>
      <c r="DI116" s="782"/>
      <c r="DJ116" s="782"/>
      <c r="DK116" s="783"/>
      <c r="DL116" s="784">
        <v>7670</v>
      </c>
      <c r="DM116" s="782"/>
      <c r="DN116" s="782"/>
      <c r="DO116" s="782"/>
      <c r="DP116" s="783"/>
      <c r="DQ116" s="784">
        <v>6208</v>
      </c>
      <c r="DR116" s="782"/>
      <c r="DS116" s="782"/>
      <c r="DT116" s="782"/>
      <c r="DU116" s="783"/>
      <c r="DV116" s="752">
        <v>0.1</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3670717</v>
      </c>
      <c r="AB117" s="893"/>
      <c r="AC117" s="893"/>
      <c r="AD117" s="893"/>
      <c r="AE117" s="894"/>
      <c r="AF117" s="896">
        <v>3201742</v>
      </c>
      <c r="AG117" s="893"/>
      <c r="AH117" s="893"/>
      <c r="AI117" s="893"/>
      <c r="AJ117" s="894"/>
      <c r="AK117" s="896">
        <v>3172213</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287</v>
      </c>
      <c r="AG118" s="886"/>
      <c r="AH118" s="886"/>
      <c r="AI118" s="886"/>
      <c r="AJ118" s="887"/>
      <c r="AK118" s="888" t="s">
        <v>286</v>
      </c>
      <c r="AL118" s="886"/>
      <c r="AM118" s="886"/>
      <c r="AN118" s="886"/>
      <c r="AO118" s="887"/>
      <c r="AP118" s="889" t="s">
        <v>405</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433</v>
      </c>
      <c r="BP118" s="836"/>
      <c r="BQ118" s="855">
        <v>31925238</v>
      </c>
      <c r="BR118" s="856"/>
      <c r="BS118" s="856"/>
      <c r="BT118" s="856"/>
      <c r="BU118" s="856"/>
      <c r="BV118" s="856">
        <v>31478086</v>
      </c>
      <c r="BW118" s="856"/>
      <c r="BX118" s="856"/>
      <c r="BY118" s="856"/>
      <c r="BZ118" s="856"/>
      <c r="CA118" s="856">
        <v>30742284</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2848350</v>
      </c>
      <c r="BR119" s="798"/>
      <c r="BS119" s="798"/>
      <c r="BT119" s="798"/>
      <c r="BU119" s="798"/>
      <c r="BV119" s="798">
        <v>3279792</v>
      </c>
      <c r="BW119" s="798"/>
      <c r="BX119" s="798"/>
      <c r="BY119" s="798"/>
      <c r="BZ119" s="798"/>
      <c r="CA119" s="798">
        <v>4143940</v>
      </c>
      <c r="CB119" s="798"/>
      <c r="CC119" s="798"/>
      <c r="CD119" s="798"/>
      <c r="CE119" s="798"/>
      <c r="CF119" s="859">
        <v>47.8</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64201</v>
      </c>
      <c r="DH119" s="715"/>
      <c r="DI119" s="715"/>
      <c r="DJ119" s="715"/>
      <c r="DK119" s="716"/>
      <c r="DL119" s="717">
        <v>47842</v>
      </c>
      <c r="DM119" s="715"/>
      <c r="DN119" s="715"/>
      <c r="DO119" s="715"/>
      <c r="DP119" s="716"/>
      <c r="DQ119" s="717">
        <v>25955</v>
      </c>
      <c r="DR119" s="715"/>
      <c r="DS119" s="715"/>
      <c r="DT119" s="715"/>
      <c r="DU119" s="716"/>
      <c r="DV119" s="805">
        <v>0.3</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1521676</v>
      </c>
      <c r="BR120" s="769"/>
      <c r="BS120" s="769"/>
      <c r="BT120" s="769"/>
      <c r="BU120" s="769"/>
      <c r="BV120" s="769">
        <v>1448243</v>
      </c>
      <c r="BW120" s="769"/>
      <c r="BX120" s="769"/>
      <c r="BY120" s="769"/>
      <c r="BZ120" s="769"/>
      <c r="CA120" s="769">
        <v>1351171</v>
      </c>
      <c r="CB120" s="769"/>
      <c r="CC120" s="769"/>
      <c r="CD120" s="769"/>
      <c r="CE120" s="769"/>
      <c r="CF120" s="846">
        <v>15.6</v>
      </c>
      <c r="CG120" s="847"/>
      <c r="CH120" s="847"/>
      <c r="CI120" s="847"/>
      <c r="CJ120" s="847"/>
      <c r="CK120" s="848" t="s">
        <v>439</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8400062</v>
      </c>
      <c r="DH120" s="798"/>
      <c r="DI120" s="798"/>
      <c r="DJ120" s="798"/>
      <c r="DK120" s="798"/>
      <c r="DL120" s="798">
        <v>8240297</v>
      </c>
      <c r="DM120" s="798"/>
      <c r="DN120" s="798"/>
      <c r="DO120" s="798"/>
      <c r="DP120" s="798"/>
      <c r="DQ120" s="798">
        <v>8342948</v>
      </c>
      <c r="DR120" s="798"/>
      <c r="DS120" s="798"/>
      <c r="DT120" s="798"/>
      <c r="DU120" s="798"/>
      <c r="DV120" s="799">
        <v>96.3</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21812785</v>
      </c>
      <c r="BR121" s="856"/>
      <c r="BS121" s="856"/>
      <c r="BT121" s="856"/>
      <c r="BU121" s="856"/>
      <c r="BV121" s="856">
        <v>21167876</v>
      </c>
      <c r="BW121" s="856"/>
      <c r="BX121" s="856"/>
      <c r="BY121" s="856"/>
      <c r="BZ121" s="856"/>
      <c r="CA121" s="856">
        <v>20658132</v>
      </c>
      <c r="CB121" s="856"/>
      <c r="CC121" s="856"/>
      <c r="CD121" s="856"/>
      <c r="CE121" s="856"/>
      <c r="CF121" s="857">
        <v>238.4</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2582428</v>
      </c>
      <c r="DH121" s="769"/>
      <c r="DI121" s="769"/>
      <c r="DJ121" s="769"/>
      <c r="DK121" s="769"/>
      <c r="DL121" s="769">
        <v>2722034</v>
      </c>
      <c r="DM121" s="769"/>
      <c r="DN121" s="769"/>
      <c r="DO121" s="769"/>
      <c r="DP121" s="769"/>
      <c r="DQ121" s="769">
        <v>2560589</v>
      </c>
      <c r="DR121" s="769"/>
      <c r="DS121" s="769"/>
      <c r="DT121" s="769"/>
      <c r="DU121" s="769"/>
      <c r="DV121" s="821">
        <v>29.6</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442</v>
      </c>
      <c r="BP122" s="836"/>
      <c r="BQ122" s="837">
        <v>26182811</v>
      </c>
      <c r="BR122" s="838"/>
      <c r="BS122" s="838"/>
      <c r="BT122" s="838"/>
      <c r="BU122" s="838"/>
      <c r="BV122" s="838">
        <v>25895911</v>
      </c>
      <c r="BW122" s="838"/>
      <c r="BX122" s="838"/>
      <c r="BY122" s="838"/>
      <c r="BZ122" s="838"/>
      <c r="CA122" s="838">
        <v>26153243</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v>917401</v>
      </c>
      <c r="DH122" s="769"/>
      <c r="DI122" s="769"/>
      <c r="DJ122" s="769"/>
      <c r="DK122" s="769"/>
      <c r="DL122" s="769">
        <v>864044</v>
      </c>
      <c r="DM122" s="769"/>
      <c r="DN122" s="769"/>
      <c r="DO122" s="769"/>
      <c r="DP122" s="769"/>
      <c r="DQ122" s="769">
        <v>809173</v>
      </c>
      <c r="DR122" s="769"/>
      <c r="DS122" s="769"/>
      <c r="DT122" s="769"/>
      <c r="DU122" s="769"/>
      <c r="DV122" s="821">
        <v>9.3000000000000007</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1683</v>
      </c>
      <c r="AB123" s="782"/>
      <c r="AC123" s="782"/>
      <c r="AD123" s="782"/>
      <c r="AE123" s="783"/>
      <c r="AF123" s="784">
        <v>1631</v>
      </c>
      <c r="AG123" s="782"/>
      <c r="AH123" s="782"/>
      <c r="AI123" s="782"/>
      <c r="AJ123" s="783"/>
      <c r="AK123" s="784">
        <v>1591</v>
      </c>
      <c r="AL123" s="782"/>
      <c r="AM123" s="782"/>
      <c r="AN123" s="782"/>
      <c r="AO123" s="783"/>
      <c r="AP123" s="752">
        <v>0</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66.3</v>
      </c>
      <c r="BR123" s="830"/>
      <c r="BS123" s="830"/>
      <c r="BT123" s="830"/>
      <c r="BU123" s="830"/>
      <c r="BV123" s="830">
        <v>64.2</v>
      </c>
      <c r="BW123" s="830"/>
      <c r="BX123" s="830"/>
      <c r="BY123" s="830"/>
      <c r="BZ123" s="830"/>
      <c r="CA123" s="830">
        <v>52.9</v>
      </c>
      <c r="CB123" s="830"/>
      <c r="CC123" s="830"/>
      <c r="CD123" s="830"/>
      <c r="CE123" s="830"/>
      <c r="CF123" s="728"/>
      <c r="CG123" s="729"/>
      <c r="CH123" s="729"/>
      <c r="CI123" s="729"/>
      <c r="CJ123" s="831"/>
      <c r="CK123" s="849"/>
      <c r="CL123" s="810"/>
      <c r="CM123" s="810"/>
      <c r="CN123" s="810"/>
      <c r="CO123" s="811"/>
      <c r="CP123" s="826" t="s">
        <v>388</v>
      </c>
      <c r="CQ123" s="827"/>
      <c r="CR123" s="827"/>
      <c r="CS123" s="827"/>
      <c r="CT123" s="827"/>
      <c r="CU123" s="827"/>
      <c r="CV123" s="827"/>
      <c r="CW123" s="827"/>
      <c r="CX123" s="827"/>
      <c r="CY123" s="827"/>
      <c r="CZ123" s="827"/>
      <c r="DA123" s="827"/>
      <c r="DB123" s="827"/>
      <c r="DC123" s="827"/>
      <c r="DD123" s="827"/>
      <c r="DE123" s="827"/>
      <c r="DF123" s="828"/>
      <c r="DG123" s="781">
        <v>761600</v>
      </c>
      <c r="DH123" s="782"/>
      <c r="DI123" s="782"/>
      <c r="DJ123" s="782"/>
      <c r="DK123" s="783"/>
      <c r="DL123" s="784">
        <v>730748</v>
      </c>
      <c r="DM123" s="782"/>
      <c r="DN123" s="782"/>
      <c r="DO123" s="782"/>
      <c r="DP123" s="783"/>
      <c r="DQ123" s="784">
        <v>674038</v>
      </c>
      <c r="DR123" s="782"/>
      <c r="DS123" s="782"/>
      <c r="DT123" s="782"/>
      <c r="DU123" s="783"/>
      <c r="DV123" s="752">
        <v>7.8</v>
      </c>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v>29755</v>
      </c>
      <c r="DH124" s="715"/>
      <c r="DI124" s="715"/>
      <c r="DJ124" s="715"/>
      <c r="DK124" s="716"/>
      <c r="DL124" s="717">
        <v>34689</v>
      </c>
      <c r="DM124" s="715"/>
      <c r="DN124" s="715"/>
      <c r="DO124" s="715"/>
      <c r="DP124" s="716"/>
      <c r="DQ124" s="717">
        <v>36787</v>
      </c>
      <c r="DR124" s="715"/>
      <c r="DS124" s="715"/>
      <c r="DT124" s="715"/>
      <c r="DU124" s="716"/>
      <c r="DV124" s="805">
        <v>0.4</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16181</v>
      </c>
      <c r="AB126" s="782"/>
      <c r="AC126" s="782"/>
      <c r="AD126" s="782"/>
      <c r="AE126" s="783"/>
      <c r="AF126" s="784">
        <v>15866</v>
      </c>
      <c r="AG126" s="782"/>
      <c r="AH126" s="782"/>
      <c r="AI126" s="782"/>
      <c r="AJ126" s="783"/>
      <c r="AK126" s="784">
        <v>13962</v>
      </c>
      <c r="AL126" s="782"/>
      <c r="AM126" s="782"/>
      <c r="AN126" s="782"/>
      <c r="AO126" s="783"/>
      <c r="AP126" s="752">
        <v>0.2</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453</v>
      </c>
      <c r="AY127" s="756"/>
      <c r="AZ127" s="756"/>
      <c r="BA127" s="756"/>
      <c r="BB127" s="756"/>
      <c r="BC127" s="756"/>
      <c r="BD127" s="756"/>
      <c r="BE127" s="757"/>
      <c r="BF127" s="758" t="s">
        <v>113</v>
      </c>
      <c r="BG127" s="759"/>
      <c r="BH127" s="759"/>
      <c r="BI127" s="759"/>
      <c r="BJ127" s="759"/>
      <c r="BK127" s="759"/>
      <c r="BL127" s="760"/>
      <c r="BM127" s="758">
        <v>13.19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133855</v>
      </c>
      <c r="AB128" s="722"/>
      <c r="AC128" s="722"/>
      <c r="AD128" s="722"/>
      <c r="AE128" s="723"/>
      <c r="AF128" s="724">
        <v>125172</v>
      </c>
      <c r="AG128" s="722"/>
      <c r="AH128" s="722"/>
      <c r="AI128" s="722"/>
      <c r="AJ128" s="723"/>
      <c r="AK128" s="724">
        <v>105856</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113</v>
      </c>
      <c r="BG128" s="789"/>
      <c r="BH128" s="789"/>
      <c r="BI128" s="789"/>
      <c r="BJ128" s="789"/>
      <c r="BK128" s="789"/>
      <c r="BL128" s="790"/>
      <c r="BM128" s="788">
        <v>18.190000000000001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10952813</v>
      </c>
      <c r="AB129" s="782"/>
      <c r="AC129" s="782"/>
      <c r="AD129" s="782"/>
      <c r="AE129" s="783"/>
      <c r="AF129" s="784">
        <v>11002279</v>
      </c>
      <c r="AG129" s="782"/>
      <c r="AH129" s="782"/>
      <c r="AI129" s="782"/>
      <c r="AJ129" s="783"/>
      <c r="AK129" s="784">
        <v>10958286</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10.6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2303369</v>
      </c>
      <c r="AB130" s="782"/>
      <c r="AC130" s="782"/>
      <c r="AD130" s="782"/>
      <c r="AE130" s="783"/>
      <c r="AF130" s="784">
        <v>2313583</v>
      </c>
      <c r="AG130" s="782"/>
      <c r="AH130" s="782"/>
      <c r="AI130" s="782"/>
      <c r="AJ130" s="783"/>
      <c r="AK130" s="784">
        <v>2293019</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52.9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8649444</v>
      </c>
      <c r="AB131" s="715"/>
      <c r="AC131" s="715"/>
      <c r="AD131" s="715"/>
      <c r="AE131" s="716"/>
      <c r="AF131" s="717">
        <v>8688696</v>
      </c>
      <c r="AG131" s="715"/>
      <c r="AH131" s="715"/>
      <c r="AI131" s="715"/>
      <c r="AJ131" s="716"/>
      <c r="AK131" s="717">
        <v>8665267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14.26095134</v>
      </c>
      <c r="AB132" s="738"/>
      <c r="AC132" s="738"/>
      <c r="AD132" s="738"/>
      <c r="AE132" s="739"/>
      <c r="AF132" s="740">
        <v>8.7813752489999999</v>
      </c>
      <c r="AG132" s="738"/>
      <c r="AH132" s="738"/>
      <c r="AI132" s="738"/>
      <c r="AJ132" s="739"/>
      <c r="AK132" s="740">
        <v>8.9245720879999997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16.2</v>
      </c>
      <c r="AB133" s="747"/>
      <c r="AC133" s="747"/>
      <c r="AD133" s="747"/>
      <c r="AE133" s="748"/>
      <c r="AF133" s="746">
        <v>13.3</v>
      </c>
      <c r="AG133" s="747"/>
      <c r="AH133" s="747"/>
      <c r="AI133" s="747"/>
      <c r="AJ133" s="748"/>
      <c r="AK133" s="746">
        <v>10.6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CM7:CQ7"/>
    <mergeCell ref="B73:P73"/>
    <mergeCell ref="B72:P72"/>
    <mergeCell ref="B74:P74"/>
    <mergeCell ref="B76:P76"/>
    <mergeCell ref="B77:P77"/>
    <mergeCell ref="B75:P75"/>
    <mergeCell ref="B81:P81"/>
    <mergeCell ref="B79:P79"/>
    <mergeCell ref="B78:P78"/>
    <mergeCell ref="B80:P80"/>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B10:P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AZ70:BD70"/>
    <mergeCell ref="BS70:CG70"/>
    <mergeCell ref="CH70:CL70"/>
    <mergeCell ref="CM70:CQ70"/>
    <mergeCell ref="DG68:DK68"/>
    <mergeCell ref="DL68:DP68"/>
    <mergeCell ref="DQ68:DU68"/>
    <mergeCell ref="DV70:DZ70"/>
    <mergeCell ref="AK71:AO71"/>
    <mergeCell ref="AP71:AT71"/>
    <mergeCell ref="AU71:AY71"/>
    <mergeCell ref="AZ71:BD71"/>
    <mergeCell ref="CR70:CV70"/>
    <mergeCell ref="CW70:DA70"/>
    <mergeCell ref="DB70:DF70"/>
    <mergeCell ref="DG70:DK70"/>
    <mergeCell ref="DL70:DP70"/>
    <mergeCell ref="DQ70:DU70"/>
    <mergeCell ref="AP70:AT70"/>
    <mergeCell ref="AU70:AY70"/>
    <mergeCell ref="AK72:AO72"/>
    <mergeCell ref="BS71:CG71"/>
    <mergeCell ref="CH71:CL71"/>
    <mergeCell ref="CM71:CQ71"/>
    <mergeCell ref="CR71:CV71"/>
    <mergeCell ref="CW71:DA71"/>
    <mergeCell ref="DB71:DF71"/>
    <mergeCell ref="B69:P69"/>
    <mergeCell ref="Q69:U69"/>
    <mergeCell ref="V69:Z69"/>
    <mergeCell ref="AA69:AE69"/>
    <mergeCell ref="AF69:AJ69"/>
    <mergeCell ref="AK69:AO69"/>
    <mergeCell ref="AP69:AT69"/>
    <mergeCell ref="AU69:AY69"/>
    <mergeCell ref="AZ69:BD69"/>
    <mergeCell ref="CR68:CV68"/>
    <mergeCell ref="CW68:DA68"/>
    <mergeCell ref="DB68:DF68"/>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3:DZ73"/>
    <mergeCell ref="Q71:U71"/>
    <mergeCell ref="V71:Z71"/>
    <mergeCell ref="AA71:AE71"/>
    <mergeCell ref="AF71:AJ71"/>
    <mergeCell ref="DV74:DZ74"/>
    <mergeCell ref="B70:P70"/>
    <mergeCell ref="B71:P71"/>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16" zoomScale="85" zoomScaleNormal="85" zoomScaleSheetLayoutView="85" workbookViewId="0">
      <selection activeCell="AD51" sqref="AD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O34"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I3" sqref="I3"/>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25" t="s">
        <v>469</v>
      </c>
      <c r="L7" s="254"/>
      <c r="M7" s="255" t="s">
        <v>470</v>
      </c>
      <c r="N7" s="256"/>
    </row>
    <row r="8" spans="1:16">
      <c r="A8" s="248"/>
      <c r="B8" s="244"/>
      <c r="C8" s="244"/>
      <c r="D8" s="244"/>
      <c r="E8" s="244"/>
      <c r="F8" s="244"/>
      <c r="G8" s="257"/>
      <c r="H8" s="258"/>
      <c r="I8" s="258"/>
      <c r="J8" s="259"/>
      <c r="K8" s="1126"/>
      <c r="L8" s="260" t="s">
        <v>471</v>
      </c>
      <c r="M8" s="261" t="s">
        <v>472</v>
      </c>
      <c r="N8" s="262" t="s">
        <v>473</v>
      </c>
    </row>
    <row r="9" spans="1:16">
      <c r="A9" s="248"/>
      <c r="B9" s="244"/>
      <c r="C9" s="244"/>
      <c r="D9" s="244"/>
      <c r="E9" s="244"/>
      <c r="F9" s="244"/>
      <c r="G9" s="1139" t="s">
        <v>474</v>
      </c>
      <c r="H9" s="1140"/>
      <c r="I9" s="1140"/>
      <c r="J9" s="1141"/>
      <c r="K9" s="263">
        <v>2631781</v>
      </c>
      <c r="L9" s="264">
        <v>89035</v>
      </c>
      <c r="M9" s="265">
        <v>83170</v>
      </c>
      <c r="N9" s="266">
        <v>7.1</v>
      </c>
    </row>
    <row r="10" spans="1:16">
      <c r="A10" s="248"/>
      <c r="B10" s="244"/>
      <c r="C10" s="244"/>
      <c r="D10" s="244"/>
      <c r="E10" s="244"/>
      <c r="F10" s="244"/>
      <c r="G10" s="1139" t="s">
        <v>475</v>
      </c>
      <c r="H10" s="1140"/>
      <c r="I10" s="1140"/>
      <c r="J10" s="1141"/>
      <c r="K10" s="267">
        <v>475369</v>
      </c>
      <c r="L10" s="268">
        <v>16082</v>
      </c>
      <c r="M10" s="269">
        <v>7053</v>
      </c>
      <c r="N10" s="270">
        <v>128</v>
      </c>
    </row>
    <row r="11" spans="1:16" ht="13.5" customHeight="1">
      <c r="A11" s="248"/>
      <c r="B11" s="244"/>
      <c r="C11" s="244"/>
      <c r="D11" s="244"/>
      <c r="E11" s="244"/>
      <c r="F11" s="244"/>
      <c r="G11" s="1139" t="s">
        <v>476</v>
      </c>
      <c r="H11" s="1140"/>
      <c r="I11" s="1140"/>
      <c r="J11" s="1141"/>
      <c r="K11" s="267">
        <v>336863</v>
      </c>
      <c r="L11" s="268">
        <v>11396</v>
      </c>
      <c r="M11" s="269">
        <v>8860</v>
      </c>
      <c r="N11" s="270">
        <v>28.6</v>
      </c>
    </row>
    <row r="12" spans="1:16" ht="13.5" customHeight="1">
      <c r="A12" s="248"/>
      <c r="B12" s="244"/>
      <c r="C12" s="244"/>
      <c r="D12" s="244"/>
      <c r="E12" s="244"/>
      <c r="F12" s="244"/>
      <c r="G12" s="1139" t="s">
        <v>477</v>
      </c>
      <c r="H12" s="1140"/>
      <c r="I12" s="1140"/>
      <c r="J12" s="1141"/>
      <c r="K12" s="267">
        <v>46614</v>
      </c>
      <c r="L12" s="268">
        <v>1577</v>
      </c>
      <c r="M12" s="269">
        <v>837</v>
      </c>
      <c r="N12" s="270">
        <v>88.4</v>
      </c>
    </row>
    <row r="13" spans="1:16" ht="13.5" customHeight="1">
      <c r="A13" s="248"/>
      <c r="B13" s="244"/>
      <c r="C13" s="244"/>
      <c r="D13" s="244"/>
      <c r="E13" s="244"/>
      <c r="F13" s="244"/>
      <c r="G13" s="1139" t="s">
        <v>478</v>
      </c>
      <c r="H13" s="1140"/>
      <c r="I13" s="1140"/>
      <c r="J13" s="1141"/>
      <c r="K13" s="267" t="s">
        <v>479</v>
      </c>
      <c r="L13" s="268" t="s">
        <v>479</v>
      </c>
      <c r="M13" s="269">
        <v>4</v>
      </c>
      <c r="N13" s="270" t="s">
        <v>479</v>
      </c>
    </row>
    <row r="14" spans="1:16" ht="13.5" customHeight="1">
      <c r="A14" s="248"/>
      <c r="B14" s="244"/>
      <c r="C14" s="244"/>
      <c r="D14" s="244"/>
      <c r="E14" s="244"/>
      <c r="F14" s="244"/>
      <c r="G14" s="1139" t="s">
        <v>480</v>
      </c>
      <c r="H14" s="1140"/>
      <c r="I14" s="1140"/>
      <c r="J14" s="1141"/>
      <c r="K14" s="267">
        <v>19366</v>
      </c>
      <c r="L14" s="268">
        <v>655</v>
      </c>
      <c r="M14" s="269">
        <v>3453</v>
      </c>
      <c r="N14" s="270">
        <v>-81</v>
      </c>
    </row>
    <row r="15" spans="1:16" ht="13.5" customHeight="1">
      <c r="A15" s="248"/>
      <c r="B15" s="244"/>
      <c r="C15" s="244"/>
      <c r="D15" s="244"/>
      <c r="E15" s="244"/>
      <c r="F15" s="244"/>
      <c r="G15" s="1139" t="s">
        <v>481</v>
      </c>
      <c r="H15" s="1140"/>
      <c r="I15" s="1140"/>
      <c r="J15" s="1141"/>
      <c r="K15" s="267">
        <v>50962</v>
      </c>
      <c r="L15" s="268">
        <v>1724</v>
      </c>
      <c r="M15" s="269">
        <v>1923</v>
      </c>
      <c r="N15" s="270">
        <v>-10.3</v>
      </c>
    </row>
    <row r="16" spans="1:16">
      <c r="A16" s="248"/>
      <c r="B16" s="244"/>
      <c r="C16" s="244"/>
      <c r="D16" s="244"/>
      <c r="E16" s="244"/>
      <c r="F16" s="244"/>
      <c r="G16" s="1142" t="s">
        <v>482</v>
      </c>
      <c r="H16" s="1143"/>
      <c r="I16" s="1143"/>
      <c r="J16" s="1144"/>
      <c r="K16" s="268">
        <v>-224446</v>
      </c>
      <c r="L16" s="268">
        <v>-7593</v>
      </c>
      <c r="M16" s="269">
        <v>-10272</v>
      </c>
      <c r="N16" s="270">
        <v>-26.1</v>
      </c>
    </row>
    <row r="17" spans="1:16">
      <c r="A17" s="248"/>
      <c r="B17" s="244"/>
      <c r="C17" s="244"/>
      <c r="D17" s="244"/>
      <c r="E17" s="244"/>
      <c r="F17" s="244"/>
      <c r="G17" s="1142" t="s">
        <v>171</v>
      </c>
      <c r="H17" s="1143"/>
      <c r="I17" s="1143"/>
      <c r="J17" s="1144"/>
      <c r="K17" s="268">
        <v>3336509</v>
      </c>
      <c r="L17" s="268">
        <v>112876</v>
      </c>
      <c r="M17" s="269">
        <v>95028</v>
      </c>
      <c r="N17" s="270">
        <v>18.8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6" t="s">
        <v>487</v>
      </c>
      <c r="H21" s="1137"/>
      <c r="I21" s="1137"/>
      <c r="J21" s="1138"/>
      <c r="K21" s="280">
        <v>10.220000000000001</v>
      </c>
      <c r="L21" s="281">
        <v>9.36</v>
      </c>
      <c r="M21" s="282">
        <v>0.86</v>
      </c>
      <c r="N21" s="249"/>
      <c r="O21" s="283"/>
      <c r="P21" s="279"/>
    </row>
    <row r="22" spans="1:16" s="284" customFormat="1">
      <c r="A22" s="279"/>
      <c r="B22" s="249"/>
      <c r="C22" s="249"/>
      <c r="D22" s="249"/>
      <c r="E22" s="249"/>
      <c r="F22" s="249"/>
      <c r="G22" s="1136" t="s">
        <v>488</v>
      </c>
      <c r="H22" s="1137"/>
      <c r="I22" s="1137"/>
      <c r="J22" s="1138"/>
      <c r="K22" s="285">
        <v>95.9</v>
      </c>
      <c r="L22" s="286">
        <v>96.8</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25" t="s">
        <v>469</v>
      </c>
      <c r="L30" s="254"/>
      <c r="M30" s="255" t="s">
        <v>470</v>
      </c>
      <c r="N30" s="256"/>
    </row>
    <row r="31" spans="1:16">
      <c r="A31" s="248"/>
      <c r="B31" s="244"/>
      <c r="C31" s="244"/>
      <c r="D31" s="244"/>
      <c r="E31" s="244"/>
      <c r="F31" s="244"/>
      <c r="G31" s="257"/>
      <c r="H31" s="258"/>
      <c r="I31" s="258"/>
      <c r="J31" s="259"/>
      <c r="K31" s="1126"/>
      <c r="L31" s="260" t="s">
        <v>471</v>
      </c>
      <c r="M31" s="261" t="s">
        <v>472</v>
      </c>
      <c r="N31" s="262" t="s">
        <v>473</v>
      </c>
    </row>
    <row r="32" spans="1:16" ht="27" customHeight="1">
      <c r="A32" s="248"/>
      <c r="B32" s="244"/>
      <c r="C32" s="244"/>
      <c r="D32" s="244"/>
      <c r="E32" s="244"/>
      <c r="F32" s="244"/>
      <c r="G32" s="1127" t="s">
        <v>492</v>
      </c>
      <c r="H32" s="1128"/>
      <c r="I32" s="1128"/>
      <c r="J32" s="1129"/>
      <c r="K32" s="294">
        <v>2075108</v>
      </c>
      <c r="L32" s="294">
        <v>70202</v>
      </c>
      <c r="M32" s="295">
        <v>65071</v>
      </c>
      <c r="N32" s="296">
        <v>7.9</v>
      </c>
    </row>
    <row r="33" spans="1:16" ht="13.5" customHeight="1">
      <c r="A33" s="248"/>
      <c r="B33" s="244"/>
      <c r="C33" s="244"/>
      <c r="D33" s="244"/>
      <c r="E33" s="244"/>
      <c r="F33" s="244"/>
      <c r="G33" s="1127" t="s">
        <v>493</v>
      </c>
      <c r="H33" s="1128"/>
      <c r="I33" s="1128"/>
      <c r="J33" s="1129"/>
      <c r="K33" s="294" t="s">
        <v>479</v>
      </c>
      <c r="L33" s="294" t="s">
        <v>479</v>
      </c>
      <c r="M33" s="295" t="s">
        <v>479</v>
      </c>
      <c r="N33" s="296" t="s">
        <v>479</v>
      </c>
    </row>
    <row r="34" spans="1:16" ht="27" customHeight="1">
      <c r="A34" s="248"/>
      <c r="B34" s="244"/>
      <c r="C34" s="244"/>
      <c r="D34" s="244"/>
      <c r="E34" s="244"/>
      <c r="F34" s="244"/>
      <c r="G34" s="1127" t="s">
        <v>494</v>
      </c>
      <c r="H34" s="1128"/>
      <c r="I34" s="1128"/>
      <c r="J34" s="1129"/>
      <c r="K34" s="294" t="s">
        <v>479</v>
      </c>
      <c r="L34" s="294" t="s">
        <v>479</v>
      </c>
      <c r="M34" s="295">
        <v>23</v>
      </c>
      <c r="N34" s="296" t="s">
        <v>479</v>
      </c>
    </row>
    <row r="35" spans="1:16" ht="27" customHeight="1">
      <c r="A35" s="248"/>
      <c r="B35" s="244"/>
      <c r="C35" s="244"/>
      <c r="D35" s="244"/>
      <c r="E35" s="244"/>
      <c r="F35" s="244"/>
      <c r="G35" s="1127" t="s">
        <v>495</v>
      </c>
      <c r="H35" s="1128"/>
      <c r="I35" s="1128"/>
      <c r="J35" s="1129"/>
      <c r="K35" s="294">
        <v>1079210</v>
      </c>
      <c r="L35" s="294">
        <v>36510</v>
      </c>
      <c r="M35" s="295">
        <v>17560</v>
      </c>
      <c r="N35" s="296">
        <v>107.9</v>
      </c>
    </row>
    <row r="36" spans="1:16" ht="27" customHeight="1">
      <c r="A36" s="248"/>
      <c r="B36" s="244"/>
      <c r="C36" s="244"/>
      <c r="D36" s="244"/>
      <c r="E36" s="244"/>
      <c r="F36" s="244"/>
      <c r="G36" s="1127" t="s">
        <v>496</v>
      </c>
      <c r="H36" s="1128"/>
      <c r="I36" s="1128"/>
      <c r="J36" s="1129"/>
      <c r="K36" s="294">
        <v>2342</v>
      </c>
      <c r="L36" s="294">
        <v>79</v>
      </c>
      <c r="M36" s="295">
        <v>3274</v>
      </c>
      <c r="N36" s="296">
        <v>-97.6</v>
      </c>
    </row>
    <row r="37" spans="1:16" ht="13.5" customHeight="1">
      <c r="A37" s="248"/>
      <c r="B37" s="244"/>
      <c r="C37" s="244"/>
      <c r="D37" s="244"/>
      <c r="E37" s="244"/>
      <c r="F37" s="244"/>
      <c r="G37" s="1127" t="s">
        <v>497</v>
      </c>
      <c r="H37" s="1128"/>
      <c r="I37" s="1128"/>
      <c r="J37" s="1129"/>
      <c r="K37" s="294">
        <v>15553</v>
      </c>
      <c r="L37" s="294">
        <v>526</v>
      </c>
      <c r="M37" s="295">
        <v>1387</v>
      </c>
      <c r="N37" s="296">
        <v>-62.1</v>
      </c>
    </row>
    <row r="38" spans="1:16" ht="27" customHeight="1">
      <c r="A38" s="248"/>
      <c r="B38" s="244"/>
      <c r="C38" s="244"/>
      <c r="D38" s="244"/>
      <c r="E38" s="244"/>
      <c r="F38" s="244"/>
      <c r="G38" s="1130" t="s">
        <v>498</v>
      </c>
      <c r="H38" s="1131"/>
      <c r="I38" s="1131"/>
      <c r="J38" s="1132"/>
      <c r="K38" s="297" t="s">
        <v>479</v>
      </c>
      <c r="L38" s="297" t="s">
        <v>479</v>
      </c>
      <c r="M38" s="298">
        <v>7</v>
      </c>
      <c r="N38" s="299" t="s">
        <v>479</v>
      </c>
      <c r="O38" s="293"/>
    </row>
    <row r="39" spans="1:16">
      <c r="A39" s="248"/>
      <c r="B39" s="244"/>
      <c r="C39" s="244"/>
      <c r="D39" s="244"/>
      <c r="E39" s="244"/>
      <c r="F39" s="244"/>
      <c r="G39" s="1130" t="s">
        <v>499</v>
      </c>
      <c r="H39" s="1131"/>
      <c r="I39" s="1131"/>
      <c r="J39" s="1132"/>
      <c r="K39" s="300">
        <v>-105856</v>
      </c>
      <c r="L39" s="300">
        <v>-3581</v>
      </c>
      <c r="M39" s="301">
        <v>-4282</v>
      </c>
      <c r="N39" s="302">
        <v>-16.399999999999999</v>
      </c>
      <c r="O39" s="293"/>
    </row>
    <row r="40" spans="1:16" ht="27" customHeight="1">
      <c r="A40" s="248"/>
      <c r="B40" s="244"/>
      <c r="C40" s="244"/>
      <c r="D40" s="244"/>
      <c r="E40" s="244"/>
      <c r="F40" s="244"/>
      <c r="G40" s="1127" t="s">
        <v>500</v>
      </c>
      <c r="H40" s="1128"/>
      <c r="I40" s="1128"/>
      <c r="J40" s="1129"/>
      <c r="K40" s="300">
        <v>-2293019</v>
      </c>
      <c r="L40" s="300">
        <v>-77574</v>
      </c>
      <c r="M40" s="301">
        <v>-54179</v>
      </c>
      <c r="N40" s="302">
        <v>43.2</v>
      </c>
      <c r="O40" s="293"/>
    </row>
    <row r="41" spans="1:16">
      <c r="A41" s="248"/>
      <c r="B41" s="244"/>
      <c r="C41" s="244"/>
      <c r="D41" s="244"/>
      <c r="E41" s="244"/>
      <c r="F41" s="244"/>
      <c r="G41" s="1133" t="s">
        <v>281</v>
      </c>
      <c r="H41" s="1134"/>
      <c r="I41" s="1134"/>
      <c r="J41" s="1135"/>
      <c r="K41" s="294">
        <v>773338</v>
      </c>
      <c r="L41" s="300">
        <v>26163</v>
      </c>
      <c r="M41" s="301">
        <v>28861</v>
      </c>
      <c r="N41" s="302">
        <v>-9.3000000000000007</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0" t="s">
        <v>469</v>
      </c>
      <c r="J49" s="1122" t="s">
        <v>504</v>
      </c>
      <c r="K49" s="1123"/>
      <c r="L49" s="1123"/>
      <c r="M49" s="1123"/>
      <c r="N49" s="1124"/>
    </row>
    <row r="50" spans="1:14">
      <c r="A50" s="248"/>
      <c r="B50" s="244"/>
      <c r="C50" s="244"/>
      <c r="D50" s="244"/>
      <c r="E50" s="244"/>
      <c r="F50" s="244"/>
      <c r="G50" s="312"/>
      <c r="H50" s="313"/>
      <c r="I50" s="1121"/>
      <c r="J50" s="314" t="s">
        <v>505</v>
      </c>
      <c r="K50" s="315" t="s">
        <v>506</v>
      </c>
      <c r="L50" s="316" t="s">
        <v>507</v>
      </c>
      <c r="M50" s="317" t="s">
        <v>508</v>
      </c>
      <c r="N50" s="318" t="s">
        <v>509</v>
      </c>
    </row>
    <row r="51" spans="1:14">
      <c r="A51" s="248"/>
      <c r="B51" s="244"/>
      <c r="C51" s="244"/>
      <c r="D51" s="244"/>
      <c r="E51" s="244"/>
      <c r="F51" s="244"/>
      <c r="G51" s="310" t="s">
        <v>510</v>
      </c>
      <c r="H51" s="311"/>
      <c r="I51" s="319">
        <v>3781667</v>
      </c>
      <c r="J51" s="320">
        <v>124479</v>
      </c>
      <c r="K51" s="321">
        <v>94.5</v>
      </c>
      <c r="L51" s="322">
        <v>76282</v>
      </c>
      <c r="M51" s="323">
        <v>25</v>
      </c>
      <c r="N51" s="324">
        <v>69.5</v>
      </c>
    </row>
    <row r="52" spans="1:14">
      <c r="A52" s="248"/>
      <c r="B52" s="244"/>
      <c r="C52" s="244"/>
      <c r="D52" s="244"/>
      <c r="E52" s="244"/>
      <c r="F52" s="244"/>
      <c r="G52" s="325"/>
      <c r="H52" s="326" t="s">
        <v>511</v>
      </c>
      <c r="I52" s="327">
        <v>1164527</v>
      </c>
      <c r="J52" s="328">
        <v>38332</v>
      </c>
      <c r="K52" s="329">
        <v>6.6</v>
      </c>
      <c r="L52" s="330">
        <v>41092</v>
      </c>
      <c r="M52" s="331">
        <v>31.8</v>
      </c>
      <c r="N52" s="332">
        <v>-25.2</v>
      </c>
    </row>
    <row r="53" spans="1:14">
      <c r="A53" s="248"/>
      <c r="B53" s="244"/>
      <c r="C53" s="244"/>
      <c r="D53" s="244"/>
      <c r="E53" s="244"/>
      <c r="F53" s="244"/>
      <c r="G53" s="310" t="s">
        <v>512</v>
      </c>
      <c r="H53" s="311"/>
      <c r="I53" s="319">
        <v>3460060</v>
      </c>
      <c r="J53" s="320">
        <v>114876</v>
      </c>
      <c r="K53" s="321">
        <v>-7.7</v>
      </c>
      <c r="L53" s="322">
        <v>78670</v>
      </c>
      <c r="M53" s="323">
        <v>3.1</v>
      </c>
      <c r="N53" s="324">
        <v>-10.8</v>
      </c>
    </row>
    <row r="54" spans="1:14">
      <c r="A54" s="248"/>
      <c r="B54" s="244"/>
      <c r="C54" s="244"/>
      <c r="D54" s="244"/>
      <c r="E54" s="244"/>
      <c r="F54" s="244"/>
      <c r="G54" s="325"/>
      <c r="H54" s="326" t="s">
        <v>511</v>
      </c>
      <c r="I54" s="327">
        <v>1326428</v>
      </c>
      <c r="J54" s="328">
        <v>44038</v>
      </c>
      <c r="K54" s="329">
        <v>14.9</v>
      </c>
      <c r="L54" s="330">
        <v>38094</v>
      </c>
      <c r="M54" s="331">
        <v>-7.3</v>
      </c>
      <c r="N54" s="332">
        <v>22.2</v>
      </c>
    </row>
    <row r="55" spans="1:14">
      <c r="A55" s="248"/>
      <c r="B55" s="244"/>
      <c r="C55" s="244"/>
      <c r="D55" s="244"/>
      <c r="E55" s="244"/>
      <c r="F55" s="244"/>
      <c r="G55" s="310" t="s">
        <v>513</v>
      </c>
      <c r="H55" s="311"/>
      <c r="I55" s="319">
        <v>1166892</v>
      </c>
      <c r="J55" s="320">
        <v>39207</v>
      </c>
      <c r="K55" s="321">
        <v>-65.900000000000006</v>
      </c>
      <c r="L55" s="322">
        <v>67201</v>
      </c>
      <c r="M55" s="323">
        <v>-14.6</v>
      </c>
      <c r="N55" s="324">
        <v>-51.3</v>
      </c>
    </row>
    <row r="56" spans="1:14">
      <c r="A56" s="248"/>
      <c r="B56" s="244"/>
      <c r="C56" s="244"/>
      <c r="D56" s="244"/>
      <c r="E56" s="244"/>
      <c r="F56" s="244"/>
      <c r="G56" s="325"/>
      <c r="H56" s="326" t="s">
        <v>511</v>
      </c>
      <c r="I56" s="327">
        <v>800166</v>
      </c>
      <c r="J56" s="328">
        <v>26885</v>
      </c>
      <c r="K56" s="329">
        <v>-39</v>
      </c>
      <c r="L56" s="330">
        <v>35210</v>
      </c>
      <c r="M56" s="331">
        <v>-7.6</v>
      </c>
      <c r="N56" s="332">
        <v>-31.4</v>
      </c>
    </row>
    <row r="57" spans="1:14">
      <c r="A57" s="248"/>
      <c r="B57" s="244"/>
      <c r="C57" s="244"/>
      <c r="D57" s="244"/>
      <c r="E57" s="244"/>
      <c r="F57" s="244"/>
      <c r="G57" s="310" t="s">
        <v>514</v>
      </c>
      <c r="H57" s="311"/>
      <c r="I57" s="319">
        <v>1533523</v>
      </c>
      <c r="J57" s="320">
        <v>51518</v>
      </c>
      <c r="K57" s="321">
        <v>31.4</v>
      </c>
      <c r="L57" s="322">
        <v>75709</v>
      </c>
      <c r="M57" s="323">
        <v>12.7</v>
      </c>
      <c r="N57" s="324">
        <v>18.7</v>
      </c>
    </row>
    <row r="58" spans="1:14">
      <c r="A58" s="248"/>
      <c r="B58" s="244"/>
      <c r="C58" s="244"/>
      <c r="D58" s="244"/>
      <c r="E58" s="244"/>
      <c r="F58" s="244"/>
      <c r="G58" s="325"/>
      <c r="H58" s="326" t="s">
        <v>511</v>
      </c>
      <c r="I58" s="327">
        <v>932450</v>
      </c>
      <c r="J58" s="328">
        <v>31325</v>
      </c>
      <c r="K58" s="329">
        <v>16.5</v>
      </c>
      <c r="L58" s="330">
        <v>35212</v>
      </c>
      <c r="M58" s="331">
        <v>0</v>
      </c>
      <c r="N58" s="332">
        <v>16.5</v>
      </c>
    </row>
    <row r="59" spans="1:14">
      <c r="A59" s="248"/>
      <c r="B59" s="244"/>
      <c r="C59" s="244"/>
      <c r="D59" s="244"/>
      <c r="E59" s="244"/>
      <c r="F59" s="244"/>
      <c r="G59" s="310" t="s">
        <v>515</v>
      </c>
      <c r="H59" s="311"/>
      <c r="I59" s="319">
        <v>1581152</v>
      </c>
      <c r="J59" s="320">
        <v>53491</v>
      </c>
      <c r="K59" s="321">
        <v>3.8</v>
      </c>
      <c r="L59" s="322">
        <v>90961</v>
      </c>
      <c r="M59" s="323">
        <v>20.100000000000001</v>
      </c>
      <c r="N59" s="324">
        <v>-16.3</v>
      </c>
    </row>
    <row r="60" spans="1:14">
      <c r="A60" s="248"/>
      <c r="B60" s="244"/>
      <c r="C60" s="244"/>
      <c r="D60" s="244"/>
      <c r="E60" s="244"/>
      <c r="F60" s="244"/>
      <c r="G60" s="325"/>
      <c r="H60" s="326" t="s">
        <v>511</v>
      </c>
      <c r="I60" s="333">
        <v>905410</v>
      </c>
      <c r="J60" s="328">
        <v>30631</v>
      </c>
      <c r="K60" s="329">
        <v>-2.2000000000000002</v>
      </c>
      <c r="L60" s="330">
        <v>37720</v>
      </c>
      <c r="M60" s="331">
        <v>7.1</v>
      </c>
      <c r="N60" s="332">
        <v>-9.3000000000000007</v>
      </c>
    </row>
    <row r="61" spans="1:14">
      <c r="A61" s="248"/>
      <c r="B61" s="244"/>
      <c r="C61" s="244"/>
      <c r="D61" s="244"/>
      <c r="E61" s="244"/>
      <c r="F61" s="244"/>
      <c r="G61" s="310" t="s">
        <v>516</v>
      </c>
      <c r="H61" s="334"/>
      <c r="I61" s="335">
        <v>2304659</v>
      </c>
      <c r="J61" s="336">
        <v>76714</v>
      </c>
      <c r="K61" s="337">
        <v>11.2</v>
      </c>
      <c r="L61" s="338">
        <v>77765</v>
      </c>
      <c r="M61" s="339">
        <v>9.3000000000000007</v>
      </c>
      <c r="N61" s="324">
        <v>1.9</v>
      </c>
    </row>
    <row r="62" spans="1:14">
      <c r="A62" s="248"/>
      <c r="B62" s="244"/>
      <c r="C62" s="244"/>
      <c r="D62" s="244"/>
      <c r="E62" s="244"/>
      <c r="F62" s="244"/>
      <c r="G62" s="325"/>
      <c r="H62" s="326" t="s">
        <v>511</v>
      </c>
      <c r="I62" s="327">
        <v>1025796</v>
      </c>
      <c r="J62" s="328">
        <v>34242</v>
      </c>
      <c r="K62" s="329">
        <v>-0.6</v>
      </c>
      <c r="L62" s="330">
        <v>37466</v>
      </c>
      <c r="M62" s="331">
        <v>4.8</v>
      </c>
      <c r="N62" s="332">
        <v>-5.4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7" zoomScale="70" zoomScaleNormal="70"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5" t="s">
        <v>3</v>
      </c>
      <c r="D47" s="1145"/>
      <c r="E47" s="1146"/>
      <c r="F47" s="11">
        <v>13.84</v>
      </c>
      <c r="G47" s="12">
        <v>16.059999999999999</v>
      </c>
      <c r="H47" s="12">
        <v>16.27</v>
      </c>
      <c r="I47" s="12">
        <v>16.2</v>
      </c>
      <c r="J47" s="13">
        <v>18.399999999999999</v>
      </c>
    </row>
    <row r="48" spans="2:10" ht="57.75" customHeight="1">
      <c r="B48" s="14"/>
      <c r="C48" s="1147" t="s">
        <v>4</v>
      </c>
      <c r="D48" s="1147"/>
      <c r="E48" s="1148"/>
      <c r="F48" s="15">
        <v>5.14</v>
      </c>
      <c r="G48" s="16">
        <v>5.9</v>
      </c>
      <c r="H48" s="16">
        <v>6.12</v>
      </c>
      <c r="I48" s="16">
        <v>6.32</v>
      </c>
      <c r="J48" s="17">
        <v>5.19</v>
      </c>
    </row>
    <row r="49" spans="2:10" ht="57.75" customHeight="1" thickBot="1">
      <c r="B49" s="18"/>
      <c r="C49" s="1149" t="s">
        <v>5</v>
      </c>
      <c r="D49" s="1149"/>
      <c r="E49" s="1150"/>
      <c r="F49" s="19">
        <v>4.28</v>
      </c>
      <c r="G49" s="20">
        <v>4.59</v>
      </c>
      <c r="H49" s="20">
        <v>0.76</v>
      </c>
      <c r="I49" s="20">
        <v>0.22</v>
      </c>
      <c r="J49" s="21">
        <v>0.98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7" t="s">
        <v>523</v>
      </c>
      <c r="D34" s="1157"/>
      <c r="E34" s="1158"/>
      <c r="F34" s="32">
        <v>4.3499999999999996</v>
      </c>
      <c r="G34" s="33">
        <v>4.8600000000000003</v>
      </c>
      <c r="H34" s="33">
        <v>5.29</v>
      </c>
      <c r="I34" s="33">
        <v>6.15</v>
      </c>
      <c r="J34" s="34">
        <v>6.54</v>
      </c>
      <c r="K34" s="22"/>
      <c r="L34" s="22"/>
      <c r="M34" s="22"/>
      <c r="N34" s="22"/>
      <c r="O34" s="22"/>
      <c r="P34" s="22"/>
    </row>
    <row r="35" spans="1:16" ht="39" customHeight="1">
      <c r="A35" s="22"/>
      <c r="B35" s="35"/>
      <c r="C35" s="1151" t="s">
        <v>524</v>
      </c>
      <c r="D35" s="1152"/>
      <c r="E35" s="1153"/>
      <c r="F35" s="36">
        <v>4.93</v>
      </c>
      <c r="G35" s="37">
        <v>5.9</v>
      </c>
      <c r="H35" s="37">
        <v>6.12</v>
      </c>
      <c r="I35" s="37">
        <v>6.32</v>
      </c>
      <c r="J35" s="38">
        <v>5.19</v>
      </c>
      <c r="K35" s="22"/>
      <c r="L35" s="22"/>
      <c r="M35" s="22"/>
      <c r="N35" s="22"/>
      <c r="O35" s="22"/>
      <c r="P35" s="22"/>
    </row>
    <row r="36" spans="1:16" ht="39" customHeight="1">
      <c r="A36" s="22"/>
      <c r="B36" s="35"/>
      <c r="C36" s="1151" t="s">
        <v>525</v>
      </c>
      <c r="D36" s="1152"/>
      <c r="E36" s="1153"/>
      <c r="F36" s="36">
        <v>2.65</v>
      </c>
      <c r="G36" s="37">
        <v>4.68</v>
      </c>
      <c r="H36" s="37">
        <v>6.46</v>
      </c>
      <c r="I36" s="37">
        <v>6.13</v>
      </c>
      <c r="J36" s="38">
        <v>3.01</v>
      </c>
      <c r="K36" s="22"/>
      <c r="L36" s="22"/>
      <c r="M36" s="22"/>
      <c r="N36" s="22"/>
      <c r="O36" s="22"/>
      <c r="P36" s="22"/>
    </row>
    <row r="37" spans="1:16" ht="39" customHeight="1">
      <c r="A37" s="22"/>
      <c r="B37" s="35"/>
      <c r="C37" s="1151" t="s">
        <v>526</v>
      </c>
      <c r="D37" s="1152"/>
      <c r="E37" s="1153"/>
      <c r="F37" s="36">
        <v>1.41</v>
      </c>
      <c r="G37" s="37">
        <v>1.5</v>
      </c>
      <c r="H37" s="37">
        <v>1.72</v>
      </c>
      <c r="I37" s="37">
        <v>1.96</v>
      </c>
      <c r="J37" s="38">
        <v>1.97</v>
      </c>
      <c r="K37" s="22"/>
      <c r="L37" s="22"/>
      <c r="M37" s="22"/>
      <c r="N37" s="22"/>
      <c r="O37" s="22"/>
      <c r="P37" s="22"/>
    </row>
    <row r="38" spans="1:16" ht="39" customHeight="1">
      <c r="A38" s="22"/>
      <c r="B38" s="35"/>
      <c r="C38" s="1151" t="s">
        <v>527</v>
      </c>
      <c r="D38" s="1152"/>
      <c r="E38" s="1153"/>
      <c r="F38" s="36">
        <v>1.43</v>
      </c>
      <c r="G38" s="37">
        <v>1.26</v>
      </c>
      <c r="H38" s="37">
        <v>0.7</v>
      </c>
      <c r="I38" s="37">
        <v>0.76</v>
      </c>
      <c r="J38" s="38">
        <v>1.07</v>
      </c>
      <c r="K38" s="22"/>
      <c r="L38" s="22"/>
      <c r="M38" s="22"/>
      <c r="N38" s="22"/>
      <c r="O38" s="22"/>
      <c r="P38" s="22"/>
    </row>
    <row r="39" spans="1:16" ht="39" customHeight="1">
      <c r="A39" s="22"/>
      <c r="B39" s="35"/>
      <c r="C39" s="1151" t="s">
        <v>528</v>
      </c>
      <c r="D39" s="1152"/>
      <c r="E39" s="1153"/>
      <c r="F39" s="36">
        <v>0.19</v>
      </c>
      <c r="G39" s="37">
        <v>0.55000000000000004</v>
      </c>
      <c r="H39" s="37">
        <v>0.4</v>
      </c>
      <c r="I39" s="37">
        <v>0.2</v>
      </c>
      <c r="J39" s="38">
        <v>0.8</v>
      </c>
      <c r="K39" s="22"/>
      <c r="L39" s="22"/>
      <c r="M39" s="22"/>
      <c r="N39" s="22"/>
      <c r="O39" s="22"/>
      <c r="P39" s="22"/>
    </row>
    <row r="40" spans="1:16" ht="39" customHeight="1">
      <c r="A40" s="22"/>
      <c r="B40" s="35"/>
      <c r="C40" s="1151" t="s">
        <v>529</v>
      </c>
      <c r="D40" s="1152"/>
      <c r="E40" s="1153"/>
      <c r="F40" s="36">
        <v>0.04</v>
      </c>
      <c r="G40" s="37">
        <v>0.04</v>
      </c>
      <c r="H40" s="37">
        <v>0.05</v>
      </c>
      <c r="I40" s="37">
        <v>0.05</v>
      </c>
      <c r="J40" s="38">
        <v>0.08</v>
      </c>
      <c r="K40" s="22"/>
      <c r="L40" s="22"/>
      <c r="M40" s="22"/>
      <c r="N40" s="22"/>
      <c r="O40" s="22"/>
      <c r="P40" s="22"/>
    </row>
    <row r="41" spans="1:16" ht="39" customHeight="1">
      <c r="A41" s="22"/>
      <c r="B41" s="35"/>
      <c r="C41" s="1151" t="s">
        <v>530</v>
      </c>
      <c r="D41" s="1152"/>
      <c r="E41" s="1153"/>
      <c r="F41" s="36">
        <v>0.05</v>
      </c>
      <c r="G41" s="37">
        <v>0.04</v>
      </c>
      <c r="H41" s="37">
        <v>0.01</v>
      </c>
      <c r="I41" s="37">
        <v>0.01</v>
      </c>
      <c r="J41" s="38">
        <v>0.05</v>
      </c>
      <c r="K41" s="22"/>
      <c r="L41" s="22"/>
      <c r="M41" s="22"/>
      <c r="N41" s="22"/>
      <c r="O41" s="22"/>
      <c r="P41" s="22"/>
    </row>
    <row r="42" spans="1:16" ht="39" customHeight="1">
      <c r="A42" s="22"/>
      <c r="B42" s="39"/>
      <c r="C42" s="1151" t="s">
        <v>531</v>
      </c>
      <c r="D42" s="1152"/>
      <c r="E42" s="1153"/>
      <c r="F42" s="36" t="s">
        <v>479</v>
      </c>
      <c r="G42" s="37" t="s">
        <v>479</v>
      </c>
      <c r="H42" s="37" t="s">
        <v>479</v>
      </c>
      <c r="I42" s="37" t="s">
        <v>479</v>
      </c>
      <c r="J42" s="38" t="s">
        <v>479</v>
      </c>
      <c r="K42" s="22"/>
      <c r="L42" s="22"/>
      <c r="M42" s="22"/>
      <c r="N42" s="22"/>
      <c r="O42" s="22"/>
      <c r="P42" s="22"/>
    </row>
    <row r="43" spans="1:16" ht="39" customHeight="1" thickBot="1">
      <c r="A43" s="22"/>
      <c r="B43" s="40"/>
      <c r="C43" s="1154" t="s">
        <v>532</v>
      </c>
      <c r="D43" s="1155"/>
      <c r="E43" s="1156"/>
      <c r="F43" s="41">
        <v>0.45</v>
      </c>
      <c r="G43" s="42">
        <v>0.37</v>
      </c>
      <c r="H43" s="42">
        <v>0.3</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10" zoomScale="70" zoomScaleNormal="70" zoomScaleSheetLayoutView="55" workbookViewId="0">
      <selection activeCell="T43" sqref="T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7" t="s">
        <v>11</v>
      </c>
      <c r="C45" s="1168"/>
      <c r="D45" s="58"/>
      <c r="E45" s="1173" t="s">
        <v>12</v>
      </c>
      <c r="F45" s="1173"/>
      <c r="G45" s="1173"/>
      <c r="H45" s="1173"/>
      <c r="I45" s="1173"/>
      <c r="J45" s="1174"/>
      <c r="K45" s="59">
        <v>2801</v>
      </c>
      <c r="L45" s="60">
        <v>2917</v>
      </c>
      <c r="M45" s="60">
        <v>2575</v>
      </c>
      <c r="N45" s="60">
        <v>2152</v>
      </c>
      <c r="O45" s="61">
        <v>2075</v>
      </c>
      <c r="P45" s="48"/>
      <c r="Q45" s="48"/>
      <c r="R45" s="48"/>
      <c r="S45" s="48"/>
      <c r="T45" s="48"/>
      <c r="U45" s="48"/>
    </row>
    <row r="46" spans="1:21" ht="30.75" customHeight="1">
      <c r="A46" s="48"/>
      <c r="B46" s="1169"/>
      <c r="C46" s="1170"/>
      <c r="D46" s="62"/>
      <c r="E46" s="1161" t="s">
        <v>13</v>
      </c>
      <c r="F46" s="1161"/>
      <c r="G46" s="1161"/>
      <c r="H46" s="1161"/>
      <c r="I46" s="1161"/>
      <c r="J46" s="1162"/>
      <c r="K46" s="63" t="s">
        <v>479</v>
      </c>
      <c r="L46" s="64" t="s">
        <v>479</v>
      </c>
      <c r="M46" s="64" t="s">
        <v>479</v>
      </c>
      <c r="N46" s="64" t="s">
        <v>479</v>
      </c>
      <c r="O46" s="65" t="s">
        <v>479</v>
      </c>
      <c r="P46" s="48"/>
      <c r="Q46" s="48"/>
      <c r="R46" s="48"/>
      <c r="S46" s="48"/>
      <c r="T46" s="48"/>
      <c r="U46" s="48"/>
    </row>
    <row r="47" spans="1:21" ht="30.75" customHeight="1">
      <c r="A47" s="48"/>
      <c r="B47" s="1169"/>
      <c r="C47" s="1170"/>
      <c r="D47" s="62"/>
      <c r="E47" s="1161" t="s">
        <v>14</v>
      </c>
      <c r="F47" s="1161"/>
      <c r="G47" s="1161"/>
      <c r="H47" s="1161"/>
      <c r="I47" s="1161"/>
      <c r="J47" s="1162"/>
      <c r="K47" s="63" t="s">
        <v>479</v>
      </c>
      <c r="L47" s="64" t="s">
        <v>479</v>
      </c>
      <c r="M47" s="64" t="s">
        <v>479</v>
      </c>
      <c r="N47" s="64" t="s">
        <v>479</v>
      </c>
      <c r="O47" s="65" t="s">
        <v>479</v>
      </c>
      <c r="P47" s="48"/>
      <c r="Q47" s="48"/>
      <c r="R47" s="48"/>
      <c r="S47" s="48"/>
      <c r="T47" s="48"/>
      <c r="U47" s="48"/>
    </row>
    <row r="48" spans="1:21" ht="30.75" customHeight="1">
      <c r="A48" s="48"/>
      <c r="B48" s="1169"/>
      <c r="C48" s="1170"/>
      <c r="D48" s="62"/>
      <c r="E48" s="1161" t="s">
        <v>15</v>
      </c>
      <c r="F48" s="1161"/>
      <c r="G48" s="1161"/>
      <c r="H48" s="1161"/>
      <c r="I48" s="1161"/>
      <c r="J48" s="1162"/>
      <c r="K48" s="63">
        <v>956</v>
      </c>
      <c r="L48" s="64">
        <v>967</v>
      </c>
      <c r="M48" s="64">
        <v>1031</v>
      </c>
      <c r="N48" s="64">
        <v>1031</v>
      </c>
      <c r="O48" s="65">
        <v>1079</v>
      </c>
      <c r="P48" s="48"/>
      <c r="Q48" s="48"/>
      <c r="R48" s="48"/>
      <c r="S48" s="48"/>
      <c r="T48" s="48"/>
      <c r="U48" s="48"/>
    </row>
    <row r="49" spans="1:21" ht="30.75" customHeight="1">
      <c r="A49" s="48"/>
      <c r="B49" s="1169"/>
      <c r="C49" s="1170"/>
      <c r="D49" s="62"/>
      <c r="E49" s="1161" t="s">
        <v>16</v>
      </c>
      <c r="F49" s="1161"/>
      <c r="G49" s="1161"/>
      <c r="H49" s="1161"/>
      <c r="I49" s="1161"/>
      <c r="J49" s="1162"/>
      <c r="K49" s="63">
        <v>68</v>
      </c>
      <c r="L49" s="64">
        <v>50</v>
      </c>
      <c r="M49" s="64">
        <v>47</v>
      </c>
      <c r="N49" s="64">
        <v>1</v>
      </c>
      <c r="O49" s="65">
        <v>2</v>
      </c>
      <c r="P49" s="48"/>
      <c r="Q49" s="48"/>
      <c r="R49" s="48"/>
      <c r="S49" s="48"/>
      <c r="T49" s="48"/>
      <c r="U49" s="48"/>
    </row>
    <row r="50" spans="1:21" ht="30.75" customHeight="1">
      <c r="A50" s="48"/>
      <c r="B50" s="1169"/>
      <c r="C50" s="1170"/>
      <c r="D50" s="62"/>
      <c r="E50" s="1161" t="s">
        <v>17</v>
      </c>
      <c r="F50" s="1161"/>
      <c r="G50" s="1161"/>
      <c r="H50" s="1161"/>
      <c r="I50" s="1161"/>
      <c r="J50" s="1162"/>
      <c r="K50" s="63">
        <v>19</v>
      </c>
      <c r="L50" s="64">
        <v>18</v>
      </c>
      <c r="M50" s="64">
        <v>18</v>
      </c>
      <c r="N50" s="64">
        <v>17</v>
      </c>
      <c r="O50" s="65">
        <v>16</v>
      </c>
      <c r="P50" s="48"/>
      <c r="Q50" s="48"/>
      <c r="R50" s="48"/>
      <c r="S50" s="48"/>
      <c r="T50" s="48"/>
      <c r="U50" s="48"/>
    </row>
    <row r="51" spans="1:21" ht="30.75" customHeight="1">
      <c r="A51" s="48"/>
      <c r="B51" s="1171"/>
      <c r="C51" s="1172"/>
      <c r="D51" s="66"/>
      <c r="E51" s="1161" t="s">
        <v>18</v>
      </c>
      <c r="F51" s="1161"/>
      <c r="G51" s="1161"/>
      <c r="H51" s="1161"/>
      <c r="I51" s="1161"/>
      <c r="J51" s="1162"/>
      <c r="K51" s="63">
        <v>1</v>
      </c>
      <c r="L51" s="64">
        <v>0</v>
      </c>
      <c r="M51" s="64" t="s">
        <v>479</v>
      </c>
      <c r="N51" s="64" t="s">
        <v>479</v>
      </c>
      <c r="O51" s="65" t="s">
        <v>479</v>
      </c>
      <c r="P51" s="48"/>
      <c r="Q51" s="48"/>
      <c r="R51" s="48"/>
      <c r="S51" s="48"/>
      <c r="T51" s="48"/>
      <c r="U51" s="48"/>
    </row>
    <row r="52" spans="1:21" ht="30.75" customHeight="1">
      <c r="A52" s="48"/>
      <c r="B52" s="1159" t="s">
        <v>19</v>
      </c>
      <c r="C52" s="1160"/>
      <c r="D52" s="66"/>
      <c r="E52" s="1161" t="s">
        <v>20</v>
      </c>
      <c r="F52" s="1161"/>
      <c r="G52" s="1161"/>
      <c r="H52" s="1161"/>
      <c r="I52" s="1161"/>
      <c r="J52" s="1162"/>
      <c r="K52" s="63">
        <v>2394</v>
      </c>
      <c r="L52" s="64">
        <v>2450</v>
      </c>
      <c r="M52" s="64">
        <v>2436</v>
      </c>
      <c r="N52" s="64">
        <v>2439</v>
      </c>
      <c r="O52" s="65">
        <v>2399</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1451</v>
      </c>
      <c r="L53" s="69">
        <v>1502</v>
      </c>
      <c r="M53" s="69">
        <v>1235</v>
      </c>
      <c r="N53" s="69">
        <v>762</v>
      </c>
      <c r="O53" s="70">
        <v>773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2015-04-13T01:32:46Z</cp:lastPrinted>
  <dcterms:created xsi:type="dcterms:W3CDTF">2015-02-17T06:48:32Z</dcterms:created>
  <dcterms:modified xsi:type="dcterms:W3CDTF">2015-04-30T08:47:54Z</dcterms:modified>
  <cp:category/>
</cp:coreProperties>
</file>