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s20211ux.local\Public\Shares\A31_財政係\エ　決算\Ｂ-エ-12(10)　統一的な基準による地方公会計\01.調査回答\R05施行分\231016期限_令和３年度財政状況資料集の作成について（決算統計・地方公会計関係）\02.市回答\ダウンロードデータ\"/>
    </mc:Choice>
  </mc:AlternateContent>
  <bookViews>
    <workbookView xWindow="-120" yWindow="-120" windowWidth="20730" windowHeight="1116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U34" i="10" s="1"/>
  <c r="U35" i="10" s="1"/>
  <c r="U36" i="10" s="1"/>
  <c r="BE34" i="10"/>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<sst xmlns="http://schemas.openxmlformats.org/spreadsheetml/2006/main" count="1135" uniqueCount="623">
  <si>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</si>
  <si>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</si>
  <si>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</si>
  <si>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</si>
  <si>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</si>
  <si>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</si>
  <si>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</si>
  <si>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</si>
  <si>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</si>
  <si>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</si>
  <si>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</si>
  <si>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</si>
  <si>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</si>
  <si>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</si>
  <si>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</si>
  <si>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</si>
  <si>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</si>
  <si>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</si>
  <si>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</si>
  <si>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</si>
  <si>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</si>
  <si>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</si>
  <si>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</si>
  <si>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</si>
  <si>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</si>
  <si>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</si>
  <si>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</si>
  <si>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</si>
  <si>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</si>
  <si>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</si>
  <si>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</si>
  <si>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</si>
  <si>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</si>
  <si>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</si>
  <si>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</si>
  <si>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</si>
  <si>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</si>
  <si>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</si>
  <si>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</si>
  <si>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</si>
  <si>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</si>
  <si>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</si>
  <si>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</si>
  <si>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</si>
  <si>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</si>
  <si>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</si>
  <si>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</si>
  <si>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</si>
  <si>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</si>
  <si>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</si>
  <si>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</si>
  <si>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</si>
  <si>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</si>
  <si>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</si>
  <si>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</si>
  <si>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</si>
  <si>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</si>
  <si>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</si>
  <si>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</si>
  <si>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</si>
  <si>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</si>
  <si>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</si>
  <si>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</si>
  <si>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</si>
  <si>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</si>
  <si>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</si>
  <si>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</si>
  <si>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</si>
  <si>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</si>
  <si>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</si>
  <si>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</si>
  <si>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</si>
  <si>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</si>
  <si>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</si>
  <si>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</si>
  <si>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</si>
  <si>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</si>
  <si>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</si>
  <si>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</si>
  <si>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</si>
  <si>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</si>
  <si>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</si>
  <si>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</si>
  <si>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</si>
  <si>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</si>
  <si>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</si>
  <si>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</si>
  <si>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</si>
  <si>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</si>
  <si>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</si>
  <si>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</si>
  <si>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</si>
  <si>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</si>
  <si>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</si>
  <si>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</si>
  <si>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</si>
  <si>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</si>
  <si>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</si>
  <si>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</si>
  <si>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</si>
  <si>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</si>
  <si>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</si>
  <si>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</si>
  <si>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</si>
  <si>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</si>
  <si>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</si>
  <si>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</si>
  <si>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</si>
  <si>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</si>
  <si>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</si>
  <si>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</si>
  <si>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</si>
  <si>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</si>
  <si>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</si>
  <si>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</si>
  <si>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</si>
  <si>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</si>
  <si>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</si>
  <si>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</si>
  <si>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</si>
  <si>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</si>
  <si>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</si>
  <si>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</si>
  <si>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</si>
  <si>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</si>
  <si>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</si>
  <si>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</si>
  <si>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</si>
  <si>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</si>
  <si>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</si>
  <si>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</si>
  <si>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</si>
  <si>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</si>
  <si>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</si>
  <si>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</si>
  <si>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</si>
  <si>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</si>
  <si>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</si>
  <si>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</si>
  <si>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</si>
  <si>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</si>
  <si>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</si>
  <si>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</si>
  <si>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</si>
  <si>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</si>
  <si>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</si>
  <si>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</si>
  <si>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</si>
  <si>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</si>
  <si>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</si>
  <si>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</si>
  <si>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</si>
  <si>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</si>
  <si>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</si>
  <si>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</si>
  <si>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</si>
  <si>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</si>
  <si>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</si>
  <si>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</si>
  <si>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</si>
  <si>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</si>
  <si>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</si>
  <si>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</si>
  <si>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</si>
  <si>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</si>
  <si>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</si>
  <si>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</si>
  <si>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</si>
  <si>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</si>
  <si>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</si>
  <si>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</si>
  <si>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</si>
  <si>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</si>
  <si>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</si>
  <si>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</si>
  <si>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</si>
  <si>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</si>
  <si>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</si>
  <si>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</si>
  <si>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</si>
  <si>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</si>
  <si>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</si>
  <si>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</si>
  <si>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</si>
  <si>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</si>
  <si>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</si>
  <si>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</si>
  <si>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</si>
  <si>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</si>
  <si>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</si>
  <si>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</si>
  <si>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</si>
  <si>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</si>
  <si>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</si>
  <si>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</si>
  <si>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</si>
  <si>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</si>
  <si>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</si>
  <si>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</si>
  <si>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</si>
  <si>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</si>
  <si>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</si>
  <si>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</si>
  <si>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</si>
  <si>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</si>
  <si>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</si>
  <si>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</si>
  <si>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</si>
  <si>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</si>
  <si>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</si>
  <si>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</si>
  <si>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</si>
  <si>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</si>
  <si>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</si>
  <si>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</si>
  <si>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長野県中野市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</si>
  <si>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</si>
  <si>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</si>
  <si>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</si>
  <si>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</si>
  <si>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</si>
  <si>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</si>
  <si>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</si>
  <si>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</si>
  <si>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</si>
  <si>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</si>
  <si>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</si>
  <si>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</si>
  <si>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</si>
  <si>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</si>
  <si>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</si>
  <si>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</si>
  <si>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</si>
  <si>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</si>
  <si>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</si>
  <si>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</si>
  <si>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</si>
  <si>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</si>
  <si>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</si>
  <si>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</si>
  <si>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</si>
  <si>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</si>
  <si>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</si>
  <si>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</si>
  <si>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</si>
  <si>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</si>
  <si>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</si>
  <si>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</si>
  <si>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</si>
  <si>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</si>
  <si>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</si>
  <si>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</si>
  <si>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</si>
  <si>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</si>
  <si>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</si>
  <si>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</si>
  <si>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</si>
  <si>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</si>
  <si>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</si>
  <si>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</si>
  <si>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</si>
  <si>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</si>
  <si>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</si>
  <si>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</si>
  <si>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</si>
  <si>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</si>
  <si>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</si>
  <si>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</si>
  <si>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</si>
  <si>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</si>
  <si>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</si>
  <si>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</si>
  <si>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</si>
  <si>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</si>
  <si>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</si>
  <si>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</si>
  <si>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</si>
  <si>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</si>
  <si>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</si>
  <si>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</si>
  <si>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</si>
  <si>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</si>
  <si>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</si>
  <si>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</si>
  <si>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</si>
  <si>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</si>
  <si>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</si>
  <si>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</si>
  <si>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</si>
  <si>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</si>
  <si>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</si>
  <si>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</si>
  <si>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</si>
  <si>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</si>
  <si>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</si>
  <si>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</si>
  <si>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</si>
  <si>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</si>
  <si>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</si>
  <si>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</si>
  <si>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</si>
  <si>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</si>
  <si>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</si>
  <si>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</si>
  <si>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</si>
  <si>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</si>
  <si>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</si>
  <si>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</si>
  <si>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</si>
  <si>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</si>
  <si>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</si>
  <si>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</si>
  <si>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</si>
  <si>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</si>
  <si>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</si>
  <si>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</si>
  <si>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</si>
  <si>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</si>
  <si>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</si>
  <si>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</si>
  <si>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</si>
  <si>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</si>
  <si>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</si>
  <si>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</si>
  <si>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</si>
  <si>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</si>
  <si>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</si>
  <si>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</si>
  <si>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</si>
  <si>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</si>
  <si>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</si>
  <si>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</si>
  <si>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</si>
  <si>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</si>
  <si>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</si>
  <si>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</si>
  <si>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</si>
  <si>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</si>
  <si>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</si>
  <si>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</si>
  <si>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</si>
  <si>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</si>
  <si>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</si>
  <si>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</si>
  <si>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</si>
  <si>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</si>
  <si>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</si>
  <si>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</si>
  <si>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</si>
  <si>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</si>
  <si>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</si>
  <si>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</si>
  <si>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</si>
  <si>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</si>
  <si>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</si>
  <si>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</si>
  <si>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</si>
  <si>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</si>
  <si>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</si>
  <si>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</si>
  <si>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</si>
  <si>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</si>
  <si>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</si>
  <si>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</si>
  <si>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</si>
  <si>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</si>
  <si>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</si>
  <si>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</si>
  <si>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</si>
  <si>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長野県中野市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</si>
  <si>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</si>
  <si>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</si>
  <si>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</si>
  <si>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</si>
  <si>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</si>
  <si>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</si>
  <si>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</si>
  <si>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</si>
  <si>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</si>
  <si>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</si>
  <si>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</si>
  <si>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</si>
  <si>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</si>
  <si>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</si>
  <si>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</si>
  <si>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</si>
  <si>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</si>
  <si>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</si>
  <si>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</si>
  <si>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</si>
  <si>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</si>
  <si>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</si>
  <si>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</si>
  <si>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</si>
  <si>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</si>
  <si>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</si>
  <si>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</si>
  <si>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</si>
  <si>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</si>
  <si>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</si>
  <si>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</si>
  <si>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</si>
  <si>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</si>
  <si>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</si>
  <si>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</si>
  <si>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</si>
  <si>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</si>
  <si>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中野市下水道事業会計</t>
    <phoneticPr fontId="5"/>
  </si>
  <si>
    <t>法適用企業</t>
    <phoneticPr fontId="5"/>
  </si>
  <si>
    <t>中野市水道事業会計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</si>
  <si>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</si>
  <si>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</si>
  <si>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</si>
  <si>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</si>
  <si>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</si>
  <si>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</si>
  <si>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</si>
  <si>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</si>
  <si>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</si>
  <si>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</si>
  <si>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</si>
  <si>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</si>
  <si>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</si>
  <si>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</si>
  <si>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</si>
  <si>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</si>
  <si>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</si>
  <si>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</si>
  <si>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</si>
  <si>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</si>
  <si>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</si>
  <si>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</si>
  <si>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</si>
  <si>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</si>
  <si>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</si>
  <si>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</si>
  <si>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</si>
  <si>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</si>
  <si>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</si>
  <si>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</si>
  <si>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</si>
  <si>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</si>
  <si>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</si>
  <si>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</si>
  <si>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</si>
  <si>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</si>
  <si>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</si>
  <si>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</si>
  <si>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</si>
  <si>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</si>
  <si>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</si>
  <si>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</si>
  <si>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</si>
  <si>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</si>
  <si>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</si>
  <si>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</si>
  <si>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</si>
  <si>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</si>
  <si>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</si>
  <si>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</si>
  <si>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</si>
  <si>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</si>
  <si>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</si>
  <si>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</si>
  <si>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</si>
  <si>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</si>
  <si>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</si>
  <si>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</si>
  <si>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</si>
  <si>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</si>
  <si>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</si>
  <si>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</si>
  <si>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</si>
  <si>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</si>
  <si>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</si>
  <si>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</si>
  <si>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</si>
  <si>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</si>
  <si>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</si>
  <si>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中野市下水道事業会計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</si>
  <si>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</si>
  <si>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</si>
  <si>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</si>
  <si>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中野市水道事業会計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</si>
  <si>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</si>
  <si>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中野市介護保険事業特別会計</t>
    <phoneticPr fontId="5"/>
  </si>
  <si>
    <t>(Ｆ)</t>
    <phoneticPr fontId="5"/>
  </si>
  <si>
    <t>中野市後期高齢者医療事業特別会計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</si>
  <si>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</si>
  <si>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</si>
  <si>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</si>
  <si>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</si>
  <si>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</si>
  <si>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</si>
  <si>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</si>
  <si>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</si>
  <si>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</si>
  <si>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</si>
  <si>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</si>
  <si>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</si>
  <si>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</si>
  <si>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</si>
  <si>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</si>
  <si>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</si>
  <si>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</si>
  <si>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</si>
  <si>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</si>
  <si>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</si>
  <si>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</si>
  <si>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</si>
  <si>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</si>
  <si>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</si>
  <si>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</si>
  <si>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</si>
  <si>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</si>
  <si>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</si>
  <si>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</si>
  <si>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</si>
  <si>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</si>
  <si>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</si>
  <si>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</si>
  <si>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</si>
  <si>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</si>
  <si>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</si>
  <si>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</si>
  <si>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</si>
  <si>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</si>
  <si>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</si>
  <si>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</si>
  <si>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</si>
  <si>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</si>
  <si>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</si>
  <si>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</si>
  <si>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</si>
  <si>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</si>
  <si>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</si>
  <si>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</si>
  <si>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</si>
  <si>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</si>
  <si>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</si>
  <si>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</si>
  <si>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</si>
  <si>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</si>
  <si>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</si>
  <si>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</si>
  <si>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</si>
  <si>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</si>
  <si>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</si>
  <si>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</si>
  <si>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</si>
  <si>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</si>
  <si>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</si>
  <si>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</si>
  <si>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</si>
  <si>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</si>
  <si>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</si>
  <si>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</si>
  <si>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</si>
  <si>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</si>
  <si>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</si>
  <si>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</si>
  <si>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</si>
  <si>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</si>
  <si>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</si>
  <si>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</si>
  <si>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</si>
  <si>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</si>
  <si>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</si>
  <si>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</si>
  <si>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</si>
  <si>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</si>
  <si>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</si>
  <si>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</si>
  <si>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3.58</t>
  </si>
  <si>
    <t>▲ 4.35</t>
  </si>
  <si>
    <t>中野市水道事業会計</t>
  </si>
  <si>
    <t>中野市下水道事業会計</t>
  </si>
  <si>
    <t>一般会計</t>
  </si>
  <si>
    <t>中野市介護保険事業特別会計</t>
  </si>
  <si>
    <t>中野市国民健康保険事業特別会計</t>
  </si>
  <si>
    <t>中野市後期高齢者医療事業特別会計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</si>
  <si>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</si>
  <si>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</si>
  <si>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</si>
  <si>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</si>
  <si>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</si>
  <si>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</si>
  <si>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</si>
  <si>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</si>
  <si>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</si>
  <si>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信州なかの産業・観光公社</t>
    <rPh sb="0" eb="2">
      <t>シンシュウ</t>
    </rPh>
    <rPh sb="5" eb="7">
      <t>サンギョウ</t>
    </rPh>
    <rPh sb="8" eb="10">
      <t>カンコウ</t>
    </rPh>
    <rPh sb="10" eb="12">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</si>
  <si>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</si>
  <si>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</si>
  <si>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2">
      <t>マダラオ</t>
    </rPh>
    <phoneticPr fontId="2"/>
  </si>
  <si>
    <t>岳南広域消防組合</t>
    <rPh sb="0" eb="2">
      <t>ガクナン</t>
    </rPh>
    <rPh sb="2" eb="4">
      <t>コウイキ</t>
    </rPh>
    <rPh sb="4" eb="6">
      <t>ショウボウ</t>
    </rPh>
    <rPh sb="6" eb="8">
      <t>クミアイ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</si>
  <si>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</si>
  <si>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4">
      <t>ホケン</t>
    </rPh>
    <rPh sb="4" eb="6">
      <t>エイセイ</t>
    </rPh>
    <rPh sb="6" eb="8">
      <t>シセツ</t>
    </rPh>
    <rPh sb="8" eb="10">
      <t>クミアイ</t>
    </rPh>
    <rPh sb="11" eb="13">
      <t>サイジョウ</t>
    </rPh>
    <rPh sb="13" eb="15">
      <t>ジギョウ</t>
    </rPh>
    <rPh sb="15" eb="17">
      <t>トクベツ</t>
    </rPh>
    <rPh sb="17" eb="19">
      <t>カイケイ</t>
    </rPh>
    <phoneticPr fontId="2"/>
  </si>
  <si>
    <t>北信保健衛生施設組合（じん芥処理事業特別会計）</t>
    <rPh sb="0" eb="2">
      <t>ホクシン</t>
    </rPh>
    <rPh sb="2" eb="4">
      <t>ホケン</t>
    </rPh>
    <rPh sb="4" eb="6">
      <t>エイセイ</t>
    </rPh>
    <rPh sb="6" eb="8">
      <t>シセツ</t>
    </rPh>
    <rPh sb="8" eb="10">
      <t>クミアイ</t>
    </rPh>
    <rPh sb="13" eb="14">
      <t>アクタ</t>
    </rPh>
    <rPh sb="14" eb="16">
      <t>ショリ</t>
    </rPh>
    <rPh sb="16" eb="18">
      <t>ジギョウ</t>
    </rPh>
    <rPh sb="18" eb="20">
      <t>トクベツ</t>
    </rPh>
    <rPh sb="20" eb="22">
      <t>カイケイ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</si>
  <si>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</si>
  <si>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</si>
  <si>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</si>
  <si>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</si>
  <si>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</si>
  <si>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</si>
  <si>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</si>
  <si>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長野県民交通災害共済組合</t>
    <rPh sb="0" eb="4">
      <t>ナガノケンミン</t>
    </rPh>
    <rPh sb="4" eb="6">
      <t>コウツウ</t>
    </rPh>
    <rPh sb="6" eb="8">
      <t>サイガイ</t>
    </rPh>
    <rPh sb="8" eb="10">
      <t>キョウサイ</t>
    </rPh>
    <rPh sb="10" eb="12">
      <t>クミアイ</t>
    </rPh>
    <phoneticPr fontId="2"/>
  </si>
  <si>
    <t>職員退職手当基金</t>
    <rPh sb="0" eb="2">
      <t>ショクイン</t>
    </rPh>
    <rPh sb="2" eb="4">
      <t>タイショク</t>
    </rPh>
    <rPh sb="4" eb="6">
      <t>テアテ</t>
    </rPh>
    <rPh sb="6" eb="8">
      <t>キキン</t>
    </rPh>
    <phoneticPr fontId="5"/>
  </si>
  <si>
    <t>公共施設等整備基金</t>
    <rPh sb="0" eb="2">
      <t>コウキョウ</t>
    </rPh>
    <rPh sb="2" eb="4">
      <t>シセツ</t>
    </rPh>
    <rPh sb="4" eb="5">
      <t>ナド</t>
    </rPh>
    <rPh sb="5" eb="7">
      <t>セイビ</t>
    </rPh>
    <rPh sb="7" eb="9">
      <t>キキン</t>
    </rPh>
    <phoneticPr fontId="5"/>
  </si>
  <si>
    <t>合併振興基金</t>
    <rPh sb="0" eb="2">
      <t>ガッペイ</t>
    </rPh>
    <rPh sb="2" eb="4">
      <t>シンコウ</t>
    </rPh>
    <rPh sb="4" eb="6">
      <t>キキン</t>
    </rPh>
    <phoneticPr fontId="5"/>
  </si>
  <si>
    <t>ふるさと振興基金</t>
    <rPh sb="4" eb="6">
      <t>シンコウ</t>
    </rPh>
    <rPh sb="6" eb="8">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</si>
  <si>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</si>
  <si>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</si>
  <si>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</si>
  <si>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</si>
  <si>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</si>
  <si>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</si>
  <si>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</si>
  <si>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</si>
  <si>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</si>
  <si>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</si>
  <si>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</si>
  <si>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将来負担比率は、平成24年度以降マイナス数値（0％未満）となっている。今後も後世への負担を少しでも軽減するよう、新規事業の実施等について点検を行い、財政の健全化を図っていく。
　一方、有形固定資産減価償却率については、類似団体内平均値より若干高い数値で推移してきたが、令和３年度は同じ数値となっている。平成28年に策定した公共施設等総合管理計画では、平成28年度から令和7年度の間に公共施設を延床面積ベースで20％縮減する目標を設定し、老朽化した公共施設の統廃合を進めていく計画となっており、縮減対象外の施設の維持管理経費の抑制も含めて、将来的な負担を軽減するよう努める。</t>
    <rPh sb="120" eb="122">
      <t>ジャッカン</t>
    </rPh>
    <rPh sb="122" eb="123">
      <t>タカ</t>
    </rPh>
    <rPh sb="124" eb="126">
      <t>スウチ</t>
    </rPh>
    <rPh sb="127" eb="129">
      <t>スイイ</t>
    </rPh>
    <rPh sb="135" eb="137">
      <t>レイワ</t>
    </rPh>
    <rPh sb="138" eb="140">
      <t>ネンド</t>
    </rPh>
    <rPh sb="141" eb="142">
      <t>オナ</t>
    </rPh>
    <rPh sb="143" eb="145">
      <t>スウチ</t>
    </rPh>
    <phoneticPr fontId="5"/>
  </si>
  <si>
    <t>　将来負担比率は、平成24年度以降マイナス数値（0％未満）となっている。今後も後世への負担を少しでも軽減するよう、新規事業の実施等について点検を行い、財政の健全化を図っていく。
　実質公債費比率についても、類似団体内平均値を下回っている。借入金額の抑制に努め、市債の元利償還金の減などにより、前年度より0.３ポイント減少した。
　今後は、大型建設事業である市民会館リノベーション事業を控えており、借入した市債の元利償還金の増加が見込まれるが、新規借入額を償還額以下に抑えるなどして改善に努めていく。</t>
    <rPh sb="121" eb="123">
      <t>キンガク</t>
    </rPh>
    <rPh sb="124" eb="126">
      <t>ヨクセイ</t>
    </rPh>
    <rPh sb="127" eb="128">
      <t>ツト</t>
    </rPh>
    <rPh sb="139" eb="140">
      <t>ゲン</t>
    </rPh>
    <rPh sb="158" eb="160">
      <t>ゲンショウ</t>
    </rPh>
    <rPh sb="165" eb="167">
      <t>コンゴ</t>
    </rPh>
    <rPh sb="169" eb="171">
      <t>オオガタ</t>
    </rPh>
    <rPh sb="171" eb="173">
      <t>ケンセツ</t>
    </rPh>
    <rPh sb="173" eb="175">
      <t>ジギョウ</t>
    </rPh>
    <rPh sb="178" eb="180">
      <t>シミン</t>
    </rPh>
    <rPh sb="180" eb="182">
      <t>カイカン</t>
    </rPh>
    <rPh sb="189" eb="191">
      <t>ジギョウ</t>
    </rPh>
    <rPh sb="192" eb="193">
      <t>ヒカ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</si>
</sst>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CA7F-49B7-8AB3-A7470D3DDA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87182</c:v>
                </c:pt>
                <c:pt idx="1">
                  <c:v>53991</c:v>
                </c:pt>
                <c:pt idx="2">
                  <c:v>75831</c:v>
                </c:pt>
                <c:pt idx="3">
                  <c:v>64499</c:v>
                </c:pt>
                <c:pt idx="4">
                  <c:v>41739</c:v>
                </c:pt>
              </c:numCache>
            </c:numRef>
          </c:val>
          <c:smooth val="0"/>
          <c:extLst>
            <c:ext xmlns:c16="http://schemas.microsoft.com/office/drawing/2014/chart" uri="{C3380CC4-5D6E-409C-BE32-E72D297353CC}">
              <c16:uniqueId val="{00000001-CA7F-49B7-8AB3-A7470D3DDA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c:v>
                </c:pt>
                <c:pt idx="1">
                  <c:v>3.11</c:v>
                </c:pt>
                <c:pt idx="2">
                  <c:v>4.18</c:v>
                </c:pt>
                <c:pt idx="3">
                  <c:v>2.73</c:v>
                </c:pt>
                <c:pt idx="4">
                  <c:v>5.61</c:v>
                </c:pt>
              </c:numCache>
            </c:numRef>
          </c:val>
          <c:extLst>
            <c:ext xmlns:c16="http://schemas.microsoft.com/office/drawing/2014/chart" uri="{C3380CC4-5D6E-409C-BE32-E72D297353CC}">
              <c16:uniqueId val="{00000000-3288-4501-BBD1-5597CBAB07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21.81</c:v>
                </c:pt>
                <c:pt idx="1">
                  <c:v>23.54</c:v>
                </c:pt>
                <c:pt idx="2">
                  <c:v>19.399999999999999</c:v>
                </c:pt>
                <c:pt idx="3">
                  <c:v>15.54</c:v>
                </c:pt>
                <c:pt idx="4">
                  <c:v>16.36</c:v>
                </c:pt>
              </c:numCache>
            </c:numRef>
          </c:val>
          <c:extLst>
            <c:ext xmlns:c16="http://schemas.microsoft.com/office/drawing/2014/chart" uri="{C3380CC4-5D6E-409C-BE32-E72D297353CC}">
              <c16:uniqueId val="{00000001-3288-4501-BBD1-5597CBAB07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1.87</c:v>
                </c:pt>
                <c:pt idx="1">
                  <c:v>1.51</c:v>
                </c:pt>
                <c:pt idx="2">
                  <c:v>-3.58</c:v>
                </c:pt>
                <c:pt idx="3">
                  <c:v>-4.3499999999999996</c:v>
                </c:pt>
                <c:pt idx="4">
                  <c:v>4.3</c:v>
                </c:pt>
              </c:numCache>
            </c:numRef>
          </c:val>
          <c:smooth val="0"/>
          <c:extLst>
            <c:ext xmlns:c16="http://schemas.microsoft.com/office/drawing/2014/chart" uri="{C3380CC4-5D6E-409C-BE32-E72D297353CC}">
              <c16:uniqueId val="{00000002-3288-4501-BBD1-5597CBAB07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8D-489A-B5F9-5F9C436061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8D-489A-B5F9-5F9C436061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8D-489A-B5F9-5F9C436061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E8D-489A-B5F9-5F9C436061D1}"/>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0.1</c:v>
                </c:pt>
                <c:pt idx="4">
                  <c:v>#N/A</c:v>
                </c:pt>
                <c:pt idx="5">
                  <c:v>0.05</c:v>
                </c:pt>
                <c:pt idx="6">
                  <c:v>#N/A</c:v>
                </c:pt>
                <c:pt idx="7">
                  <c:v>0.05</c:v>
                </c:pt>
                <c:pt idx="8">
                  <c:v>#N/A</c:v>
                </c:pt>
                <c:pt idx="9">
                  <c:v>0.12</c:v>
                </c:pt>
              </c:numCache>
            </c:numRef>
          </c:val>
          <c:extLst>
            <c:ext xmlns:c16="http://schemas.microsoft.com/office/drawing/2014/chart" uri="{C3380CC4-5D6E-409C-BE32-E72D297353CC}">
              <c16:uniqueId val="{00000004-BE8D-489A-B5F9-5F9C436061D1}"/>
            </c:ext>
          </c:extLst>
        </c:ser>
        <c:ser>
          <c:idx val="5"/>
          <c:order val="5"/>
          <c:tx>
            <c:strRef>
              <c:f>データシート!$A$32</c:f>
              <c:strCache>
                <c:ptCount val="1"/>
                <c:pt idx="0">
                  <c:v>中野市国民健康保険事業特別会計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0.42</c:v>
                </c:pt>
                <c:pt idx="4">
                  <c:v>#N/A</c:v>
                </c:pt>
                <c:pt idx="5">
                  <c:v>0.39</c:v>
                </c:pt>
                <c:pt idx="6">
                  <c:v>#N/A</c:v>
                </c:pt>
                <c:pt idx="7">
                  <c:v>0.96</c:v>
                </c:pt>
                <c:pt idx="8">
                  <c:v>#N/A</c:v>
                </c:pt>
                <c:pt idx="9">
                  <c:v>0.75</c:v>
                </c:pt>
              </c:numCache>
            </c:numRef>
          </c:val>
          <c:extLst>
            <c:ext xmlns:c16="http://schemas.microsoft.com/office/drawing/2014/chart" uri="{C3380CC4-5D6E-409C-BE32-E72D297353CC}">
              <c16:uniqueId val="{00000005-BE8D-489A-B5F9-5F9C436061D1}"/>
            </c:ext>
          </c:extLst>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0.82</c:v>
                </c:pt>
                <c:pt idx="2">
                  <c:v>#N/A</c:v>
                </c:pt>
                <c:pt idx="3">
                  <c:v>0.99</c:v>
                </c:pt>
                <c:pt idx="4">
                  <c:v>#N/A</c:v>
                </c:pt>
                <c:pt idx="5">
                  <c:v>0.68</c:v>
                </c:pt>
                <c:pt idx="6">
                  <c:v>#N/A</c:v>
                </c:pt>
                <c:pt idx="7">
                  <c:v>0.67</c:v>
                </c:pt>
                <c:pt idx="8">
                  <c:v>#N/A</c:v>
                </c:pt>
                <c:pt idx="9">
                  <c:v>0.83</c:v>
                </c:pt>
              </c:numCache>
            </c:numRef>
          </c:val>
          <c:extLst>
            <c:ext xmlns:c16="http://schemas.microsoft.com/office/drawing/2014/chart" uri="{C3380CC4-5D6E-409C-BE32-E72D297353CC}">
              <c16:uniqueId val="{00000006-BE8D-489A-B5F9-5F9C436061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3.19</c:v>
                </c:pt>
                <c:pt idx="2">
                  <c:v>#N/A</c:v>
                </c:pt>
                <c:pt idx="3">
                  <c:v>3.1</c:v>
                </c:pt>
                <c:pt idx="4">
                  <c:v>#N/A</c:v>
                </c:pt>
                <c:pt idx="5">
                  <c:v>4.18</c:v>
                </c:pt>
                <c:pt idx="6">
                  <c:v>#N/A</c:v>
                </c:pt>
                <c:pt idx="7">
                  <c:v>2.73</c:v>
                </c:pt>
                <c:pt idx="8">
                  <c:v>#N/A</c:v>
                </c:pt>
                <c:pt idx="9">
                  <c:v>5.61</c:v>
                </c:pt>
              </c:numCache>
            </c:numRef>
          </c:val>
          <c:extLst>
            <c:ext xmlns:c16="http://schemas.microsoft.com/office/drawing/2014/chart" uri="{C3380CC4-5D6E-409C-BE32-E72D297353CC}">
              <c16:uniqueId val="{00000007-BE8D-489A-B5F9-5F9C436061D1}"/>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8.69</c:v>
                </c:pt>
                <c:pt idx="2">
                  <c:v>#N/A</c:v>
                </c:pt>
                <c:pt idx="3">
                  <c:v>10.59</c:v>
                </c:pt>
                <c:pt idx="4">
                  <c:v>#N/A</c:v>
                </c:pt>
                <c:pt idx="5">
                  <c:v>12.32</c:v>
                </c:pt>
                <c:pt idx="6">
                  <c:v>#N/A</c:v>
                </c:pt>
                <c:pt idx="7">
                  <c:v>13.08</c:v>
                </c:pt>
                <c:pt idx="8">
                  <c:v>#N/A</c:v>
                </c:pt>
                <c:pt idx="9">
                  <c:v>13.3</c:v>
                </c:pt>
              </c:numCache>
            </c:numRef>
          </c:val>
          <c:extLst>
            <c:ext xmlns:c16="http://schemas.microsoft.com/office/drawing/2014/chart" uri="{C3380CC4-5D6E-409C-BE32-E72D297353CC}">
              <c16:uniqueId val="{00000008-BE8D-489A-B5F9-5F9C436061D1}"/>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12.98</c:v>
                </c:pt>
                <c:pt idx="2">
                  <c:v>#N/A</c:v>
                </c:pt>
                <c:pt idx="3">
                  <c:v>15.66</c:v>
                </c:pt>
                <c:pt idx="4">
                  <c:v>#N/A</c:v>
                </c:pt>
                <c:pt idx="5">
                  <c:v>18.46</c:v>
                </c:pt>
                <c:pt idx="6">
                  <c:v>#N/A</c:v>
                </c:pt>
                <c:pt idx="7">
                  <c:v>20.45</c:v>
                </c:pt>
                <c:pt idx="8">
                  <c:v>#N/A</c:v>
                </c:pt>
                <c:pt idx="9">
                  <c:v>22.17</c:v>
                </c:pt>
              </c:numCache>
            </c:numRef>
          </c:val>
          <c:extLst>
            <c:ext xmlns:c16="http://schemas.microsoft.com/office/drawing/2014/chart" uri="{C3380CC4-5D6E-409C-BE32-E72D297353CC}">
              <c16:uniqueId val="{00000009-BE8D-489A-B5F9-5F9C436061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2738</c:v>
                </c:pt>
                <c:pt idx="5">
                  <c:v>2691</c:v>
                </c:pt>
                <c:pt idx="8">
                  <c:v>2662</c:v>
                </c:pt>
                <c:pt idx="11">
                  <c:v>2521</c:v>
                </c:pt>
                <c:pt idx="14">
                  <c:v>2470</c:v>
                </c:pt>
              </c:numCache>
            </c:numRef>
          </c:val>
          <c:extLst>
            <c:ext xmlns:c16="http://schemas.microsoft.com/office/drawing/2014/chart" uri="{C3380CC4-5D6E-409C-BE32-E72D297353CC}">
              <c16:uniqueId val="{00000000-3ED9-4426-8030-CEFCE06E7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D9-4426-8030-CEFCE06E7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8</c:v>
                </c:pt>
                <c:pt idx="6">
                  <c:v>12</c:v>
                </c:pt>
                <c:pt idx="9">
                  <c:v>10</c:v>
                </c:pt>
                <c:pt idx="12">
                  <c:v>6</c:v>
                </c:pt>
              </c:numCache>
            </c:numRef>
          </c:val>
          <c:extLst>
            <c:ext xmlns:c16="http://schemas.microsoft.com/office/drawing/2014/chart" uri="{C3380CC4-5D6E-409C-BE32-E72D297353CC}">
              <c16:uniqueId val="{00000002-3ED9-4426-8030-CEFCE06E7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95</c:v>
                </c:pt>
                <c:pt idx="3">
                  <c:v>128</c:v>
                </c:pt>
                <c:pt idx="6">
                  <c:v>111</c:v>
                </c:pt>
                <c:pt idx="9">
                  <c:v>147</c:v>
                </c:pt>
                <c:pt idx="12">
                  <c:v>149</c:v>
                </c:pt>
              </c:numCache>
            </c:numRef>
          </c:val>
          <c:extLst>
            <c:ext xmlns:c16="http://schemas.microsoft.com/office/drawing/2014/chart" uri="{C3380CC4-5D6E-409C-BE32-E72D297353CC}">
              <c16:uniqueId val="{00000003-3ED9-4426-8030-CEFCE06E7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912</c:v>
                </c:pt>
                <c:pt idx="3">
                  <c:v>995</c:v>
                </c:pt>
                <c:pt idx="6">
                  <c:v>843</c:v>
                </c:pt>
                <c:pt idx="9">
                  <c:v>686</c:v>
                </c:pt>
                <c:pt idx="12">
                  <c:v>603</c:v>
                </c:pt>
              </c:numCache>
            </c:numRef>
          </c:val>
          <c:extLst>
            <c:ext xmlns:c16="http://schemas.microsoft.com/office/drawing/2014/chart" uri="{C3380CC4-5D6E-409C-BE32-E72D297353CC}">
              <c16:uniqueId val="{00000004-3ED9-4426-8030-CEFCE06E7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D9-4426-8030-CEFCE06E7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D9-4426-8030-CEFCE06E7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2215</c:v>
                </c:pt>
                <c:pt idx="3">
                  <c:v>2299</c:v>
                </c:pt>
                <c:pt idx="6">
                  <c:v>2372</c:v>
                </c:pt>
                <c:pt idx="9">
                  <c:v>2433</c:v>
                </c:pt>
                <c:pt idx="12">
                  <c:v>2423</c:v>
                </c:pt>
              </c:numCache>
            </c:numRef>
          </c:val>
          <c:extLst>
            <c:ext xmlns:c16="http://schemas.microsoft.com/office/drawing/2014/chart" uri="{C3380CC4-5D6E-409C-BE32-E72D297353CC}">
              <c16:uniqueId val="{00000007-3ED9-4426-8030-CEFCE06E72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500</c:v>
                </c:pt>
                <c:pt idx="2">
                  <c:v>#N/A</c:v>
                </c:pt>
                <c:pt idx="3">
                  <c:v>#N/A</c:v>
                </c:pt>
                <c:pt idx="4">
                  <c:v>739</c:v>
                </c:pt>
                <c:pt idx="5">
                  <c:v>#N/A</c:v>
                </c:pt>
                <c:pt idx="6">
                  <c:v>#N/A</c:v>
                </c:pt>
                <c:pt idx="7">
                  <c:v>676</c:v>
                </c:pt>
                <c:pt idx="8">
                  <c:v>#N/A</c:v>
                </c:pt>
                <c:pt idx="9">
                  <c:v>#N/A</c:v>
                </c:pt>
                <c:pt idx="10">
                  <c:v>755</c:v>
                </c:pt>
                <c:pt idx="11">
                  <c:v>#N/A</c:v>
                </c:pt>
                <c:pt idx="12">
                  <c:v>#N/A</c:v>
                </c:pt>
                <c:pt idx="13">
                  <c:v>711</c:v>
                </c:pt>
                <c:pt idx="14">
                  <c:v>#N/A</c:v>
                </c:pt>
              </c:numCache>
            </c:numRef>
          </c:val>
          <c:smooth val="0"/>
          <c:extLst>
            <c:ext xmlns:c16="http://schemas.microsoft.com/office/drawing/2014/chart" uri="{C3380CC4-5D6E-409C-BE32-E72D297353CC}">
              <c16:uniqueId val="{00000008-3ED9-4426-8030-CEFCE06E72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26455</c:v>
                </c:pt>
                <c:pt idx="5">
                  <c:v>25426</c:v>
                </c:pt>
                <c:pt idx="8">
                  <c:v>26222</c:v>
                </c:pt>
                <c:pt idx="11">
                  <c:v>24331</c:v>
                </c:pt>
                <c:pt idx="14">
                  <c:v>23366</c:v>
                </c:pt>
              </c:numCache>
            </c:numRef>
          </c:val>
          <c:extLst>
            <c:ext xmlns:c16="http://schemas.microsoft.com/office/drawing/2014/chart" uri="{C3380CC4-5D6E-409C-BE32-E72D297353CC}">
              <c16:uniqueId val="{00000000-00CC-4C56-8900-A1890A5872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5470</c:v>
                </c:pt>
                <c:pt idx="5">
                  <c:v>4529</c:v>
                </c:pt>
                <c:pt idx="8">
                  <c:v>8937</c:v>
                </c:pt>
                <c:pt idx="11">
                  <c:v>2983</c:v>
                </c:pt>
                <c:pt idx="14">
                  <c:v>2838</c:v>
                </c:pt>
              </c:numCache>
            </c:numRef>
          </c:val>
          <c:extLst>
            <c:ext xmlns:c16="http://schemas.microsoft.com/office/drawing/2014/chart" uri="{C3380CC4-5D6E-409C-BE32-E72D297353CC}">
              <c16:uniqueId val="{00000001-00CC-4C56-8900-A1890A5872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9674</c:v>
                </c:pt>
                <c:pt idx="5">
                  <c:v>9384</c:v>
                </c:pt>
                <c:pt idx="8">
                  <c:v>8781</c:v>
                </c:pt>
                <c:pt idx="11">
                  <c:v>8378</c:v>
                </c:pt>
                <c:pt idx="14">
                  <c:v>8753</c:v>
                </c:pt>
              </c:numCache>
            </c:numRef>
          </c:val>
          <c:extLst>
            <c:ext xmlns:c16="http://schemas.microsoft.com/office/drawing/2014/chart" uri="{C3380CC4-5D6E-409C-BE32-E72D297353CC}">
              <c16:uniqueId val="{00000002-00CC-4C56-8900-A1890A5872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CC-4C56-8900-A1890A5872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CC-4C56-8900-A1890A5872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CC-4C56-8900-A1890A5872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3001</c:v>
                </c:pt>
                <c:pt idx="3">
                  <c:v>2948</c:v>
                </c:pt>
                <c:pt idx="6">
                  <c:v>2969</c:v>
                </c:pt>
                <c:pt idx="9">
                  <c:v>3178</c:v>
                </c:pt>
                <c:pt idx="12">
                  <c:v>3046</c:v>
                </c:pt>
              </c:numCache>
            </c:numRef>
          </c:val>
          <c:extLst>
            <c:ext xmlns:c16="http://schemas.microsoft.com/office/drawing/2014/chart" uri="{C3380CC4-5D6E-409C-BE32-E72D297353CC}">
              <c16:uniqueId val="{00000006-00CC-4C56-8900-A1890A5872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1069</c:v>
                </c:pt>
                <c:pt idx="3">
                  <c:v>947</c:v>
                </c:pt>
                <c:pt idx="6">
                  <c:v>715</c:v>
                </c:pt>
                <c:pt idx="9">
                  <c:v>692</c:v>
                </c:pt>
                <c:pt idx="12">
                  <c:v>622</c:v>
                </c:pt>
              </c:numCache>
            </c:numRef>
          </c:val>
          <c:extLst>
            <c:ext xmlns:c16="http://schemas.microsoft.com/office/drawing/2014/chart" uri="{C3380CC4-5D6E-409C-BE32-E72D297353CC}">
              <c16:uniqueId val="{00000007-00CC-4C56-8900-A1890A5872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14962</c:v>
                </c:pt>
                <c:pt idx="3">
                  <c:v>14578</c:v>
                </c:pt>
                <c:pt idx="6">
                  <c:v>12818</c:v>
                </c:pt>
                <c:pt idx="9">
                  <c:v>11421</c:v>
                </c:pt>
                <c:pt idx="12">
                  <c:v>9138</c:v>
                </c:pt>
              </c:numCache>
            </c:numRef>
          </c:val>
          <c:extLst>
            <c:ext xmlns:c16="http://schemas.microsoft.com/office/drawing/2014/chart" uri="{C3380CC4-5D6E-409C-BE32-E72D297353CC}">
              <c16:uniqueId val="{00000008-00CC-4C56-8900-A1890A5872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CC-4C56-8900-A1890A5872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20830</c:v>
                </c:pt>
                <c:pt idx="3">
                  <c:v>20437</c:v>
                </c:pt>
                <c:pt idx="6">
                  <c:v>20428</c:v>
                </c:pt>
                <c:pt idx="9">
                  <c:v>19694</c:v>
                </c:pt>
                <c:pt idx="12">
                  <c:v>19046</c:v>
                </c:pt>
              </c:numCache>
            </c:numRef>
          </c:val>
          <c:extLst>
            <c:ext xmlns:c16="http://schemas.microsoft.com/office/drawing/2014/chart" uri="{C3380CC4-5D6E-409C-BE32-E72D297353CC}">
              <c16:uniqueId val="{0000000A-00CC-4C56-8900-A1890A5872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CC-4C56-8900-A1890A5872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2358</c:v>
                </c:pt>
                <c:pt idx="1">
                  <c:v>1969</c:v>
                </c:pt>
                <c:pt idx="2">
                  <c:v>2143</c:v>
                </c:pt>
              </c:numCache>
            </c:numRef>
          </c:val>
          <c:extLst>
            <c:ext xmlns:c16="http://schemas.microsoft.com/office/drawing/2014/chart" uri="{C3380CC4-5D6E-409C-BE32-E72D297353CC}">
              <c16:uniqueId val="{00000000-974E-46C7-8695-8B77DD6F34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601</c:v>
                </c:pt>
                <c:pt idx="1">
                  <c:v>505</c:v>
                </c:pt>
                <c:pt idx="2">
                  <c:v>715</c:v>
                </c:pt>
              </c:numCache>
            </c:numRef>
          </c:val>
          <c:extLst>
            <c:ext xmlns:c16="http://schemas.microsoft.com/office/drawing/2014/chart" uri="{C3380CC4-5D6E-409C-BE32-E72D297353CC}">
              <c16:uniqueId val="{00000001-974E-46C7-8695-8B77DD6F34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6060</c:v>
                </c:pt>
                <c:pt idx="1">
                  <c:v>6130</c:v>
                </c:pt>
                <c:pt idx="2">
                  <c:v>6633</c:v>
                </c:pt>
              </c:numCache>
            </c:numRef>
          </c:val>
          <c:extLst>
            <c:ext xmlns:c16="http://schemas.microsoft.com/office/drawing/2014/chart" uri="{C3380CC4-5D6E-409C-BE32-E72D297353CC}">
              <c16:uniqueId val="{00000002-974E-46C7-8695-8B77DD6F34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{A224942C-53A4-4B4A-A8E2-61EAEB6A0D7D}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98-4E65-BC32-E9356B7A00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{13A65FDD-F490-4C32-9DC9-F52FCD85B695}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98-4E65-BC32-E9356B7A00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{12B25F01-FAAA-4F85-B600-2F6F0E488CBD}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98-4E65-BC32-E9356B7A00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{55937901-A748-46EB-A20E-DB9E5E77291E}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98-4E65-BC32-E9356B7A00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{BC3A2445-831D-4A8B-AE34-53456706EFB2}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98-4E65-BC32-E9356B7A00D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{3576489A-B14C-4C00-A039-30521017BDFB}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98-4E65-BC32-E9356B7A00D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{6CB3B48D-F245-4258-AFC3-F04B77431774}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98-4E65-BC32-E9356B7A00D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{7478ACB4-383E-4DE6-B3D8-73F53AB46B2B}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98-4E65-BC32-E9356B7A00D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{3ED07D05-F149-46C6-B41B-94EC4800A368}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98-4E65-BC32-E9356B7A00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59.4</c:v>
                </c:pt>
                <c:pt idx="16">
                  <c:v>60.1</c:v>
                </c:pt>
                <c:pt idx="24">
                  <c:v>59.8</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98-4E65-BC32-E9356B7A00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{CC0D9D3A-AD10-499D-9E7E-3A757D082893}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98-4E65-BC32-E9356B7A00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{B9111CF5-A472-4067-8091-DC466AE30D79}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98-4E65-BC32-E9356B7A00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{D30AE2A1-EE46-44E7-8210-E2802641B1A5}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98-4E65-BC32-E9356B7A00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{7596C6C8-1244-4FF3-BB86-51E87BD7CBA8}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98-4E65-BC32-E9356B7A00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{A3A1D580-0051-49C9-A43B-0F3DE475529B}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98-4E65-BC32-E9356B7A00D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{A00C985E-9F03-4BC8-B893-BF842D91DADE}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98-4E65-BC32-E9356B7A00D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{506DA5EE-24C6-450D-81D2-E26F4C78234B}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98-4E65-BC32-E9356B7A00D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{895D66C8-8F13-42F7-9F13-875B9668A12D}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98-4E65-BC32-E9356B7A00D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{E53E6B1E-BF0F-4B72-9451-52855AFDDE00}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98-4E65-BC32-E9356B7A00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1498-4E65-BC32-E9356B7A00D6}"/>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{664EA694-ED25-48B3-9195-3B70BD7F5B20}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121-4EA1-9BCD-5EE80E9B56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{3725A57A-EFDC-41F2-ADE2-F5105419393E}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21-4EA1-9BCD-5EE80E9B56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{8E6DAD7E-E983-49E5-A6C8-4202827FE715}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21-4EA1-9BCD-5EE80E9B56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{B633682A-1988-409E-BC8B-C1F0BBF7FF7A}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21-4EA1-9BCD-5EE80E9B56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{73CA1949-B20D-4386-A2E8-5ACC08B7D315}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21-4EA1-9BCD-5EE80E9B56F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{05C46356-9DD6-403C-BB61-FC850E5EC497}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121-4EA1-9BCD-5EE80E9B56F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{1640E28A-83D0-49EB-B3DB-FBB807275B5D}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121-4EA1-9BCD-5EE80E9B56F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{2F10C124-E9D8-492D-8157-EEE6571E1B0C}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121-4EA1-9BCD-5EE80E9B56F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{D4072461-C5E9-4616-85D1-93651E4B9570}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121-4EA1-9BCD-5EE80E9B56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5.8</c:v>
                </c:pt>
                <c:pt idx="16">
                  <c:v>6.4</c:v>
                </c:pt>
                <c:pt idx="24">
                  <c:v>7.1</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21-4EA1-9BCD-5EE80E9B56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{AAD1A249-75D9-48A8-9EFC-C2F1082FFF80}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121-4EA1-9BCD-5EE80E9B56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{7DE9A192-77D3-4626-A644-062F65B1C31E}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21-4EA1-9BCD-5EE80E9B56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{6706DBE3-8404-4B9C-BFF0-6A4FD3780AD7}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21-4EA1-9BCD-5EE80E9B56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{A0950076-5D30-432E-A33B-C7946C5FDED9}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21-4EA1-9BCD-5EE80E9B56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{596F4540-0206-462F-AC60-268B49AF3733}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21-4EA1-9BCD-5EE80E9B56F5}"/>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{6EC5893F-F169-4D99-AB23-11B036F276CF}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121-4EA1-9BCD-5EE80E9B56F5}"/>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{8844A633-7A70-4E49-B70B-84C580F963CB}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121-4EA1-9BCD-5EE80E9B56F5}"/>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{EF26F9BC-72B7-4158-8708-0073035951DF}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121-4EA1-9BCD-5EE80E9B56F5}"/>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{C2263D19-EAC8-4319-896D-66A9EBF382EC}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121-4EA1-9BCD-5EE80E9B56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B121-4EA1-9BCD-5EE80E9B56F5}"/>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DB133CA-95CE-4118-A851-866740ABE9C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B14875B-9AA1-459C-8290-3994C43C9B9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実質公債費率の分子全体で見れば値は前年度より減少している。その主な要因は、公営企業に要する経費の財源とする地方債の償還に充てたと認められる繰入金の減が挙げられる。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今後は市民会館リノベーション事業等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の大型建設事業で借入した市債の元利償還金の増加が見込まれるが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、起債の際には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可能な限り交付税措置が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あって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充当率の高い有利な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を選択し、健全な財政運営に努める。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満期一括償還地方債なし</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将来負担比率の分子については、平成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年度以降マイナス値であるが、令和３年度は前年度に比べ減少している。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公営企業債等繰入見込額の減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また、令和３年度は、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により減少傾向であった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充当可能基金が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増加した。主な要因は、ふるさと納税の増収による基金積立金の増と、普通交付税措置された臨時財政対策債償還のための基金積立金の増が挙げられる。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今後も歳出の削減はもとより、基金の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有利な運用等を図り、基金確保に努める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予算において定める額及び基金の運用益から生じる収益を積立てるという方針に基づき運用しており、合併した平成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億円であったところから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近年までは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財政調整基金、減債基金及び公共施設等整備基金を合算した「主要３基金」が減少したため、基金全体も減少傾向にであった。令和３年度は、ふるさと納税の増収による基金積立金の増と、普通交付税措置された臨時財政対策債償還のための基金積立金の増により基金残高は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人口減少に伴う市民税の減少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歳入が減少する一方で、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ふるさと交流拠点整備事業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市民会館のリノベーション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、社会保障関連経費等の歳出の増加が見込まれており、財源不足を補うための取崩し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行うこととして主要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基金の残高を推計すると、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末までに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億円減少する見込みとなっている。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公共施設等整備基金については、公共施設等の整備及びその促進に要する経費に充当する。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合併振興基金については、合併に伴う市民の一体感の醸成及び地域振興を図るための事業に充当する。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、本市の多様な歴史、伝統、文化、産業等を生かし、独創的・個性的な地域づくりを行うための事業に充当する。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公共施設等整備基金については、基金の運用益等で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工業推進事業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等への充当として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億円を取崩した。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合併振興基金については、基金の運用益等で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取崩しは行わなかった。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ふるさと振興基金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ふるさと寄付金等で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返礼品の購入費用等への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円を取崩した。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建設事業等に充当する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であり、推計では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令和５</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16.898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億円まで減少する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見込みである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合併振興基金については、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その運用益分を市のソフト事業に充当する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この他、基金の運用から生ずる収益については全額を積立てていく方針</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度においては、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取崩しを行わなっかたため、残高は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21.43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億円の増加となっている。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歳入については人口減少による市民税の減少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、歳出については中野市実施計画に基づいた事業の実施を踏まえ、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令和３年度以降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令和５</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億円まで減少する見込み</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今後は歳入の確保と歳出の削減に努めながら、急激な税収入の落ち込みや不慮の災害などに対応するため、また各種施策を確実に推進するために基金残高の確保に努める。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要因としては、普通交付税措置された臨時財政対策債償還のための基金積立金の増と取崩しを行わなかったことが挙げられる。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令和５年度までは取崩しをせず、毎年積立のみを行う方針であり、令和５年度末には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億円に増加する見込みである。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a:t>
          </a:r>
          <a:r>
            <a:rPr kumimoji="1" lang="ja-JP" altLang="en-US" sz="1100">
              <a:solidFill>
                <a:schemeClr val="dk1"/>
              </a:solidFill>
              <a:effectLst/>
              <a:latin typeface="+mn-lt"/>
              <a:ea typeface="+mn-ea"/>
              <a:cs typeface="+mn-cs"/>
            </a:rPr>
            <a:t>同じ</a:t>
          </a:r>
          <a:r>
            <a:rPr kumimoji="1" lang="ja-JP" altLang="ja-JP" sz="1100">
              <a:solidFill>
                <a:schemeClr val="dk1"/>
              </a:solidFill>
              <a:effectLst/>
              <a:latin typeface="+mn-lt"/>
              <a:ea typeface="+mn-ea"/>
              <a:cs typeface="+mn-cs"/>
            </a:rPr>
            <a:t>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、老朽化した公共施設が多いと言える。</a:t>
          </a:r>
          <a:endParaRPr lang="ja-JP" altLang="ja-JP">
            <a:effectLst/>
          </a:endParaRPr>
        </a:p>
        <a:p>
          <a:r>
            <a:rPr kumimoji="1" lang="ja-JP" altLang="ja-JP" sz="1100">
              <a:solidFill>
                <a:schemeClr val="dk1"/>
              </a:solidFill>
              <a:effectLst/>
              <a:latin typeface="+mn-lt"/>
              <a:ea typeface="+mn-ea"/>
              <a:cs typeface="+mn-cs"/>
            </a:rPr>
            <a:t>　施設の老朽化が進むと効率性の低下や修繕コストの増加といった問題が出てくるため、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公共施設等総合管理計画に基づき、老朽化した施設について長寿命化や統廃合を進めるなどして適正管理に努める。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7" name="楕円 86"/>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8" name="有形固定資産減価償却率該当値テキスト"/>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9" name="楕円 88"/>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31</xdr:row>
      <xdr:rowOff>21590</xdr:rowOff>
    </xdr:to>
    <xdr:cxnSp macro="">
      <xdr:nvCxnSpPr>
        <xdr:cNvPr id="90" name="直線コネクタ 89"/>
        <xdr:cNvCxnSpPr/>
      </xdr:nvCxnSpPr>
      <xdr:spPr>
        <a:xfrm>
          <a:off x="4051300" y="6021705"/>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72072</xdr:rowOff>
    </xdr:from>
    <xdr:to>
      <xdr:col>15</xdr:col>
      <xdr:colOff>187325</xdr:colOff>
      <xdr:row>31</xdr:row>
      <xdr:rowOff>2222</xdr:rowOff>
    </xdr:to>
    <xdr:sp macro="" textlink="">
      <xdr:nvSpPr>
        <xdr:cNvPr id="91" name="楕円 90"/>
        <xdr:cNvSpPr/>
      </xdr:nvSpPr>
      <xdr:spPr>
        <a:xfrm>
          <a:off x="3238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122872</xdr:rowOff>
    </xdr:to>
    <xdr:cxnSp macro="">
      <xdr:nvCxnSpPr>
        <xdr:cNvPr id="92" name="直線コネクタ 91"/>
        <xdr:cNvCxnSpPr/>
      </xdr:nvCxnSpPr>
      <xdr:spPr>
        <a:xfrm flipV="1">
          <a:off x="3289300" y="6021705"/>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3" name="楕円 92"/>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122872</xdr:rowOff>
    </xdr:to>
    <xdr:cxnSp macro="">
      <xdr:nvCxnSpPr>
        <xdr:cNvPr id="94" name="直線コネクタ 93"/>
        <xdr:cNvCxnSpPr/>
      </xdr:nvCxnSpPr>
      <xdr:spPr>
        <a:xfrm>
          <a:off x="2527300" y="6000115"/>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5" name="楕円 94"/>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139065</xdr:rowOff>
    </xdr:to>
    <xdr:cxnSp macro="">
      <xdr:nvCxnSpPr>
        <xdr:cNvPr id="96" name="直線コネクタ 95"/>
        <xdr:cNvCxnSpPr/>
      </xdr:nvCxnSpPr>
      <xdr:spPr>
        <a:xfrm flipV="1">
          <a:off x="1765300" y="60001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97" name="n_1aveValue有形固定資産減価償却率"/>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8" name="n_2aveValue有形固定資産減価償却率"/>
        <xdr:cNvSpPr txBox="1"/>
      </xdr:nvSpPr>
      <xdr:spPr>
        <a:xfrm>
          <a:off x="3086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9" name="n_3aveValue有形固定資産減価償却率"/>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0" name="n_4aveValue有形固定資産減価償却率"/>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148607</xdr:rowOff>
    </xdr:from>
    <xdr:ext cx="405111" cy="259045"/>
    <xdr:sp macro="" textlink="">
      <xdr:nvSpPr>
        <xdr:cNvPr id="101" name="n_1mainValue有形固定資産減価償却率"/>
        <xdr:cNvSpPr txBox="1"/>
      </xdr:nvSpPr>
      <xdr:spPr>
        <a:xfrm>
          <a:off x="38360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102" name="n_2mainValue有形固定資産減価償却率"/>
        <xdr:cNvSpPr txBox="1"/>
      </xdr:nvSpPr>
      <xdr:spPr>
        <a:xfrm>
          <a:off x="3086744" y="607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127017</xdr:rowOff>
    </xdr:from>
    <xdr:ext cx="405111" cy="259045"/>
    <xdr:sp macro="" textlink="">
      <xdr:nvSpPr>
        <xdr:cNvPr id="103" name="n_3mainValue有形固定資産減価償却率"/>
        <xdr:cNvSpPr txBox="1"/>
      </xdr:nvSpPr>
      <xdr:spPr>
        <a:xfrm>
          <a:off x="2324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4"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債務償還比率は、類似団体内平均値より低い数値で推移している。</a:t>
          </a:r>
          <a:endParaRPr lang="ja-JP" altLang="ja-JP">
            <a:effectLst/>
          </a:endParaRPr>
        </a:p>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令和２年から減少したが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令和４年以降市民会館リノベーション事業での起債により、</a:t>
          </a:r>
          <a:r>
            <a:rPr kumimoji="1" lang="ja-JP" altLang="ja-JP" sz="1100">
              <a:solidFill>
                <a:schemeClr val="dk1"/>
              </a:solidFill>
              <a:effectLst/>
              <a:latin typeface="+mn-lt"/>
              <a:ea typeface="+mn-ea"/>
              <a:cs typeface="+mn-cs"/>
            </a:rPr>
            <a:t>今後比率が高くなる可能性があることから、類似団体内平均値を目安に、比率が高くなり過ぎることがないよう取り組んでいく。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47223</xdr:rowOff>
    </xdr:from>
    <xdr:to>
      <xdr:col>76</xdr:col>
      <xdr:colOff>73025</xdr:colOff>
      <xdr:row>28</xdr:row>
      <xdr:rowOff>148823</xdr:rowOff>
    </xdr:to>
    <xdr:sp macro="" textlink="">
      <xdr:nvSpPr>
        <xdr:cNvPr id="150" name="楕円 149"/>
        <xdr:cNvSpPr/>
      </xdr:nvSpPr>
      <xdr:spPr>
        <a:xfrm>
          <a:off x="14744700" y="56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70100</xdr:rowOff>
    </xdr:from>
    <xdr:ext cx="469744" cy="259045"/>
    <xdr:sp macro="" textlink="">
      <xdr:nvSpPr>
        <xdr:cNvPr id="151" name="債務償還比率該当値テキスト"/>
        <xdr:cNvSpPr txBox="1"/>
      </xdr:nvSpPr>
      <xdr:spPr>
        <a:xfrm>
          <a:off x="14846300" y="547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162200</xdr:rowOff>
    </xdr:from>
    <xdr:to>
      <xdr:col>72</xdr:col>
      <xdr:colOff>123825</xdr:colOff>
      <xdr:row>30</xdr:row>
      <xdr:rowOff>92350</xdr:rowOff>
    </xdr:to>
    <xdr:sp macro="" textlink="">
      <xdr:nvSpPr>
        <xdr:cNvPr id="152" name="楕円 151"/>
        <xdr:cNvSpPr/>
      </xdr:nvSpPr>
      <xdr:spPr>
        <a:xfrm>
          <a:off x="14033500" y="59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98023</xdr:rowOff>
    </xdr:from>
    <xdr:to>
      <xdr:col>76</xdr:col>
      <xdr:colOff>22225</xdr:colOff>
      <xdr:row>30</xdr:row>
      <xdr:rowOff>41550</xdr:rowOff>
    </xdr:to>
    <xdr:cxnSp macro="">
      <xdr:nvCxnSpPr>
        <xdr:cNvPr id="153" name="直線コネクタ 152"/>
        <xdr:cNvCxnSpPr/>
      </xdr:nvCxnSpPr>
      <xdr:spPr>
        <a:xfrm flipV="1">
          <a:off x="14084300" y="5670148"/>
          <a:ext cx="711200" cy="2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139160</xdr:rowOff>
    </xdr:from>
    <xdr:to>
      <xdr:col>68</xdr:col>
      <xdr:colOff>123825</xdr:colOff>
      <xdr:row>29</xdr:row>
      <xdr:rowOff>69310</xdr:rowOff>
    </xdr:to>
    <xdr:sp macro="" textlink="">
      <xdr:nvSpPr>
        <xdr:cNvPr id="154" name="楕円 153"/>
        <xdr:cNvSpPr/>
      </xdr:nvSpPr>
      <xdr:spPr>
        <a:xfrm>
          <a:off x="13271500" y="57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18510</xdr:rowOff>
    </xdr:from>
    <xdr:to>
      <xdr:col>72</xdr:col>
      <xdr:colOff>73025</xdr:colOff>
      <xdr:row>30</xdr:row>
      <xdr:rowOff>41550</xdr:rowOff>
    </xdr:to>
    <xdr:cxnSp macro="">
      <xdr:nvCxnSpPr>
        <xdr:cNvPr id="155" name="直線コネクタ 154"/>
        <xdr:cNvCxnSpPr/>
      </xdr:nvCxnSpPr>
      <xdr:spPr>
        <a:xfrm>
          <a:off x="13322300" y="5762085"/>
          <a:ext cx="762000" cy="1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8742</xdr:rowOff>
    </xdr:from>
    <xdr:to>
      <xdr:col>64</xdr:col>
      <xdr:colOff>123825</xdr:colOff>
      <xdr:row>30</xdr:row>
      <xdr:rowOff>110342</xdr:rowOff>
    </xdr:to>
    <xdr:sp macro="" textlink="">
      <xdr:nvSpPr>
        <xdr:cNvPr id="156" name="楕円 155"/>
        <xdr:cNvSpPr/>
      </xdr:nvSpPr>
      <xdr:spPr>
        <a:xfrm>
          <a:off x="12509500" y="59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18510</xdr:rowOff>
    </xdr:from>
    <xdr:to>
      <xdr:col>68</xdr:col>
      <xdr:colOff>73025</xdr:colOff>
      <xdr:row>30</xdr:row>
      <xdr:rowOff>59542</xdr:rowOff>
    </xdr:to>
    <xdr:cxnSp macro="">
      <xdr:nvCxnSpPr>
        <xdr:cNvPr id="157" name="直線コネクタ 156"/>
        <xdr:cNvCxnSpPr/>
      </xdr:nvCxnSpPr>
      <xdr:spPr>
        <a:xfrm flipV="1">
          <a:off x="12560300" y="5762085"/>
          <a:ext cx="762000" cy="2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163819</xdr:rowOff>
    </xdr:from>
    <xdr:to>
      <xdr:col>60</xdr:col>
      <xdr:colOff>123825</xdr:colOff>
      <xdr:row>30</xdr:row>
      <xdr:rowOff>93969</xdr:rowOff>
    </xdr:to>
    <xdr:sp macro="" textlink="">
      <xdr:nvSpPr>
        <xdr:cNvPr id="158" name="楕円 157"/>
        <xdr:cNvSpPr/>
      </xdr:nvSpPr>
      <xdr:spPr>
        <a:xfrm>
          <a:off x="11747500" y="5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43169</xdr:rowOff>
    </xdr:from>
    <xdr:to>
      <xdr:col>64</xdr:col>
      <xdr:colOff>73025</xdr:colOff>
      <xdr:row>30</xdr:row>
      <xdr:rowOff>59542</xdr:rowOff>
    </xdr:to>
    <xdr:cxnSp macro="">
      <xdr:nvCxnSpPr>
        <xdr:cNvPr id="159" name="直線コネクタ 158"/>
        <xdr:cNvCxnSpPr/>
      </xdr:nvCxnSpPr>
      <xdr:spPr>
        <a:xfrm>
          <a:off x="11798300" y="5958194"/>
          <a:ext cx="762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108877</xdr:rowOff>
    </xdr:from>
    <xdr:ext cx="469744" cy="259045"/>
    <xdr:sp macro="" textlink="">
      <xdr:nvSpPr>
        <xdr:cNvPr id="164" name="n_1mainValue債務償還比率"/>
        <xdr:cNvSpPr txBox="1"/>
      </xdr:nvSpPr>
      <xdr:spPr>
        <a:xfrm>
          <a:off x="13836727" y="56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85837</xdr:rowOff>
    </xdr:from>
    <xdr:ext cx="469744" cy="259045"/>
    <xdr:sp macro="" textlink="">
      <xdr:nvSpPr>
        <xdr:cNvPr id="165" name="n_2mainValue債務償還比率"/>
        <xdr:cNvSpPr txBox="1"/>
      </xdr:nvSpPr>
      <xdr:spPr>
        <a:xfrm>
          <a:off x="13087427" y="548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126869</xdr:rowOff>
    </xdr:from>
    <xdr:ext cx="469744" cy="259045"/>
    <xdr:sp macro="" textlink="">
      <xdr:nvSpPr>
        <xdr:cNvPr id="166" name="n_3mainValue債務償還比率"/>
        <xdr:cNvSpPr txBox="1"/>
      </xdr:nvSpPr>
      <xdr:spPr>
        <a:xfrm>
          <a:off x="12325427" y="569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110496</xdr:rowOff>
    </xdr:from>
    <xdr:ext cx="469744" cy="259045"/>
    <xdr:sp macro="" textlink="">
      <xdr:nvSpPr>
        <xdr:cNvPr id="167" name="n_4mainValue債務償還比率"/>
        <xdr:cNvSpPr txBox="1"/>
      </xdr:nvSpPr>
      <xdr:spPr>
        <a:xfrm>
          <a:off x="11563427" y="56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5" name="楕円 74"/>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6" name="【道路】&#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7" name="楕円 76"/>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121920</xdr:rowOff>
    </xdr:to>
    <xdr:cxnSp macro="">
      <xdr:nvCxnSpPr>
        <xdr:cNvPr id="78" name="直線コネクタ 77"/>
        <xdr:cNvCxnSpPr/>
      </xdr:nvCxnSpPr>
      <xdr:spPr>
        <a:xfrm>
          <a:off x="3797300" y="654884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9" name="楕円 78"/>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38</xdr:row>
      <xdr:rowOff>33746</xdr:rowOff>
    </xdr:to>
    <xdr:cxnSp macro="">
      <xdr:nvCxnSpPr>
        <xdr:cNvPr id="80" name="直線コネクタ 79"/>
        <xdr:cNvCxnSpPr/>
      </xdr:nvCxnSpPr>
      <xdr:spPr>
        <a:xfrm>
          <a:off x="2908300" y="64965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81" name="楕円 80"/>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152944</xdr:rowOff>
    </xdr:to>
    <xdr:cxnSp macro="">
      <xdr:nvCxnSpPr>
        <xdr:cNvPr id="82" name="直線コネクタ 81"/>
        <xdr:cNvCxnSpPr/>
      </xdr:nvCxnSpPr>
      <xdr:spPr>
        <a:xfrm>
          <a:off x="2019300" y="64312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xdr:rowOff>
    </xdr:from>
    <xdr:to>
      <xdr:col>6</xdr:col>
      <xdr:colOff>38100</xdr:colOff>
      <xdr:row>37</xdr:row>
      <xdr:rowOff>102507</xdr:rowOff>
    </xdr:to>
    <xdr:sp macro="" textlink="">
      <xdr:nvSpPr>
        <xdr:cNvPr id="83" name="楕円 82"/>
        <xdr:cNvSpPr/>
      </xdr:nvSpPr>
      <xdr:spPr>
        <a:xfrm>
          <a:off x="1079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51707</xdr:rowOff>
    </xdr:from>
    <xdr:to>
      <xdr:col>10</xdr:col>
      <xdr:colOff>114300</xdr:colOff>
      <xdr:row>37</xdr:row>
      <xdr:rowOff>87630</xdr:rowOff>
    </xdr:to>
    <xdr:cxnSp macro="">
      <xdr:nvCxnSpPr>
        <xdr:cNvPr id="84" name="直線コネクタ 83"/>
        <xdr:cNvCxnSpPr/>
      </xdr:nvCxnSpPr>
      <xdr:spPr>
        <a:xfrm>
          <a:off x="1130300" y="639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75673</xdr:rowOff>
    </xdr:from>
    <xdr:ext cx="405111" cy="259045"/>
    <xdr:sp macro="" textlink="">
      <xdr:nvSpPr>
        <xdr:cNvPr id="89" name="n_1mainValue【道路】&#10;有形固定資産減価償却率"/>
        <xdr:cNvSpPr txBox="1"/>
      </xdr:nvSpPr>
      <xdr:spPr>
        <a:xfrm>
          <a:off x="35820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23421</xdr:rowOff>
    </xdr:from>
    <xdr:ext cx="405111" cy="259045"/>
    <xdr:sp macro="" textlink="">
      <xdr:nvSpPr>
        <xdr:cNvPr id="90" name="n_2mainValue【道路】&#10;有形固定資産減価償却率"/>
        <xdr:cNvSpPr txBox="1"/>
      </xdr:nvSpPr>
      <xdr:spPr>
        <a:xfrm>
          <a:off x="2705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91" name="n_3main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92" name="n_4mainValue【道路】&#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143518</xdr:rowOff>
    </xdr:from>
    <xdr:to>
      <xdr:col>55</xdr:col>
      <xdr:colOff>50800</xdr:colOff>
      <xdr:row>39</xdr:row>
      <xdr:rowOff>73668</xdr:rowOff>
    </xdr:to>
    <xdr:sp macro="" textlink="">
      <xdr:nvSpPr>
        <xdr:cNvPr id="130" name="楕円 129"/>
        <xdr:cNvSpPr/>
      </xdr:nvSpPr>
      <xdr:spPr>
        <a:xfrm>
          <a:off x="10426700" y="6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121945</xdr:rowOff>
    </xdr:from>
    <xdr:ext cx="534377" cy="259045"/>
    <xdr:sp macro="" textlink="">
      <xdr:nvSpPr>
        <xdr:cNvPr id="131" name="【道路】&#10;一人当たり延長該当値テキスト"/>
        <xdr:cNvSpPr txBox="1"/>
      </xdr:nvSpPr>
      <xdr:spPr>
        <a:xfrm>
          <a:off x="10515600" y="663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148661</xdr:rowOff>
    </xdr:from>
    <xdr:to>
      <xdr:col>50</xdr:col>
      <xdr:colOff>165100</xdr:colOff>
      <xdr:row>39</xdr:row>
      <xdr:rowOff>78811</xdr:rowOff>
    </xdr:to>
    <xdr:sp macro="" textlink="">
      <xdr:nvSpPr>
        <xdr:cNvPr id="132" name="楕円 131"/>
        <xdr:cNvSpPr/>
      </xdr:nvSpPr>
      <xdr:spPr>
        <a:xfrm>
          <a:off x="9588500" y="66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22868</xdr:rowOff>
    </xdr:from>
    <xdr:to>
      <xdr:col>55</xdr:col>
      <xdr:colOff>0</xdr:colOff>
      <xdr:row>39</xdr:row>
      <xdr:rowOff>28011</xdr:rowOff>
    </xdr:to>
    <xdr:cxnSp macro="">
      <xdr:nvCxnSpPr>
        <xdr:cNvPr id="133" name="直線コネクタ 132"/>
        <xdr:cNvCxnSpPr/>
      </xdr:nvCxnSpPr>
      <xdr:spPr>
        <a:xfrm flipV="1">
          <a:off x="9639300" y="6709418"/>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152730</xdr:rowOff>
    </xdr:from>
    <xdr:to>
      <xdr:col>46</xdr:col>
      <xdr:colOff>38100</xdr:colOff>
      <xdr:row>39</xdr:row>
      <xdr:rowOff>82880</xdr:rowOff>
    </xdr:to>
    <xdr:sp macro="" textlink="">
      <xdr:nvSpPr>
        <xdr:cNvPr id="134" name="楕円 133"/>
        <xdr:cNvSpPr/>
      </xdr:nvSpPr>
      <xdr:spPr>
        <a:xfrm>
          <a:off x="8699500" y="66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28011</xdr:rowOff>
    </xdr:from>
    <xdr:to>
      <xdr:col>50</xdr:col>
      <xdr:colOff>114300</xdr:colOff>
      <xdr:row>39</xdr:row>
      <xdr:rowOff>32080</xdr:rowOff>
    </xdr:to>
    <xdr:cxnSp macro="">
      <xdr:nvCxnSpPr>
        <xdr:cNvPr id="135" name="直線コネクタ 134"/>
        <xdr:cNvCxnSpPr/>
      </xdr:nvCxnSpPr>
      <xdr:spPr>
        <a:xfrm flipV="1">
          <a:off x="8750300" y="671456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156319</xdr:rowOff>
    </xdr:from>
    <xdr:to>
      <xdr:col>41</xdr:col>
      <xdr:colOff>101600</xdr:colOff>
      <xdr:row>39</xdr:row>
      <xdr:rowOff>86469</xdr:rowOff>
    </xdr:to>
    <xdr:sp macro="" textlink="">
      <xdr:nvSpPr>
        <xdr:cNvPr id="136" name="楕円 135"/>
        <xdr:cNvSpPr/>
      </xdr:nvSpPr>
      <xdr:spPr>
        <a:xfrm>
          <a:off x="7810500" y="66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32080</xdr:rowOff>
    </xdr:from>
    <xdr:to>
      <xdr:col>45</xdr:col>
      <xdr:colOff>177800</xdr:colOff>
      <xdr:row>39</xdr:row>
      <xdr:rowOff>35669</xdr:rowOff>
    </xdr:to>
    <xdr:cxnSp macro="">
      <xdr:nvCxnSpPr>
        <xdr:cNvPr id="137" name="直線コネクタ 136"/>
        <xdr:cNvCxnSpPr/>
      </xdr:nvCxnSpPr>
      <xdr:spPr>
        <a:xfrm flipV="1">
          <a:off x="7861300" y="6718630"/>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159474</xdr:rowOff>
    </xdr:from>
    <xdr:to>
      <xdr:col>36</xdr:col>
      <xdr:colOff>165100</xdr:colOff>
      <xdr:row>39</xdr:row>
      <xdr:rowOff>89624</xdr:rowOff>
    </xdr:to>
    <xdr:sp macro="" textlink="">
      <xdr:nvSpPr>
        <xdr:cNvPr id="138" name="楕円 137"/>
        <xdr:cNvSpPr/>
      </xdr:nvSpPr>
      <xdr:spPr>
        <a:xfrm>
          <a:off x="6921500" y="66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35669</xdr:rowOff>
    </xdr:from>
    <xdr:to>
      <xdr:col>41</xdr:col>
      <xdr:colOff>50800</xdr:colOff>
      <xdr:row>39</xdr:row>
      <xdr:rowOff>38824</xdr:rowOff>
    </xdr:to>
    <xdr:cxnSp macro="">
      <xdr:nvCxnSpPr>
        <xdr:cNvPr id="139" name="直線コネクタ 138"/>
        <xdr:cNvCxnSpPr/>
      </xdr:nvCxnSpPr>
      <xdr:spPr>
        <a:xfrm flipV="1">
          <a:off x="6972300" y="672221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xdr:cNvSpPr txBox="1"/>
      </xdr:nvSpPr>
      <xdr:spPr>
        <a:xfrm>
          <a:off x="9359411"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xdr:cNvSpPr txBox="1"/>
      </xdr:nvSpPr>
      <xdr:spPr>
        <a:xfrm>
          <a:off x="8483111" y="61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xdr:cNvSpPr txBox="1"/>
      </xdr:nvSpPr>
      <xdr:spPr>
        <a:xfrm>
          <a:off x="7594111" y="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xdr:cNvSpPr txBox="1"/>
      </xdr:nvSpPr>
      <xdr:spPr>
        <a:xfrm>
          <a:off x="6705111" y="62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69938</xdr:rowOff>
    </xdr:from>
    <xdr:ext cx="534377" cy="259045"/>
    <xdr:sp macro="" textlink="">
      <xdr:nvSpPr>
        <xdr:cNvPr id="144" name="n_1mainValue【道路】&#10;一人当たり延長"/>
        <xdr:cNvSpPr txBox="1"/>
      </xdr:nvSpPr>
      <xdr:spPr>
        <a:xfrm>
          <a:off x="9359411" y="67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74007</xdr:rowOff>
    </xdr:from>
    <xdr:ext cx="534377" cy="259045"/>
    <xdr:sp macro="" textlink="">
      <xdr:nvSpPr>
        <xdr:cNvPr id="145" name="n_2mainValue【道路】&#10;一人当たり延長"/>
        <xdr:cNvSpPr txBox="1"/>
      </xdr:nvSpPr>
      <xdr:spPr>
        <a:xfrm>
          <a:off x="8483111" y="67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77596</xdr:rowOff>
    </xdr:from>
    <xdr:ext cx="534377" cy="259045"/>
    <xdr:sp macro="" textlink="">
      <xdr:nvSpPr>
        <xdr:cNvPr id="146" name="n_3mainValue【道路】&#10;一人当たり延長"/>
        <xdr:cNvSpPr txBox="1"/>
      </xdr:nvSpPr>
      <xdr:spPr>
        <a:xfrm>
          <a:off x="7594111" y="67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80751</xdr:rowOff>
    </xdr:from>
    <xdr:ext cx="534377" cy="259045"/>
    <xdr:sp macro="" textlink="">
      <xdr:nvSpPr>
        <xdr:cNvPr id="147" name="n_4mainValue【道路】&#10;一人当たり延長"/>
        <xdr:cNvSpPr txBox="1"/>
      </xdr:nvSpPr>
      <xdr:spPr>
        <a:xfrm>
          <a:off x="6705111" y="67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82550</xdr:rowOff>
    </xdr:from>
    <xdr:to>
      <xdr:col>24</xdr:col>
      <xdr:colOff>114300</xdr:colOff>
      <xdr:row>62</xdr:row>
      <xdr:rowOff>12700</xdr:rowOff>
    </xdr:to>
    <xdr:sp macro="" textlink="">
      <xdr:nvSpPr>
        <xdr:cNvPr id="187" name="楕円 186"/>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105427</xdr:rowOff>
    </xdr:from>
    <xdr:ext cx="405111" cy="259045"/>
    <xdr:sp macro="" textlink="">
      <xdr:nvSpPr>
        <xdr:cNvPr id="188" name="【橋りょう・トンネル】&#10;有形固定資産減価償却率該当値テキスト"/>
        <xdr:cNvSpPr txBox="1"/>
      </xdr:nvSpPr>
      <xdr:spPr>
        <a:xfrm>
          <a:off x="4673600" y="1039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89" name="楕円 188"/>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133350</xdr:rowOff>
    </xdr:to>
    <xdr:cxnSp macro="">
      <xdr:nvCxnSpPr>
        <xdr:cNvPr id="190" name="直線コネクタ 189"/>
        <xdr:cNvCxnSpPr/>
      </xdr:nvCxnSpPr>
      <xdr:spPr>
        <a:xfrm>
          <a:off x="3797300" y="105594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1" name="楕円 190"/>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100965</xdr:rowOff>
    </xdr:to>
    <xdr:cxnSp macro="">
      <xdr:nvCxnSpPr>
        <xdr:cNvPr id="192" name="直線コネクタ 191"/>
        <xdr:cNvCxnSpPr/>
      </xdr:nvCxnSpPr>
      <xdr:spPr>
        <a:xfrm>
          <a:off x="2908300" y="105289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xdr:rowOff>
    </xdr:from>
    <xdr:to>
      <xdr:col>10</xdr:col>
      <xdr:colOff>165100</xdr:colOff>
      <xdr:row>61</xdr:row>
      <xdr:rowOff>117475</xdr:rowOff>
    </xdr:to>
    <xdr:sp macro="" textlink="">
      <xdr:nvSpPr>
        <xdr:cNvPr id="193" name="楕円 192"/>
        <xdr:cNvSpPr/>
      </xdr:nvSpPr>
      <xdr:spPr>
        <a:xfrm>
          <a:off x="196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66675</xdr:rowOff>
    </xdr:from>
    <xdr:to>
      <xdr:col>15</xdr:col>
      <xdr:colOff>50800</xdr:colOff>
      <xdr:row>61</xdr:row>
      <xdr:rowOff>70485</xdr:rowOff>
    </xdr:to>
    <xdr:cxnSp macro="">
      <xdr:nvCxnSpPr>
        <xdr:cNvPr id="194" name="直線コネクタ 193"/>
        <xdr:cNvCxnSpPr/>
      </xdr:nvCxnSpPr>
      <xdr:spPr>
        <a:xfrm>
          <a:off x="2019300" y="10525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5" name="楕円 194"/>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66675</xdr:rowOff>
    </xdr:to>
    <xdr:cxnSp macro="">
      <xdr:nvCxnSpPr>
        <xdr:cNvPr id="196" name="直線コネクタ 195"/>
        <xdr:cNvCxnSpPr/>
      </xdr:nvCxnSpPr>
      <xdr:spPr>
        <a:xfrm>
          <a:off x="1130300" y="104927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168292</xdr:rowOff>
    </xdr:from>
    <xdr:ext cx="405111" cy="259045"/>
    <xdr:sp macro="" textlink="">
      <xdr:nvSpPr>
        <xdr:cNvPr id="201" name="n_1mainValue【橋りょう・トンネル】&#10;有形固定資産減価償却率"/>
        <xdr:cNvSpPr txBox="1"/>
      </xdr:nvSpPr>
      <xdr:spPr>
        <a:xfrm>
          <a:off x="35820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137812</xdr:rowOff>
    </xdr:from>
    <xdr:ext cx="405111" cy="259045"/>
    <xdr:sp macro="" textlink="">
      <xdr:nvSpPr>
        <xdr:cNvPr id="202" name="n_2mainValue【橋りょう・トンネル】&#10;有形固定資産減価償却率"/>
        <xdr:cNvSpPr txBox="1"/>
      </xdr:nvSpPr>
      <xdr:spPr>
        <a:xfrm>
          <a:off x="2705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134002</xdr:rowOff>
    </xdr:from>
    <xdr:ext cx="405111" cy="259045"/>
    <xdr:sp macro="" textlink="">
      <xdr:nvSpPr>
        <xdr:cNvPr id="203" name="n_3mainValue【橋りょう・トンネル】&#10;有形固定資産減価償却率"/>
        <xdr:cNvSpPr txBox="1"/>
      </xdr:nvSpPr>
      <xdr:spPr>
        <a:xfrm>
          <a:off x="18167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4" name="n_4mainValue【橋りょう・トンネ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137813</xdr:rowOff>
    </xdr:from>
    <xdr:to>
      <xdr:col>55</xdr:col>
      <xdr:colOff>50800</xdr:colOff>
      <xdr:row>63</xdr:row>
      <xdr:rowOff>67963</xdr:rowOff>
    </xdr:to>
    <xdr:sp macro="" textlink="">
      <xdr:nvSpPr>
        <xdr:cNvPr id="242" name="楕円 241"/>
        <xdr:cNvSpPr/>
      </xdr:nvSpPr>
      <xdr:spPr>
        <a:xfrm>
          <a:off x="10426700" y="107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116240</xdr:rowOff>
    </xdr:from>
    <xdr:ext cx="599010" cy="259045"/>
    <xdr:sp macro="" textlink="">
      <xdr:nvSpPr>
        <xdr:cNvPr id="243" name="【橋りょう・トンネル】&#10;一人当たり有形固定資産（償却資産）額該当値テキスト"/>
        <xdr:cNvSpPr txBox="1"/>
      </xdr:nvSpPr>
      <xdr:spPr>
        <a:xfrm>
          <a:off x="10515600" y="1074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139539</xdr:rowOff>
    </xdr:from>
    <xdr:to>
      <xdr:col>50</xdr:col>
      <xdr:colOff>165100</xdr:colOff>
      <xdr:row>63</xdr:row>
      <xdr:rowOff>69689</xdr:rowOff>
    </xdr:to>
    <xdr:sp macro="" textlink="">
      <xdr:nvSpPr>
        <xdr:cNvPr id="244" name="楕円 243"/>
        <xdr:cNvSpPr/>
      </xdr:nvSpPr>
      <xdr:spPr>
        <a:xfrm>
          <a:off x="9588500" y="107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17163</xdr:rowOff>
    </xdr:from>
    <xdr:to>
      <xdr:col>55</xdr:col>
      <xdr:colOff>0</xdr:colOff>
      <xdr:row>63</xdr:row>
      <xdr:rowOff>18889</xdr:rowOff>
    </xdr:to>
    <xdr:cxnSp macro="">
      <xdr:nvCxnSpPr>
        <xdr:cNvPr id="245" name="直線コネクタ 244"/>
        <xdr:cNvCxnSpPr/>
      </xdr:nvCxnSpPr>
      <xdr:spPr>
        <a:xfrm flipV="1">
          <a:off x="9639300" y="10818513"/>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140866</xdr:rowOff>
    </xdr:from>
    <xdr:to>
      <xdr:col>46</xdr:col>
      <xdr:colOff>38100</xdr:colOff>
      <xdr:row>63</xdr:row>
      <xdr:rowOff>71016</xdr:rowOff>
    </xdr:to>
    <xdr:sp macro="" textlink="">
      <xdr:nvSpPr>
        <xdr:cNvPr id="246" name="楕円 245"/>
        <xdr:cNvSpPr/>
      </xdr:nvSpPr>
      <xdr:spPr>
        <a:xfrm>
          <a:off x="8699500" y="107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18889</xdr:rowOff>
    </xdr:from>
    <xdr:to>
      <xdr:col>50</xdr:col>
      <xdr:colOff>114300</xdr:colOff>
      <xdr:row>63</xdr:row>
      <xdr:rowOff>20216</xdr:rowOff>
    </xdr:to>
    <xdr:cxnSp macro="">
      <xdr:nvCxnSpPr>
        <xdr:cNvPr id="247" name="直線コネクタ 246"/>
        <xdr:cNvCxnSpPr/>
      </xdr:nvCxnSpPr>
      <xdr:spPr>
        <a:xfrm flipV="1">
          <a:off x="8750300" y="10820239"/>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146146</xdr:rowOff>
    </xdr:from>
    <xdr:to>
      <xdr:col>41</xdr:col>
      <xdr:colOff>101600</xdr:colOff>
      <xdr:row>63</xdr:row>
      <xdr:rowOff>76296</xdr:rowOff>
    </xdr:to>
    <xdr:sp macro="" textlink="">
      <xdr:nvSpPr>
        <xdr:cNvPr id="248" name="楕円 247"/>
        <xdr:cNvSpPr/>
      </xdr:nvSpPr>
      <xdr:spPr>
        <a:xfrm>
          <a:off x="7810500" y="107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20216</xdr:rowOff>
    </xdr:from>
    <xdr:to>
      <xdr:col>45</xdr:col>
      <xdr:colOff>177800</xdr:colOff>
      <xdr:row>63</xdr:row>
      <xdr:rowOff>25496</xdr:rowOff>
    </xdr:to>
    <xdr:cxnSp macro="">
      <xdr:nvCxnSpPr>
        <xdr:cNvPr id="249" name="直線コネクタ 248"/>
        <xdr:cNvCxnSpPr/>
      </xdr:nvCxnSpPr>
      <xdr:spPr>
        <a:xfrm flipV="1">
          <a:off x="7861300" y="10821566"/>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147123</xdr:rowOff>
    </xdr:from>
    <xdr:to>
      <xdr:col>36</xdr:col>
      <xdr:colOff>165100</xdr:colOff>
      <xdr:row>63</xdr:row>
      <xdr:rowOff>77273</xdr:rowOff>
    </xdr:to>
    <xdr:sp macro="" textlink="">
      <xdr:nvSpPr>
        <xdr:cNvPr id="250" name="楕円 249"/>
        <xdr:cNvSpPr/>
      </xdr:nvSpPr>
      <xdr:spPr>
        <a:xfrm>
          <a:off x="6921500" y="10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25496</xdr:rowOff>
    </xdr:from>
    <xdr:to>
      <xdr:col>41</xdr:col>
      <xdr:colOff>50800</xdr:colOff>
      <xdr:row>63</xdr:row>
      <xdr:rowOff>26473</xdr:rowOff>
    </xdr:to>
    <xdr:cxnSp macro="">
      <xdr:nvCxnSpPr>
        <xdr:cNvPr id="251" name="直線コネクタ 250"/>
        <xdr:cNvCxnSpPr/>
      </xdr:nvCxnSpPr>
      <xdr:spPr>
        <a:xfrm flipV="1">
          <a:off x="6972300" y="10826846"/>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60816</xdr:rowOff>
    </xdr:from>
    <xdr:ext cx="599010" cy="259045"/>
    <xdr:sp macro="" textlink="">
      <xdr:nvSpPr>
        <xdr:cNvPr id="256" name="n_1mainValue【橋りょう・トンネル】&#10;一人当たり有形固定資産（償却資産）額"/>
        <xdr:cNvSpPr txBox="1"/>
      </xdr:nvSpPr>
      <xdr:spPr>
        <a:xfrm>
          <a:off x="9327095" y="1086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62143</xdr:rowOff>
    </xdr:from>
    <xdr:ext cx="599010" cy="259045"/>
    <xdr:sp macro="" textlink="">
      <xdr:nvSpPr>
        <xdr:cNvPr id="257" name="n_2mainValue【橋りょう・トンネル】&#10;一人当たり有形固定資産（償却資産）額"/>
        <xdr:cNvSpPr txBox="1"/>
      </xdr:nvSpPr>
      <xdr:spPr>
        <a:xfrm>
          <a:off x="8450795" y="1086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67423</xdr:rowOff>
    </xdr:from>
    <xdr:ext cx="599010" cy="259045"/>
    <xdr:sp macro="" textlink="">
      <xdr:nvSpPr>
        <xdr:cNvPr id="258" name="n_3mainValue【橋りょう・トンネル】&#10;一人当たり有形固定資産（償却資産）額"/>
        <xdr:cNvSpPr txBox="1"/>
      </xdr:nvSpPr>
      <xdr:spPr>
        <a:xfrm>
          <a:off x="7561795" y="1086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68400</xdr:rowOff>
    </xdr:from>
    <xdr:ext cx="599010" cy="259045"/>
    <xdr:sp macro="" textlink="">
      <xdr:nvSpPr>
        <xdr:cNvPr id="259" name="n_4mainValue【橋りょう・トンネル】&#10;一人当たり有形固定資産（償却資産）額"/>
        <xdr:cNvSpPr txBox="1"/>
      </xdr:nvSpPr>
      <xdr:spPr>
        <a:xfrm>
          <a:off x="6672795" y="1086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131318</xdr:rowOff>
    </xdr:from>
    <xdr:to>
      <xdr:col>24</xdr:col>
      <xdr:colOff>114300</xdr:colOff>
      <xdr:row>86</xdr:row>
      <xdr:rowOff>61468</xdr:rowOff>
    </xdr:to>
    <xdr:sp macro="" textlink="">
      <xdr:nvSpPr>
        <xdr:cNvPr id="298" name="楕円 297"/>
        <xdr:cNvSpPr/>
      </xdr:nvSpPr>
      <xdr:spPr>
        <a:xfrm>
          <a:off x="4584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46245</xdr:rowOff>
    </xdr:from>
    <xdr:ext cx="405111" cy="259045"/>
    <xdr:sp macro="" textlink="">
      <xdr:nvSpPr>
        <xdr:cNvPr id="299" name="【公営住宅】&#10;有形固定資産減価償却率該当値テキスト"/>
        <xdr:cNvSpPr txBox="1"/>
      </xdr:nvSpPr>
      <xdr:spPr>
        <a:xfrm>
          <a:off x="4673600" y="1461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117602</xdr:rowOff>
    </xdr:from>
    <xdr:to>
      <xdr:col>20</xdr:col>
      <xdr:colOff>38100</xdr:colOff>
      <xdr:row>86</xdr:row>
      <xdr:rowOff>47752</xdr:rowOff>
    </xdr:to>
    <xdr:sp macro="" textlink="">
      <xdr:nvSpPr>
        <xdr:cNvPr id="300" name="楕円 299"/>
        <xdr:cNvSpPr/>
      </xdr:nvSpPr>
      <xdr:spPr>
        <a:xfrm>
          <a:off x="3746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168402</xdr:rowOff>
    </xdr:from>
    <xdr:to>
      <xdr:col>24</xdr:col>
      <xdr:colOff>63500</xdr:colOff>
      <xdr:row>86</xdr:row>
      <xdr:rowOff>10668</xdr:rowOff>
    </xdr:to>
    <xdr:cxnSp macro="">
      <xdr:nvCxnSpPr>
        <xdr:cNvPr id="301" name="直線コネクタ 300"/>
        <xdr:cNvCxnSpPr/>
      </xdr:nvCxnSpPr>
      <xdr:spPr>
        <a:xfrm>
          <a:off x="3797300" y="14741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2" name="楕円 301"/>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85</xdr:row>
      <xdr:rowOff>168402</xdr:rowOff>
    </xdr:to>
    <xdr:cxnSp macro="">
      <xdr:nvCxnSpPr>
        <xdr:cNvPr id="303" name="直線コネクタ 302"/>
        <xdr:cNvCxnSpPr/>
      </xdr:nvCxnSpPr>
      <xdr:spPr>
        <a:xfrm>
          <a:off x="2908300" y="147256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85598</xdr:rowOff>
    </xdr:from>
    <xdr:to>
      <xdr:col>10</xdr:col>
      <xdr:colOff>165100</xdr:colOff>
      <xdr:row>86</xdr:row>
      <xdr:rowOff>15748</xdr:rowOff>
    </xdr:to>
    <xdr:sp macro="" textlink="">
      <xdr:nvSpPr>
        <xdr:cNvPr id="304" name="楕円 303"/>
        <xdr:cNvSpPr/>
      </xdr:nvSpPr>
      <xdr:spPr>
        <a:xfrm>
          <a:off x="196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136398</xdr:rowOff>
    </xdr:from>
    <xdr:to>
      <xdr:col>15</xdr:col>
      <xdr:colOff>50800</xdr:colOff>
      <xdr:row>85</xdr:row>
      <xdr:rowOff>152400</xdr:rowOff>
    </xdr:to>
    <xdr:cxnSp macro="">
      <xdr:nvCxnSpPr>
        <xdr:cNvPr id="305" name="直線コネクタ 304"/>
        <xdr:cNvCxnSpPr/>
      </xdr:nvCxnSpPr>
      <xdr:spPr>
        <a:xfrm>
          <a:off x="2019300" y="147096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67311</xdr:rowOff>
    </xdr:from>
    <xdr:to>
      <xdr:col>6</xdr:col>
      <xdr:colOff>38100</xdr:colOff>
      <xdr:row>85</xdr:row>
      <xdr:rowOff>168911</xdr:rowOff>
    </xdr:to>
    <xdr:sp macro="" textlink="">
      <xdr:nvSpPr>
        <xdr:cNvPr id="306" name="楕円 305"/>
        <xdr:cNvSpPr/>
      </xdr:nvSpPr>
      <xdr:spPr>
        <a:xfrm>
          <a:off x="107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118111</xdr:rowOff>
    </xdr:from>
    <xdr:to>
      <xdr:col>10</xdr:col>
      <xdr:colOff>114300</xdr:colOff>
      <xdr:row>85</xdr:row>
      <xdr:rowOff>136398</xdr:rowOff>
    </xdr:to>
    <xdr:cxnSp macro="">
      <xdr:nvCxnSpPr>
        <xdr:cNvPr id="307" name="直線コネクタ 306"/>
        <xdr:cNvCxnSpPr/>
      </xdr:nvCxnSpPr>
      <xdr:spPr>
        <a:xfrm>
          <a:off x="1130300" y="14691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38879</xdr:rowOff>
    </xdr:from>
    <xdr:ext cx="405111" cy="259045"/>
    <xdr:sp macro="" textlink="">
      <xdr:nvSpPr>
        <xdr:cNvPr id="312" name="n_1mainValue【公営住宅】&#10;有形固定資産減価償却率"/>
        <xdr:cNvSpPr txBox="1"/>
      </xdr:nvSpPr>
      <xdr:spPr>
        <a:xfrm>
          <a:off x="3582044"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13" name="n_2mainValue【公営住宅】&#10;有形固定資産減価償却率"/>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6875</xdr:rowOff>
    </xdr:from>
    <xdr:ext cx="405111" cy="259045"/>
    <xdr:sp macro="" textlink="">
      <xdr:nvSpPr>
        <xdr:cNvPr id="314" name="n_3mainValue【公営住宅】&#10;有形固定資産減価償却率"/>
        <xdr:cNvSpPr txBox="1"/>
      </xdr:nvSpPr>
      <xdr:spPr>
        <a:xfrm>
          <a:off x="18167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160038</xdr:rowOff>
    </xdr:from>
    <xdr:ext cx="405111" cy="259045"/>
    <xdr:sp macro="" textlink="">
      <xdr:nvSpPr>
        <xdr:cNvPr id="315" name="n_4mainValue【公営住宅】&#10;有形固定資産減価償却率"/>
        <xdr:cNvSpPr txBox="1"/>
      </xdr:nvSpPr>
      <xdr:spPr>
        <a:xfrm>
          <a:off x="927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157835</xdr:rowOff>
    </xdr:from>
    <xdr:to>
      <xdr:col>55</xdr:col>
      <xdr:colOff>50800</xdr:colOff>
      <xdr:row>85</xdr:row>
      <xdr:rowOff>87985</xdr:rowOff>
    </xdr:to>
    <xdr:sp macro="" textlink="">
      <xdr:nvSpPr>
        <xdr:cNvPr id="353" name="楕円 352"/>
        <xdr:cNvSpPr/>
      </xdr:nvSpPr>
      <xdr:spPr>
        <a:xfrm>
          <a:off x="10426700" y="145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136262</xdr:rowOff>
    </xdr:from>
    <xdr:ext cx="469744" cy="259045"/>
    <xdr:sp macro="" textlink="">
      <xdr:nvSpPr>
        <xdr:cNvPr id="354" name="【公営住宅】&#10;一人当たり面積該当値テキスト"/>
        <xdr:cNvSpPr txBox="1"/>
      </xdr:nvSpPr>
      <xdr:spPr>
        <a:xfrm>
          <a:off x="10515600" y="145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162864</xdr:rowOff>
    </xdr:from>
    <xdr:to>
      <xdr:col>50</xdr:col>
      <xdr:colOff>165100</xdr:colOff>
      <xdr:row>85</xdr:row>
      <xdr:rowOff>93014</xdr:rowOff>
    </xdr:to>
    <xdr:sp macro="" textlink="">
      <xdr:nvSpPr>
        <xdr:cNvPr id="355" name="楕円 354"/>
        <xdr:cNvSpPr/>
      </xdr:nvSpPr>
      <xdr:spPr>
        <a:xfrm>
          <a:off x="9588500" y="14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37185</xdr:rowOff>
    </xdr:from>
    <xdr:to>
      <xdr:col>55</xdr:col>
      <xdr:colOff>0</xdr:colOff>
      <xdr:row>85</xdr:row>
      <xdr:rowOff>42214</xdr:rowOff>
    </xdr:to>
    <xdr:cxnSp macro="">
      <xdr:nvCxnSpPr>
        <xdr:cNvPr id="356" name="直線コネクタ 355"/>
        <xdr:cNvCxnSpPr/>
      </xdr:nvCxnSpPr>
      <xdr:spPr>
        <a:xfrm flipV="1">
          <a:off x="9639300" y="1461043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57" name="楕円 356"/>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42214</xdr:rowOff>
    </xdr:to>
    <xdr:cxnSp macro="">
      <xdr:nvCxnSpPr>
        <xdr:cNvPr id="358" name="直線コネクタ 357"/>
        <xdr:cNvCxnSpPr/>
      </xdr:nvCxnSpPr>
      <xdr:spPr>
        <a:xfrm>
          <a:off x="8750300" y="14613637"/>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162407</xdr:rowOff>
    </xdr:from>
    <xdr:to>
      <xdr:col>41</xdr:col>
      <xdr:colOff>101600</xdr:colOff>
      <xdr:row>85</xdr:row>
      <xdr:rowOff>92557</xdr:rowOff>
    </xdr:to>
    <xdr:sp macro="" textlink="">
      <xdr:nvSpPr>
        <xdr:cNvPr id="359" name="楕円 358"/>
        <xdr:cNvSpPr/>
      </xdr:nvSpPr>
      <xdr:spPr>
        <a:xfrm>
          <a:off x="7810500" y="145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40387</xdr:rowOff>
    </xdr:from>
    <xdr:to>
      <xdr:col>45</xdr:col>
      <xdr:colOff>177800</xdr:colOff>
      <xdr:row>85</xdr:row>
      <xdr:rowOff>41757</xdr:rowOff>
    </xdr:to>
    <xdr:cxnSp macro="">
      <xdr:nvCxnSpPr>
        <xdr:cNvPr id="360" name="直線コネクタ 359"/>
        <xdr:cNvCxnSpPr/>
      </xdr:nvCxnSpPr>
      <xdr:spPr>
        <a:xfrm flipV="1">
          <a:off x="7861300" y="1461363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163322</xdr:rowOff>
    </xdr:from>
    <xdr:to>
      <xdr:col>36</xdr:col>
      <xdr:colOff>165100</xdr:colOff>
      <xdr:row>85</xdr:row>
      <xdr:rowOff>93472</xdr:rowOff>
    </xdr:to>
    <xdr:sp macro="" textlink="">
      <xdr:nvSpPr>
        <xdr:cNvPr id="361" name="楕円 360"/>
        <xdr:cNvSpPr/>
      </xdr:nvSpPr>
      <xdr:spPr>
        <a:xfrm>
          <a:off x="6921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41757</xdr:rowOff>
    </xdr:from>
    <xdr:to>
      <xdr:col>41</xdr:col>
      <xdr:colOff>50800</xdr:colOff>
      <xdr:row>85</xdr:row>
      <xdr:rowOff>42672</xdr:rowOff>
    </xdr:to>
    <xdr:cxnSp macro="">
      <xdr:nvCxnSpPr>
        <xdr:cNvPr id="362" name="直線コネクタ 361"/>
        <xdr:cNvCxnSpPr/>
      </xdr:nvCxnSpPr>
      <xdr:spPr>
        <a:xfrm flipV="1">
          <a:off x="6972300" y="146150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xdr:cNvSpPr txBox="1"/>
      </xdr:nvSpPr>
      <xdr:spPr>
        <a:xfrm>
          <a:off x="9391727" y="140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xdr:cNvSpPr txBox="1"/>
      </xdr:nvSpPr>
      <xdr:spPr>
        <a:xfrm>
          <a:off x="85154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xdr:cNvSpPr txBox="1"/>
      </xdr:nvSpPr>
      <xdr:spPr>
        <a:xfrm>
          <a:off x="7626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xdr:cNvSpPr txBox="1"/>
      </xdr:nvSpPr>
      <xdr:spPr>
        <a:xfrm>
          <a:off x="6737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84141</xdr:rowOff>
    </xdr:from>
    <xdr:ext cx="469744" cy="259045"/>
    <xdr:sp macro="" textlink="">
      <xdr:nvSpPr>
        <xdr:cNvPr id="367" name="n_1mainValue【公営住宅】&#10;一人当たり面積"/>
        <xdr:cNvSpPr txBox="1"/>
      </xdr:nvSpPr>
      <xdr:spPr>
        <a:xfrm>
          <a:off x="9391727" y="146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68" name="n_2mainValue【公営住宅】&#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83684</xdr:rowOff>
    </xdr:from>
    <xdr:ext cx="469744" cy="259045"/>
    <xdr:sp macro="" textlink="">
      <xdr:nvSpPr>
        <xdr:cNvPr id="369" name="n_3mainValue【公営住宅】&#10;一人当たり面積"/>
        <xdr:cNvSpPr txBox="1"/>
      </xdr:nvSpPr>
      <xdr:spPr>
        <a:xfrm>
          <a:off x="76264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84599</xdr:rowOff>
    </xdr:from>
    <xdr:ext cx="469744" cy="259045"/>
    <xdr:sp macro="" textlink="">
      <xdr:nvSpPr>
        <xdr:cNvPr id="370" name="n_4mainValue【公営住宅】&#10;一人当たり面積"/>
        <xdr:cNvSpPr txBox="1"/>
      </xdr:nvSpPr>
      <xdr:spPr>
        <a:xfrm>
          <a:off x="6737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16"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427" name="楕円 426"/>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428" name="【認定こども園・幼稚園・保育所】&#10;有形固定資産減価償却率該当値テキスト"/>
        <xdr:cNvSpPr txBox="1"/>
      </xdr:nvSpPr>
      <xdr:spPr>
        <a:xfrm>
          <a:off x="163576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149225</xdr:rowOff>
    </xdr:from>
    <xdr:to>
      <xdr:col>81</xdr:col>
      <xdr:colOff>101600</xdr:colOff>
      <xdr:row>35</xdr:row>
      <xdr:rowOff>79375</xdr:rowOff>
    </xdr:to>
    <xdr:sp macro="" textlink="">
      <xdr:nvSpPr>
        <xdr:cNvPr id="429" name="楕円 428"/>
        <xdr:cNvSpPr/>
      </xdr:nvSpPr>
      <xdr:spPr>
        <a:xfrm>
          <a:off x="15430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28575</xdr:rowOff>
    </xdr:from>
    <xdr:to>
      <xdr:col>85</xdr:col>
      <xdr:colOff>127000</xdr:colOff>
      <xdr:row>35</xdr:row>
      <xdr:rowOff>93345</xdr:rowOff>
    </xdr:to>
    <xdr:cxnSp macro="">
      <xdr:nvCxnSpPr>
        <xdr:cNvPr id="430" name="直線コネクタ 429"/>
        <xdr:cNvCxnSpPr/>
      </xdr:nvCxnSpPr>
      <xdr:spPr>
        <a:xfrm>
          <a:off x="15481300" y="60293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31" name="楕円 430"/>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28575</xdr:rowOff>
    </xdr:from>
    <xdr:to>
      <xdr:col>81</xdr:col>
      <xdr:colOff>50800</xdr:colOff>
      <xdr:row>36</xdr:row>
      <xdr:rowOff>0</xdr:rowOff>
    </xdr:to>
    <xdr:cxnSp macro="">
      <xdr:nvCxnSpPr>
        <xdr:cNvPr id="432" name="直線コネクタ 431"/>
        <xdr:cNvCxnSpPr/>
      </xdr:nvCxnSpPr>
      <xdr:spPr>
        <a:xfrm flipV="1">
          <a:off x="14592300" y="60293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433" name="楕円 432"/>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36</xdr:row>
      <xdr:rowOff>0</xdr:rowOff>
    </xdr:to>
    <xdr:cxnSp macro="">
      <xdr:nvCxnSpPr>
        <xdr:cNvPr id="434" name="直線コネクタ 433"/>
        <xdr:cNvCxnSpPr/>
      </xdr:nvCxnSpPr>
      <xdr:spPr>
        <a:xfrm>
          <a:off x="13703300" y="6111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xdr:rowOff>
    </xdr:from>
    <xdr:to>
      <xdr:col>67</xdr:col>
      <xdr:colOff>101600</xdr:colOff>
      <xdr:row>35</xdr:row>
      <xdr:rowOff>109855</xdr:rowOff>
    </xdr:to>
    <xdr:sp macro="" textlink="">
      <xdr:nvSpPr>
        <xdr:cNvPr id="435" name="楕円 434"/>
        <xdr:cNvSpPr/>
      </xdr:nvSpPr>
      <xdr:spPr>
        <a:xfrm>
          <a:off x="12763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59055</xdr:rowOff>
    </xdr:from>
    <xdr:to>
      <xdr:col>71</xdr:col>
      <xdr:colOff>177800</xdr:colOff>
      <xdr:row>35</xdr:row>
      <xdr:rowOff>110490</xdr:rowOff>
    </xdr:to>
    <xdr:cxnSp macro="">
      <xdr:nvCxnSpPr>
        <xdr:cNvPr id="436" name="直線コネクタ 435"/>
        <xdr:cNvCxnSpPr/>
      </xdr:nvCxnSpPr>
      <xdr:spPr>
        <a:xfrm>
          <a:off x="12814300" y="6059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3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38" name="n_2aveValue【認定こども園・幼稚園・保育所】&#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39" name="n_3aveValue【認定こども園・幼稚園・保育所】&#10;有形固定資産減価償却率"/>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59072</xdr:rowOff>
    </xdr:from>
    <xdr:ext cx="405111" cy="259045"/>
    <xdr:sp macro="" textlink="">
      <xdr:nvSpPr>
        <xdr:cNvPr id="440" name="n_4aveValue【認定こども園・幼稚園・保育所】&#10;有形固定資産減価償却率"/>
        <xdr:cNvSpPr txBox="1"/>
      </xdr:nvSpPr>
      <xdr:spPr>
        <a:xfrm>
          <a:off x="12611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95902</xdr:rowOff>
    </xdr:from>
    <xdr:ext cx="405111" cy="259045"/>
    <xdr:sp macro="" textlink="">
      <xdr:nvSpPr>
        <xdr:cNvPr id="441" name="n_1mainValue【認定こども園・幼稚園・保育所】&#10;有形固定資産減価償却率"/>
        <xdr:cNvSpPr txBox="1"/>
      </xdr:nvSpPr>
      <xdr:spPr>
        <a:xfrm>
          <a:off x="152660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42" name="n_2mainValue【認定こども園・幼稚園・保育所】&#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443" name="n_3mainValue【認定こども園・幼稚園・保育所】&#10;有形固定資産減価償却率"/>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126382</xdr:rowOff>
    </xdr:from>
    <xdr:ext cx="405111" cy="259045"/>
    <xdr:sp macro="" textlink="">
      <xdr:nvSpPr>
        <xdr:cNvPr id="444" name="n_4mainValue【認定こども園・幼稚園・保育所】&#10;有形固定資産減価償却率"/>
        <xdr:cNvSpPr txBox="1"/>
      </xdr:nvSpPr>
      <xdr:spPr>
        <a:xfrm>
          <a:off x="12611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17780</xdr:rowOff>
    </xdr:from>
    <xdr:to>
      <xdr:col>116</xdr:col>
      <xdr:colOff>114300</xdr:colOff>
      <xdr:row>33</xdr:row>
      <xdr:rowOff>119380</xdr:rowOff>
    </xdr:to>
    <xdr:sp macro="" textlink="">
      <xdr:nvSpPr>
        <xdr:cNvPr id="484" name="楕円 483"/>
        <xdr:cNvSpPr/>
      </xdr:nvSpPr>
      <xdr:spPr>
        <a:xfrm>
          <a:off x="221107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142257</xdr:rowOff>
    </xdr:from>
    <xdr:ext cx="469744" cy="259045"/>
    <xdr:sp macro="" textlink="">
      <xdr:nvSpPr>
        <xdr:cNvPr id="485" name="【認定こども園・幼稚園・保育所】&#10;一人当たり面積該当値テキスト"/>
        <xdr:cNvSpPr txBox="1"/>
      </xdr:nvSpPr>
      <xdr:spPr>
        <a:xfrm>
          <a:off x="22199600"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78740</xdr:rowOff>
    </xdr:from>
    <xdr:to>
      <xdr:col>112</xdr:col>
      <xdr:colOff>38100</xdr:colOff>
      <xdr:row>35</xdr:row>
      <xdr:rowOff>8890</xdr:rowOff>
    </xdr:to>
    <xdr:sp macro="" textlink="">
      <xdr:nvSpPr>
        <xdr:cNvPr id="486" name="楕円 485"/>
        <xdr:cNvSpPr/>
      </xdr:nvSpPr>
      <xdr:spPr>
        <a:xfrm>
          <a:off x="2127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68580</xdr:rowOff>
    </xdr:from>
    <xdr:to>
      <xdr:col>116</xdr:col>
      <xdr:colOff>63500</xdr:colOff>
      <xdr:row>34</xdr:row>
      <xdr:rowOff>129540</xdr:rowOff>
    </xdr:to>
    <xdr:cxnSp macro="">
      <xdr:nvCxnSpPr>
        <xdr:cNvPr id="487" name="直線コネクタ 486"/>
        <xdr:cNvCxnSpPr/>
      </xdr:nvCxnSpPr>
      <xdr:spPr>
        <a:xfrm flipV="1">
          <a:off x="21323300" y="572643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120650</xdr:rowOff>
    </xdr:from>
    <xdr:to>
      <xdr:col>107</xdr:col>
      <xdr:colOff>101600</xdr:colOff>
      <xdr:row>35</xdr:row>
      <xdr:rowOff>50800</xdr:rowOff>
    </xdr:to>
    <xdr:sp macro="" textlink="">
      <xdr:nvSpPr>
        <xdr:cNvPr id="488" name="楕円 487"/>
        <xdr:cNvSpPr/>
      </xdr:nvSpPr>
      <xdr:spPr>
        <a:xfrm>
          <a:off x="20383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129540</xdr:rowOff>
    </xdr:from>
    <xdr:to>
      <xdr:col>111</xdr:col>
      <xdr:colOff>177800</xdr:colOff>
      <xdr:row>35</xdr:row>
      <xdr:rowOff>0</xdr:rowOff>
    </xdr:to>
    <xdr:cxnSp macro="">
      <xdr:nvCxnSpPr>
        <xdr:cNvPr id="489" name="直線コネクタ 488"/>
        <xdr:cNvCxnSpPr/>
      </xdr:nvCxnSpPr>
      <xdr:spPr>
        <a:xfrm flipV="1">
          <a:off x="20434300" y="595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158750</xdr:rowOff>
    </xdr:from>
    <xdr:to>
      <xdr:col>102</xdr:col>
      <xdr:colOff>165100</xdr:colOff>
      <xdr:row>35</xdr:row>
      <xdr:rowOff>88900</xdr:rowOff>
    </xdr:to>
    <xdr:sp macro="" textlink="">
      <xdr:nvSpPr>
        <xdr:cNvPr id="490" name="楕円 489"/>
        <xdr:cNvSpPr/>
      </xdr:nvSpPr>
      <xdr:spPr>
        <a:xfrm>
          <a:off x="19494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0</xdr:rowOff>
    </xdr:from>
    <xdr:to>
      <xdr:col>107</xdr:col>
      <xdr:colOff>50800</xdr:colOff>
      <xdr:row>35</xdr:row>
      <xdr:rowOff>38100</xdr:rowOff>
    </xdr:to>
    <xdr:cxnSp macro="">
      <xdr:nvCxnSpPr>
        <xdr:cNvPr id="491" name="直線コネクタ 490"/>
        <xdr:cNvCxnSpPr/>
      </xdr:nvCxnSpPr>
      <xdr:spPr>
        <a:xfrm flipV="1">
          <a:off x="19545300" y="600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170180</xdr:rowOff>
    </xdr:from>
    <xdr:to>
      <xdr:col>98</xdr:col>
      <xdr:colOff>38100</xdr:colOff>
      <xdr:row>35</xdr:row>
      <xdr:rowOff>100330</xdr:rowOff>
    </xdr:to>
    <xdr:sp macro="" textlink="">
      <xdr:nvSpPr>
        <xdr:cNvPr id="492" name="楕円 491"/>
        <xdr:cNvSpPr/>
      </xdr:nvSpPr>
      <xdr:spPr>
        <a:xfrm>
          <a:off x="18605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38100</xdr:rowOff>
    </xdr:from>
    <xdr:to>
      <xdr:col>102</xdr:col>
      <xdr:colOff>114300</xdr:colOff>
      <xdr:row>35</xdr:row>
      <xdr:rowOff>49530</xdr:rowOff>
    </xdr:to>
    <xdr:cxnSp macro="">
      <xdr:nvCxnSpPr>
        <xdr:cNvPr id="493" name="直線コネクタ 492"/>
        <xdr:cNvCxnSpPr/>
      </xdr:nvCxnSpPr>
      <xdr:spPr>
        <a:xfrm flipV="1">
          <a:off x="18656300" y="6038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125747</xdr:rowOff>
    </xdr:from>
    <xdr:ext cx="469744" cy="259045"/>
    <xdr:sp macro="" textlink="">
      <xdr:nvSpPr>
        <xdr:cNvPr id="497" name="n_4aveValue【認定こども園・幼稚園・保育所】&#10;一人当たり面積"/>
        <xdr:cNvSpPr txBox="1"/>
      </xdr:nvSpPr>
      <xdr:spPr>
        <a:xfrm>
          <a:off x="18421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25417</xdr:rowOff>
    </xdr:from>
    <xdr:ext cx="469744" cy="259045"/>
    <xdr:sp macro="" textlink="">
      <xdr:nvSpPr>
        <xdr:cNvPr id="498" name="n_1mainValue【認定こども園・幼稚園・保育所】&#10;一人当たり面積"/>
        <xdr:cNvSpPr txBox="1"/>
      </xdr:nvSpPr>
      <xdr:spPr>
        <a:xfrm>
          <a:off x="210757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67327</xdr:rowOff>
    </xdr:from>
    <xdr:ext cx="469744" cy="259045"/>
    <xdr:sp macro="" textlink="">
      <xdr:nvSpPr>
        <xdr:cNvPr id="499" name="n_2mainValue【認定こども園・幼稚園・保育所】&#10;一人当たり面積"/>
        <xdr:cNvSpPr txBox="1"/>
      </xdr:nvSpPr>
      <xdr:spPr>
        <a:xfrm>
          <a:off x="20199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105427</xdr:rowOff>
    </xdr:from>
    <xdr:ext cx="469744" cy="259045"/>
    <xdr:sp macro="" textlink="">
      <xdr:nvSpPr>
        <xdr:cNvPr id="500" name="n_3mainValue【認定こども園・幼稚園・保育所】&#10;一人当たり面積"/>
        <xdr:cNvSpPr txBox="1"/>
      </xdr:nvSpPr>
      <xdr:spPr>
        <a:xfrm>
          <a:off x="19310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116857</xdr:rowOff>
    </xdr:from>
    <xdr:ext cx="469744" cy="259045"/>
    <xdr:sp macro="" textlink="">
      <xdr:nvSpPr>
        <xdr:cNvPr id="501" name="n_4mainValue【認定こども園・幼稚園・保育所】&#10;一人当たり面積"/>
        <xdr:cNvSpPr txBox="1"/>
      </xdr:nvSpPr>
      <xdr:spPr>
        <a:xfrm>
          <a:off x="18421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6" name="楕円 545"/>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7"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123507</xdr:rowOff>
    </xdr:from>
    <xdr:to>
      <xdr:col>81</xdr:col>
      <xdr:colOff>101600</xdr:colOff>
      <xdr:row>60</xdr:row>
      <xdr:rowOff>53657</xdr:rowOff>
    </xdr:to>
    <xdr:sp macro="" textlink="">
      <xdr:nvSpPr>
        <xdr:cNvPr id="548" name="楕円 547"/>
        <xdr:cNvSpPr/>
      </xdr:nvSpPr>
      <xdr:spPr>
        <a:xfrm>
          <a:off x="15430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xdr:rowOff>
    </xdr:from>
    <xdr:to>
      <xdr:col>85</xdr:col>
      <xdr:colOff>127000</xdr:colOff>
      <xdr:row>60</xdr:row>
      <xdr:rowOff>68580</xdr:rowOff>
    </xdr:to>
    <xdr:cxnSp macro="">
      <xdr:nvCxnSpPr>
        <xdr:cNvPr id="549" name="直線コネクタ 548"/>
        <xdr:cNvCxnSpPr/>
      </xdr:nvCxnSpPr>
      <xdr:spPr>
        <a:xfrm>
          <a:off x="15481300" y="10289857"/>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550" name="楕円 549"/>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2857</xdr:rowOff>
    </xdr:from>
    <xdr:to>
      <xdr:col>81</xdr:col>
      <xdr:colOff>50800</xdr:colOff>
      <xdr:row>61</xdr:row>
      <xdr:rowOff>5715</xdr:rowOff>
    </xdr:to>
    <xdr:cxnSp macro="">
      <xdr:nvCxnSpPr>
        <xdr:cNvPr id="551" name="直線コネクタ 550"/>
        <xdr:cNvCxnSpPr/>
      </xdr:nvCxnSpPr>
      <xdr:spPr>
        <a:xfrm flipV="1">
          <a:off x="14592300" y="10289857"/>
          <a:ext cx="8890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169228</xdr:rowOff>
    </xdr:from>
    <xdr:to>
      <xdr:col>72</xdr:col>
      <xdr:colOff>38100</xdr:colOff>
      <xdr:row>61</xdr:row>
      <xdr:rowOff>99378</xdr:rowOff>
    </xdr:to>
    <xdr:sp macro="" textlink="">
      <xdr:nvSpPr>
        <xdr:cNvPr id="552" name="楕円 551"/>
        <xdr:cNvSpPr/>
      </xdr:nvSpPr>
      <xdr:spPr>
        <a:xfrm>
          <a:off x="13652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48578</xdr:rowOff>
    </xdr:to>
    <xdr:cxnSp macro="">
      <xdr:nvCxnSpPr>
        <xdr:cNvPr id="553" name="直線コネクタ 552"/>
        <xdr:cNvCxnSpPr/>
      </xdr:nvCxnSpPr>
      <xdr:spPr>
        <a:xfrm flipV="1">
          <a:off x="13703300" y="1046416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117793</xdr:rowOff>
    </xdr:from>
    <xdr:to>
      <xdr:col>67</xdr:col>
      <xdr:colOff>101600</xdr:colOff>
      <xdr:row>61</xdr:row>
      <xdr:rowOff>47943</xdr:rowOff>
    </xdr:to>
    <xdr:sp macro="" textlink="">
      <xdr:nvSpPr>
        <xdr:cNvPr id="554" name="楕円 553"/>
        <xdr:cNvSpPr/>
      </xdr:nvSpPr>
      <xdr:spPr>
        <a:xfrm>
          <a:off x="12763500" y="10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168593</xdr:rowOff>
    </xdr:from>
    <xdr:to>
      <xdr:col>71</xdr:col>
      <xdr:colOff>177800</xdr:colOff>
      <xdr:row>61</xdr:row>
      <xdr:rowOff>48578</xdr:rowOff>
    </xdr:to>
    <xdr:cxnSp macro="">
      <xdr:nvCxnSpPr>
        <xdr:cNvPr id="555" name="直線コネクタ 554"/>
        <xdr:cNvCxnSpPr/>
      </xdr:nvCxnSpPr>
      <xdr:spPr>
        <a:xfrm>
          <a:off x="12814300" y="1045559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556" name="n_1ave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57" name="n_2ave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558" name="n_3aveValue【学校施設】&#10;有形固定資産減価償却率"/>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559" name="n_4aveValue【学校施設】&#10;有形固定資産減価償却率"/>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44784</xdr:rowOff>
    </xdr:from>
    <xdr:ext cx="405111" cy="259045"/>
    <xdr:sp macro="" textlink="">
      <xdr:nvSpPr>
        <xdr:cNvPr id="560" name="n_1mainValue【学校施設】&#10;有形固定資産減価償却率"/>
        <xdr:cNvSpPr txBox="1"/>
      </xdr:nvSpPr>
      <xdr:spPr>
        <a:xfrm>
          <a:off x="15266044" y="103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61" name="n_2mainValue【学校施設】&#10;有形固定資産減価償却率"/>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90505</xdr:rowOff>
    </xdr:from>
    <xdr:ext cx="405111" cy="259045"/>
    <xdr:sp macro="" textlink="">
      <xdr:nvSpPr>
        <xdr:cNvPr id="562" name="n_3mainValue【学校施設】&#10;有形固定資産減価償却率"/>
        <xdr:cNvSpPr txBox="1"/>
      </xdr:nvSpPr>
      <xdr:spPr>
        <a:xfrm>
          <a:off x="13500744" y="1054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39070</xdr:rowOff>
    </xdr:from>
    <xdr:ext cx="405111" cy="259045"/>
    <xdr:sp macro="" textlink="">
      <xdr:nvSpPr>
        <xdr:cNvPr id="563" name="n_4mainValue【学校施設】&#10;有形固定資産減価償却率"/>
        <xdr:cNvSpPr txBox="1"/>
      </xdr:nvSpPr>
      <xdr:spPr>
        <a:xfrm>
          <a:off x="12611744" y="1049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121107</xdr:rowOff>
    </xdr:from>
    <xdr:to>
      <xdr:col>116</xdr:col>
      <xdr:colOff>114300</xdr:colOff>
      <xdr:row>61</xdr:row>
      <xdr:rowOff>51257</xdr:rowOff>
    </xdr:to>
    <xdr:sp macro="" textlink="">
      <xdr:nvSpPr>
        <xdr:cNvPr id="602" name="楕円 601"/>
        <xdr:cNvSpPr/>
      </xdr:nvSpPr>
      <xdr:spPr>
        <a:xfrm>
          <a:off x="22110700" y="10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99534</xdr:rowOff>
    </xdr:from>
    <xdr:ext cx="469744" cy="259045"/>
    <xdr:sp macro="" textlink="">
      <xdr:nvSpPr>
        <xdr:cNvPr id="603" name="【学校施設】&#10;一人当たり面積該当値テキスト"/>
        <xdr:cNvSpPr txBox="1"/>
      </xdr:nvSpPr>
      <xdr:spPr>
        <a:xfrm>
          <a:off x="22199600" y="1038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98704</xdr:rowOff>
    </xdr:from>
    <xdr:to>
      <xdr:col>112</xdr:col>
      <xdr:colOff>38100</xdr:colOff>
      <xdr:row>61</xdr:row>
      <xdr:rowOff>28854</xdr:rowOff>
    </xdr:to>
    <xdr:sp macro="" textlink="">
      <xdr:nvSpPr>
        <xdr:cNvPr id="604" name="楕円 603"/>
        <xdr:cNvSpPr/>
      </xdr:nvSpPr>
      <xdr:spPr>
        <a:xfrm>
          <a:off x="21272500" y="103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149504</xdr:rowOff>
    </xdr:from>
    <xdr:to>
      <xdr:col>116</xdr:col>
      <xdr:colOff>63500</xdr:colOff>
      <xdr:row>61</xdr:row>
      <xdr:rowOff>457</xdr:rowOff>
    </xdr:to>
    <xdr:cxnSp macro="">
      <xdr:nvCxnSpPr>
        <xdr:cNvPr id="605" name="直線コネクタ 604"/>
        <xdr:cNvCxnSpPr/>
      </xdr:nvCxnSpPr>
      <xdr:spPr>
        <a:xfrm>
          <a:off x="21323300" y="10436504"/>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3149</xdr:rowOff>
    </xdr:from>
    <xdr:to>
      <xdr:col>107</xdr:col>
      <xdr:colOff>101600</xdr:colOff>
      <xdr:row>61</xdr:row>
      <xdr:rowOff>104749</xdr:rowOff>
    </xdr:to>
    <xdr:sp macro="" textlink="">
      <xdr:nvSpPr>
        <xdr:cNvPr id="606" name="楕円 605"/>
        <xdr:cNvSpPr/>
      </xdr:nvSpPr>
      <xdr:spPr>
        <a:xfrm>
          <a:off x="20383500" y="104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149504</xdr:rowOff>
    </xdr:from>
    <xdr:to>
      <xdr:col>111</xdr:col>
      <xdr:colOff>177800</xdr:colOff>
      <xdr:row>61</xdr:row>
      <xdr:rowOff>53949</xdr:rowOff>
    </xdr:to>
    <xdr:cxnSp macro="">
      <xdr:nvCxnSpPr>
        <xdr:cNvPr id="607" name="直線コネクタ 606"/>
        <xdr:cNvCxnSpPr/>
      </xdr:nvCxnSpPr>
      <xdr:spPr>
        <a:xfrm flipV="1">
          <a:off x="20434300" y="10436504"/>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10008</xdr:rowOff>
    </xdr:from>
    <xdr:to>
      <xdr:col>102</xdr:col>
      <xdr:colOff>165100</xdr:colOff>
      <xdr:row>61</xdr:row>
      <xdr:rowOff>111608</xdr:rowOff>
    </xdr:to>
    <xdr:sp macro="" textlink="">
      <xdr:nvSpPr>
        <xdr:cNvPr id="608" name="楕円 607"/>
        <xdr:cNvSpPr/>
      </xdr:nvSpPr>
      <xdr:spPr>
        <a:xfrm>
          <a:off x="194945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53949</xdr:rowOff>
    </xdr:from>
    <xdr:to>
      <xdr:col>107</xdr:col>
      <xdr:colOff>50800</xdr:colOff>
      <xdr:row>61</xdr:row>
      <xdr:rowOff>60808</xdr:rowOff>
    </xdr:to>
    <xdr:cxnSp macro="">
      <xdr:nvCxnSpPr>
        <xdr:cNvPr id="609" name="直線コネクタ 608"/>
        <xdr:cNvCxnSpPr/>
      </xdr:nvCxnSpPr>
      <xdr:spPr>
        <a:xfrm flipV="1">
          <a:off x="19545300" y="1051239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18694</xdr:rowOff>
    </xdr:from>
    <xdr:to>
      <xdr:col>98</xdr:col>
      <xdr:colOff>38100</xdr:colOff>
      <xdr:row>61</xdr:row>
      <xdr:rowOff>120294</xdr:rowOff>
    </xdr:to>
    <xdr:sp macro="" textlink="">
      <xdr:nvSpPr>
        <xdr:cNvPr id="610" name="楕円 609"/>
        <xdr:cNvSpPr/>
      </xdr:nvSpPr>
      <xdr:spPr>
        <a:xfrm>
          <a:off x="18605500" y="104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60808</xdr:rowOff>
    </xdr:from>
    <xdr:to>
      <xdr:col>102</xdr:col>
      <xdr:colOff>114300</xdr:colOff>
      <xdr:row>61</xdr:row>
      <xdr:rowOff>69494</xdr:rowOff>
    </xdr:to>
    <xdr:cxnSp macro="">
      <xdr:nvCxnSpPr>
        <xdr:cNvPr id="611" name="直線コネクタ 610"/>
        <xdr:cNvCxnSpPr/>
      </xdr:nvCxnSpPr>
      <xdr:spPr>
        <a:xfrm flipV="1">
          <a:off x="18656300" y="1051925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612" name="n_1aveValue【学校施設】&#10;一人当たり面積"/>
        <xdr:cNvSpPr txBox="1"/>
      </xdr:nvSpPr>
      <xdr:spPr>
        <a:xfrm>
          <a:off x="210757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613" name="n_2aveValue【学校施設】&#10;一人当たり面積"/>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614" name="n_3aveValue【学校施設】&#10;一人当たり面積"/>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19981</xdr:rowOff>
    </xdr:from>
    <xdr:ext cx="469744" cy="259045"/>
    <xdr:sp macro="" textlink="">
      <xdr:nvSpPr>
        <xdr:cNvPr id="616" name="n_1mainValue【学校施設】&#10;一人当たり面積"/>
        <xdr:cNvSpPr txBox="1"/>
      </xdr:nvSpPr>
      <xdr:spPr>
        <a:xfrm>
          <a:off x="21075727" y="1047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95876</xdr:rowOff>
    </xdr:from>
    <xdr:ext cx="469744" cy="259045"/>
    <xdr:sp macro="" textlink="">
      <xdr:nvSpPr>
        <xdr:cNvPr id="617" name="n_2mainValue【学校施設】&#10;一人当たり面積"/>
        <xdr:cNvSpPr txBox="1"/>
      </xdr:nvSpPr>
      <xdr:spPr>
        <a:xfrm>
          <a:off x="20199427" y="105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102735</xdr:rowOff>
    </xdr:from>
    <xdr:ext cx="469744" cy="259045"/>
    <xdr:sp macro="" textlink="">
      <xdr:nvSpPr>
        <xdr:cNvPr id="618" name="n_3mainValue【学校施設】&#10;一人当たり面積"/>
        <xdr:cNvSpPr txBox="1"/>
      </xdr:nvSpPr>
      <xdr:spPr>
        <a:xfrm>
          <a:off x="19310427" y="105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111421</xdr:rowOff>
    </xdr:from>
    <xdr:ext cx="469744" cy="259045"/>
    <xdr:sp macro="" textlink="">
      <xdr:nvSpPr>
        <xdr:cNvPr id="619" name="n_4mainValue【学校施設】&#10;一人当たり面積"/>
        <xdr:cNvSpPr txBox="1"/>
      </xdr:nvSpPr>
      <xdr:spPr>
        <a:xfrm>
          <a:off x="18421427" y="1056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81932</xdr:rowOff>
    </xdr:from>
    <xdr:ext cx="405111" cy="259045"/>
    <xdr:sp macro="" textlink="">
      <xdr:nvSpPr>
        <xdr:cNvPr id="649" name="【児童館】&#10;有形固定資産減価償却率平均値テキスト"/>
        <xdr:cNvSpPr txBox="1"/>
      </xdr:nvSpPr>
      <xdr:spPr>
        <a:xfrm>
          <a:off x="16357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0" name="楕円 659"/>
        <xdr:cNvSpPr/>
      </xdr:nvSpPr>
      <xdr:spPr>
        <a:xfrm>
          <a:off x="16268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154957</xdr:rowOff>
    </xdr:from>
    <xdr:ext cx="405111" cy="259045"/>
    <xdr:sp macro="" textlink="">
      <xdr:nvSpPr>
        <xdr:cNvPr id="661" name="【児童館】&#10;有形固定資産減価償却率該当値テキスト"/>
        <xdr:cNvSpPr txBox="1"/>
      </xdr:nvSpPr>
      <xdr:spPr>
        <a:xfrm>
          <a:off x="16357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662" name="楕円 661"/>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11430</xdr:rowOff>
    </xdr:to>
    <xdr:cxnSp macro="">
      <xdr:nvCxnSpPr>
        <xdr:cNvPr id="663" name="直線コネクタ 662"/>
        <xdr:cNvCxnSpPr/>
      </xdr:nvCxnSpPr>
      <xdr:spPr>
        <a:xfrm>
          <a:off x="15481300" y="140493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74930</xdr:rowOff>
    </xdr:from>
    <xdr:to>
      <xdr:col>76</xdr:col>
      <xdr:colOff>165100</xdr:colOff>
      <xdr:row>82</xdr:row>
      <xdr:rowOff>5080</xdr:rowOff>
    </xdr:to>
    <xdr:sp macro="" textlink="">
      <xdr:nvSpPr>
        <xdr:cNvPr id="664" name="楕円 663"/>
        <xdr:cNvSpPr/>
      </xdr:nvSpPr>
      <xdr:spPr>
        <a:xfrm>
          <a:off x="14541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125730</xdr:rowOff>
    </xdr:from>
    <xdr:to>
      <xdr:col>81</xdr:col>
      <xdr:colOff>50800</xdr:colOff>
      <xdr:row>81</xdr:row>
      <xdr:rowOff>161925</xdr:rowOff>
    </xdr:to>
    <xdr:cxnSp macro="">
      <xdr:nvCxnSpPr>
        <xdr:cNvPr id="665" name="直線コネクタ 664"/>
        <xdr:cNvCxnSpPr/>
      </xdr:nvCxnSpPr>
      <xdr:spPr>
        <a:xfrm>
          <a:off x="14592300" y="1401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66" name="楕円 665"/>
        <xdr:cNvSpPr/>
      </xdr:nvSpPr>
      <xdr:spPr>
        <a:xfrm>
          <a:off x="1365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80011</xdr:rowOff>
    </xdr:from>
    <xdr:to>
      <xdr:col>76</xdr:col>
      <xdr:colOff>114300</xdr:colOff>
      <xdr:row>81</xdr:row>
      <xdr:rowOff>125730</xdr:rowOff>
    </xdr:to>
    <xdr:cxnSp macro="">
      <xdr:nvCxnSpPr>
        <xdr:cNvPr id="667" name="直線コネクタ 666"/>
        <xdr:cNvCxnSpPr/>
      </xdr:nvCxnSpPr>
      <xdr:spPr>
        <a:xfrm>
          <a:off x="13703300" y="1396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160655</xdr:rowOff>
    </xdr:from>
    <xdr:to>
      <xdr:col>67</xdr:col>
      <xdr:colOff>101600</xdr:colOff>
      <xdr:row>81</xdr:row>
      <xdr:rowOff>90805</xdr:rowOff>
    </xdr:to>
    <xdr:sp macro="" textlink="">
      <xdr:nvSpPr>
        <xdr:cNvPr id="668" name="楕円 667"/>
        <xdr:cNvSpPr/>
      </xdr:nvSpPr>
      <xdr:spPr>
        <a:xfrm>
          <a:off x="12763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40005</xdr:rowOff>
    </xdr:from>
    <xdr:to>
      <xdr:col>71</xdr:col>
      <xdr:colOff>177800</xdr:colOff>
      <xdr:row>81</xdr:row>
      <xdr:rowOff>80011</xdr:rowOff>
    </xdr:to>
    <xdr:cxnSp macro="">
      <xdr:nvCxnSpPr>
        <xdr:cNvPr id="669" name="直線コネクタ 668"/>
        <xdr:cNvCxnSpPr/>
      </xdr:nvCxnSpPr>
      <xdr:spPr>
        <a:xfrm>
          <a:off x="12814300" y="139274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129557</xdr:rowOff>
    </xdr:from>
    <xdr:ext cx="405111" cy="259045"/>
    <xdr:sp macro="" textlink="">
      <xdr:nvSpPr>
        <xdr:cNvPr id="670" name="n_1aveValue【児童館】&#10;有形固定資産減価償却率"/>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127652</xdr:rowOff>
    </xdr:from>
    <xdr:ext cx="405111" cy="259045"/>
    <xdr:sp macro="" textlink="">
      <xdr:nvSpPr>
        <xdr:cNvPr id="671" name="n_2aveValue【児童館】&#10;有形固定資産減価償却率"/>
        <xdr:cNvSpPr txBox="1"/>
      </xdr:nvSpPr>
      <xdr:spPr>
        <a:xfrm>
          <a:off x="14389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55263</xdr:rowOff>
    </xdr:from>
    <xdr:ext cx="405111" cy="259045"/>
    <xdr:sp macro="" textlink="">
      <xdr:nvSpPr>
        <xdr:cNvPr id="672" name="n_3aveValue【児童館】&#10;有形固定資産減価償却率"/>
        <xdr:cNvSpPr txBox="1"/>
      </xdr:nvSpPr>
      <xdr:spPr>
        <a:xfrm>
          <a:off x="13500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xdr:rowOff>
    </xdr:from>
    <xdr:ext cx="405111" cy="259045"/>
    <xdr:sp macro="" textlink="">
      <xdr:nvSpPr>
        <xdr:cNvPr id="673" name="n_4aveValue【児童館】&#10;有形固定資産減価償却率"/>
        <xdr:cNvSpPr txBox="1"/>
      </xdr:nvSpPr>
      <xdr:spPr>
        <a:xfrm>
          <a:off x="12611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57802</xdr:rowOff>
    </xdr:from>
    <xdr:ext cx="405111" cy="259045"/>
    <xdr:sp macro="" textlink="">
      <xdr:nvSpPr>
        <xdr:cNvPr id="674" name="n_1mainValue【児童館】&#10;有形固定資産減価償却率"/>
        <xdr:cNvSpPr txBox="1"/>
      </xdr:nvSpPr>
      <xdr:spPr>
        <a:xfrm>
          <a:off x="15266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675" name="n_2mainValue【児童館】&#10;有形固定資産減価償却率"/>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6" name="n_3main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77" name="n_4main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10" name="フローチャート: 判断 709"/>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12" name="フローチャート: 判断 711"/>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719" name="楕円 718"/>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720"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721" name="楕円 720"/>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722" name="直線コネクタ 721"/>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723" name="楕円 722"/>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62593</xdr:rowOff>
    </xdr:to>
    <xdr:cxnSp macro="">
      <xdr:nvCxnSpPr>
        <xdr:cNvPr id="724" name="直線コネクタ 723"/>
        <xdr:cNvCxnSpPr/>
      </xdr:nvCxnSpPr>
      <xdr:spPr>
        <a:xfrm>
          <a:off x="20434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25" name="楕円 724"/>
        <xdr:cNvSpPr/>
      </xdr:nvSpPr>
      <xdr:spPr>
        <a:xfrm>
          <a:off x="19494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62593</xdr:rowOff>
    </xdr:to>
    <xdr:cxnSp macro="">
      <xdr:nvCxnSpPr>
        <xdr:cNvPr id="726" name="直線コネクタ 725"/>
        <xdr:cNvCxnSpPr/>
      </xdr:nvCxnSpPr>
      <xdr:spPr>
        <a:xfrm>
          <a:off x="19545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11793</xdr:rowOff>
    </xdr:from>
    <xdr:to>
      <xdr:col>98</xdr:col>
      <xdr:colOff>38100</xdr:colOff>
      <xdr:row>85</xdr:row>
      <xdr:rowOff>113393</xdr:rowOff>
    </xdr:to>
    <xdr:sp macro="" textlink="">
      <xdr:nvSpPr>
        <xdr:cNvPr id="727" name="楕円 726"/>
        <xdr:cNvSpPr/>
      </xdr:nvSpPr>
      <xdr:spPr>
        <a:xfrm>
          <a:off x="18605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62593</xdr:rowOff>
    </xdr:from>
    <xdr:to>
      <xdr:col>102</xdr:col>
      <xdr:colOff>114300</xdr:colOff>
      <xdr:row>85</xdr:row>
      <xdr:rowOff>62593</xdr:rowOff>
    </xdr:to>
    <xdr:cxnSp macro="">
      <xdr:nvCxnSpPr>
        <xdr:cNvPr id="728" name="直線コネクタ 727"/>
        <xdr:cNvCxnSpPr/>
      </xdr:nvCxnSpPr>
      <xdr:spPr>
        <a:xfrm>
          <a:off x="18656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729" name="n_1aveValue【児童館】&#10;一人当たり面積"/>
        <xdr:cNvSpPr txBox="1"/>
      </xdr:nvSpPr>
      <xdr:spPr>
        <a:xfrm>
          <a:off x="210757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0"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31"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733"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734" name="n_2mainValue【児童館】&#10;一人当たり面積"/>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735" name="n_3mainValue【児童館】&#10;一人当たり面積"/>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104520</xdr:rowOff>
    </xdr:from>
    <xdr:ext cx="469744" cy="259045"/>
    <xdr:sp macro="" textlink="">
      <xdr:nvSpPr>
        <xdr:cNvPr id="736" name="n_4mainValue【児童館】&#10;一人当たり面積"/>
        <xdr:cNvSpPr txBox="1"/>
      </xdr:nvSpPr>
      <xdr:spPr>
        <a:xfrm>
          <a:off x="18421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66"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8" name="フローチャート: 判断 767"/>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1" name="フローチャート: 判断 770"/>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52070</xdr:rowOff>
    </xdr:from>
    <xdr:to>
      <xdr:col>85</xdr:col>
      <xdr:colOff>177800</xdr:colOff>
      <xdr:row>106</xdr:row>
      <xdr:rowOff>153670</xdr:rowOff>
    </xdr:to>
    <xdr:sp macro="" textlink="">
      <xdr:nvSpPr>
        <xdr:cNvPr id="777" name="楕円 776"/>
        <xdr:cNvSpPr/>
      </xdr:nvSpPr>
      <xdr:spPr>
        <a:xfrm>
          <a:off x="16268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30497</xdr:rowOff>
    </xdr:from>
    <xdr:ext cx="405111" cy="259045"/>
    <xdr:sp macro="" textlink="">
      <xdr:nvSpPr>
        <xdr:cNvPr id="778" name="【公民館】&#10;有形固定資産減価償却率該当値テキスト"/>
        <xdr:cNvSpPr txBox="1"/>
      </xdr:nvSpPr>
      <xdr:spPr>
        <a:xfrm>
          <a:off x="1635760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xdr:rowOff>
    </xdr:from>
    <xdr:to>
      <xdr:col>81</xdr:col>
      <xdr:colOff>101600</xdr:colOff>
      <xdr:row>106</xdr:row>
      <xdr:rowOff>106045</xdr:rowOff>
    </xdr:to>
    <xdr:sp macro="" textlink="">
      <xdr:nvSpPr>
        <xdr:cNvPr id="779" name="楕円 778"/>
        <xdr:cNvSpPr/>
      </xdr:nvSpPr>
      <xdr:spPr>
        <a:xfrm>
          <a:off x="1543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55245</xdr:rowOff>
    </xdr:from>
    <xdr:to>
      <xdr:col>85</xdr:col>
      <xdr:colOff>127000</xdr:colOff>
      <xdr:row>106</xdr:row>
      <xdr:rowOff>102870</xdr:rowOff>
    </xdr:to>
    <xdr:cxnSp macro="">
      <xdr:nvCxnSpPr>
        <xdr:cNvPr id="780" name="直線コネクタ 779"/>
        <xdr:cNvCxnSpPr/>
      </xdr:nvCxnSpPr>
      <xdr:spPr>
        <a:xfrm>
          <a:off x="15481300" y="18228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81" name="楕円 780"/>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55245</xdr:rowOff>
    </xdr:to>
    <xdr:cxnSp macro="">
      <xdr:nvCxnSpPr>
        <xdr:cNvPr id="782" name="直線コネクタ 781"/>
        <xdr:cNvCxnSpPr/>
      </xdr:nvCxnSpPr>
      <xdr:spPr>
        <a:xfrm>
          <a:off x="14592300" y="18181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783" name="楕円 782"/>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169545</xdr:rowOff>
    </xdr:from>
    <xdr:to>
      <xdr:col>76</xdr:col>
      <xdr:colOff>114300</xdr:colOff>
      <xdr:row>106</xdr:row>
      <xdr:rowOff>7620</xdr:rowOff>
    </xdr:to>
    <xdr:cxnSp macro="">
      <xdr:nvCxnSpPr>
        <xdr:cNvPr id="784" name="直線コネクタ 783"/>
        <xdr:cNvCxnSpPr/>
      </xdr:nvCxnSpPr>
      <xdr:spPr>
        <a:xfrm>
          <a:off x="13703300" y="18171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147320</xdr:rowOff>
    </xdr:from>
    <xdr:to>
      <xdr:col>67</xdr:col>
      <xdr:colOff>101600</xdr:colOff>
      <xdr:row>105</xdr:row>
      <xdr:rowOff>77470</xdr:rowOff>
    </xdr:to>
    <xdr:sp macro="" textlink="">
      <xdr:nvSpPr>
        <xdr:cNvPr id="785" name="楕円 784"/>
        <xdr:cNvSpPr/>
      </xdr:nvSpPr>
      <xdr:spPr>
        <a:xfrm>
          <a:off x="1276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26670</xdr:rowOff>
    </xdr:from>
    <xdr:to>
      <xdr:col>71</xdr:col>
      <xdr:colOff>177800</xdr:colOff>
      <xdr:row>105</xdr:row>
      <xdr:rowOff>169545</xdr:rowOff>
    </xdr:to>
    <xdr:cxnSp macro="">
      <xdr:nvCxnSpPr>
        <xdr:cNvPr id="786" name="直線コネクタ 785"/>
        <xdr:cNvCxnSpPr/>
      </xdr:nvCxnSpPr>
      <xdr:spPr>
        <a:xfrm>
          <a:off x="12814300" y="180289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7"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9"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90"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97172</xdr:rowOff>
    </xdr:from>
    <xdr:ext cx="405111" cy="259045"/>
    <xdr:sp macro="" textlink="">
      <xdr:nvSpPr>
        <xdr:cNvPr id="791" name="n_1mainValue【公民館】&#10;有形固定資産減価償却率"/>
        <xdr:cNvSpPr txBox="1"/>
      </xdr:nvSpPr>
      <xdr:spPr>
        <a:xfrm>
          <a:off x="15266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792" name="n_2mainValue【公民館】&#10;有形固定資産減価償却率"/>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40022</xdr:rowOff>
    </xdr:from>
    <xdr:ext cx="405111" cy="259045"/>
    <xdr:sp macro="" textlink="">
      <xdr:nvSpPr>
        <xdr:cNvPr id="793" name="n_3mainValue【公民館】&#10;有形固定資産減価償却率"/>
        <xdr:cNvSpPr txBox="1"/>
      </xdr:nvSpPr>
      <xdr:spPr>
        <a:xfrm>
          <a:off x="13500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794" name="n_4mainValue【公民館】&#10;有形固定資産減価償却率"/>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21" name="【公民館】&#10;一人当たり面積平均値テキスト"/>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23" name="フローチャート: 判断 822"/>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24" name="フローチャート: 判断 823"/>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25" name="フローチャート: 判断 824"/>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6" name="フローチャート: 判断 825"/>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832" name="楕円 831"/>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49547</xdr:rowOff>
    </xdr:from>
    <xdr:ext cx="469744" cy="259045"/>
    <xdr:sp macro="" textlink="">
      <xdr:nvSpPr>
        <xdr:cNvPr id="833" name="【公民館】&#10;一人当たり面積該当値テキスト"/>
        <xdr:cNvSpPr txBox="1"/>
      </xdr:nvSpPr>
      <xdr:spPr>
        <a:xfrm>
          <a:off x="22199600"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834" name="楕円 833"/>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128778</xdr:rowOff>
    </xdr:to>
    <xdr:cxnSp macro="">
      <xdr:nvCxnSpPr>
        <xdr:cNvPr id="835" name="直線コネクタ 834"/>
        <xdr:cNvCxnSpPr/>
      </xdr:nvCxnSpPr>
      <xdr:spPr>
        <a:xfrm flipV="1">
          <a:off x="21323300" y="181241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80263</xdr:rowOff>
    </xdr:from>
    <xdr:to>
      <xdr:col>107</xdr:col>
      <xdr:colOff>101600</xdr:colOff>
      <xdr:row>106</xdr:row>
      <xdr:rowOff>10413</xdr:rowOff>
    </xdr:to>
    <xdr:sp macro="" textlink="">
      <xdr:nvSpPr>
        <xdr:cNvPr id="836" name="楕円 835"/>
        <xdr:cNvSpPr/>
      </xdr:nvSpPr>
      <xdr:spPr>
        <a:xfrm>
          <a:off x="20383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131063</xdr:rowOff>
    </xdr:to>
    <xdr:cxnSp macro="">
      <xdr:nvCxnSpPr>
        <xdr:cNvPr id="837" name="直線コネクタ 836"/>
        <xdr:cNvCxnSpPr/>
      </xdr:nvCxnSpPr>
      <xdr:spPr>
        <a:xfrm flipV="1">
          <a:off x="20434300" y="181310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84837</xdr:rowOff>
    </xdr:from>
    <xdr:to>
      <xdr:col>102</xdr:col>
      <xdr:colOff>165100</xdr:colOff>
      <xdr:row>106</xdr:row>
      <xdr:rowOff>14987</xdr:rowOff>
    </xdr:to>
    <xdr:sp macro="" textlink="">
      <xdr:nvSpPr>
        <xdr:cNvPr id="838" name="楕円 837"/>
        <xdr:cNvSpPr/>
      </xdr:nvSpPr>
      <xdr:spPr>
        <a:xfrm>
          <a:off x="19494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131063</xdr:rowOff>
    </xdr:from>
    <xdr:to>
      <xdr:col>107</xdr:col>
      <xdr:colOff>50800</xdr:colOff>
      <xdr:row>105</xdr:row>
      <xdr:rowOff>135637</xdr:rowOff>
    </xdr:to>
    <xdr:cxnSp macro="">
      <xdr:nvCxnSpPr>
        <xdr:cNvPr id="839" name="直線コネクタ 838"/>
        <xdr:cNvCxnSpPr/>
      </xdr:nvCxnSpPr>
      <xdr:spPr>
        <a:xfrm flipV="1">
          <a:off x="19545300" y="181333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167132</xdr:rowOff>
    </xdr:from>
    <xdr:to>
      <xdr:col>98</xdr:col>
      <xdr:colOff>38100</xdr:colOff>
      <xdr:row>106</xdr:row>
      <xdr:rowOff>97282</xdr:rowOff>
    </xdr:to>
    <xdr:sp macro="" textlink="">
      <xdr:nvSpPr>
        <xdr:cNvPr id="840" name="楕円 839"/>
        <xdr:cNvSpPr/>
      </xdr:nvSpPr>
      <xdr:spPr>
        <a:xfrm>
          <a:off x="18605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135637</xdr:rowOff>
    </xdr:from>
    <xdr:to>
      <xdr:col>102</xdr:col>
      <xdr:colOff>114300</xdr:colOff>
      <xdr:row>106</xdr:row>
      <xdr:rowOff>46482</xdr:rowOff>
    </xdr:to>
    <xdr:cxnSp macro="">
      <xdr:nvCxnSpPr>
        <xdr:cNvPr id="841" name="直線コネクタ 840"/>
        <xdr:cNvCxnSpPr/>
      </xdr:nvCxnSpPr>
      <xdr:spPr>
        <a:xfrm flipV="1">
          <a:off x="18656300" y="1813788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42" name="n_1aveValue【公民館】&#10;一人当たり面積"/>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43" name="n_2aveValue【公民館】&#10;一人当たり面積"/>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44" name="n_3aveValue【公民館】&#10;一人当たり面積"/>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45" name="n_4ave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170705</xdr:rowOff>
    </xdr:from>
    <xdr:ext cx="469744" cy="259045"/>
    <xdr:sp macro="" textlink="">
      <xdr:nvSpPr>
        <xdr:cNvPr id="846" name="n_1mainValue【公民館】&#10;一人当たり面積"/>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xdr:rowOff>
    </xdr:from>
    <xdr:ext cx="469744" cy="259045"/>
    <xdr:sp macro="" textlink="">
      <xdr:nvSpPr>
        <xdr:cNvPr id="847" name="n_2mainValue【公民館】&#10;一人当たり面積"/>
        <xdr:cNvSpPr txBox="1"/>
      </xdr:nvSpPr>
      <xdr:spPr>
        <a:xfrm>
          <a:off x="20199427"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6114</xdr:rowOff>
    </xdr:from>
    <xdr:ext cx="469744" cy="259045"/>
    <xdr:sp macro="" textlink="">
      <xdr:nvSpPr>
        <xdr:cNvPr id="848" name="n_3mainValue【公民館】&#10;一人当たり面積"/>
        <xdr:cNvSpPr txBox="1"/>
      </xdr:nvSpPr>
      <xdr:spPr>
        <a:xfrm>
          <a:off x="19310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88409</xdr:rowOff>
    </xdr:from>
    <xdr:ext cx="469744" cy="259045"/>
    <xdr:sp macro="" textlink="">
      <xdr:nvSpPr>
        <xdr:cNvPr id="849" name="n_4mainValue【公民館】&#10;一人当たり面積"/>
        <xdr:cNvSpPr txBox="1"/>
      </xdr:nvSpPr>
      <xdr:spPr>
        <a:xfrm>
          <a:off x="184214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特に目立って高い施設は公営住宅で、類似団体内平均では最も高い数値であり、老朽化が進んでいる。今後、公営住宅については、耐震性がなく老朽化した施設の場合は、ゼロベースで用途の廃止か、建て替えを検討する。改修が必要な施設の場合は、「中野市公営住宅等長寿命化計画」に基づき、改修を行う。</a:t>
          </a:r>
          <a:endParaRPr lang="ja-JP" altLang="ja-JP" sz="1400">
            <a:effectLst/>
          </a:endParaRPr>
        </a:p>
        <a:p>
          <a:r>
            <a:rPr kumimoji="1" lang="ja-JP" altLang="ja-JP" sz="1100">
              <a:solidFill>
                <a:schemeClr val="dk1"/>
              </a:solidFill>
              <a:effectLst/>
              <a:latin typeface="+mn-lt"/>
              <a:ea typeface="+mn-ea"/>
              <a:cs typeface="+mn-cs"/>
            </a:rPr>
            <a:t>学校施設についても、類似団体内平均値より高くなっているが、小学校の統廃合を進めたことにより、</a:t>
          </a:r>
          <a:r>
            <a:rPr kumimoji="1" lang="ja-JP" altLang="en-US" sz="1100">
              <a:solidFill>
                <a:schemeClr val="dk1"/>
              </a:solidFill>
              <a:effectLst/>
              <a:latin typeface="+mn-lt"/>
              <a:ea typeface="+mn-ea"/>
              <a:cs typeface="+mn-cs"/>
            </a:rPr>
            <a:t>令和２年に</a:t>
          </a:r>
          <a:r>
            <a:rPr kumimoji="1" lang="ja-JP" altLang="ja-JP" sz="1100">
              <a:solidFill>
                <a:schemeClr val="dk1"/>
              </a:solidFill>
              <a:effectLst/>
              <a:latin typeface="+mn-lt"/>
              <a:ea typeface="+mn-ea"/>
              <a:cs typeface="+mn-cs"/>
            </a:rPr>
            <a:t>数値が改善された</a:t>
          </a:r>
          <a:r>
            <a:rPr kumimoji="1" lang="ja-JP" altLang="en-US" sz="1100">
              <a:solidFill>
                <a:schemeClr val="dk1"/>
              </a:solidFill>
              <a:effectLst/>
              <a:latin typeface="+mn-lt"/>
              <a:ea typeface="+mn-ea"/>
              <a:cs typeface="+mn-cs"/>
            </a:rPr>
            <a:t>ので、令和３年以降も長寿命化事業により数値の改善に努める。</a:t>
          </a:r>
          <a:endParaRPr lang="ja-JP" altLang="ja-JP" sz="1400">
            <a:effectLst/>
          </a:endParaRPr>
        </a:p>
        <a:p>
          <a:r>
            <a:rPr kumimoji="1" lang="ja-JP" altLang="ja-JP" sz="1100">
              <a:solidFill>
                <a:schemeClr val="dk1"/>
              </a:solidFill>
              <a:effectLst/>
              <a:latin typeface="+mn-lt"/>
              <a:ea typeface="+mn-ea"/>
              <a:cs typeface="+mn-cs"/>
            </a:rPr>
            <a:t>一方、保育所については建て替え及び統廃合が進んでおり、類似団体内平均値より減価償却率が低くなっている。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が高い施設は、建設から相当の年数が経過しており、老朽化が進んでいると考えられることから、効率性の低下や修繕コストの増加といった問題が出てくる。そういった施設については、公共施設等総合管理計画に基づき、統廃合や長寿命化を進めていき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62973</xdr:rowOff>
    </xdr:from>
    <xdr:ext cx="405111" cy="259045"/>
    <xdr:sp macro="" textlink="">
      <xdr:nvSpPr>
        <xdr:cNvPr id="75" name="【図書館】&#10;有形固定資産減価償却率該当値テキスト"/>
        <xdr:cNvSpPr txBox="1"/>
      </xdr:nvSpPr>
      <xdr:spPr>
        <a:xfrm>
          <a:off x="4673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6" name="楕円 75"/>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38</xdr:row>
      <xdr:rowOff>95794</xdr:rowOff>
    </xdr:to>
    <xdr:cxnSp macro="">
      <xdr:nvCxnSpPr>
        <xdr:cNvPr id="77" name="直線コネクタ 76"/>
        <xdr:cNvCxnSpPr/>
      </xdr:nvCxnSpPr>
      <xdr:spPr>
        <a:xfrm flipV="1">
          <a:off x="3797300" y="643454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95794</xdr:rowOff>
    </xdr:to>
    <xdr:cxnSp macro="">
      <xdr:nvCxnSpPr>
        <xdr:cNvPr id="79" name="直線コネクタ 78"/>
        <xdr:cNvCxnSpPr/>
      </xdr:nvCxnSpPr>
      <xdr:spPr>
        <a:xfrm>
          <a:off x="2908300" y="65864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71301</xdr:rowOff>
    </xdr:to>
    <xdr:cxnSp macro="">
      <xdr:nvCxnSpPr>
        <xdr:cNvPr id="81" name="直線コネクタ 80"/>
        <xdr:cNvCxnSpPr/>
      </xdr:nvCxnSpPr>
      <xdr:spPr>
        <a:xfrm>
          <a:off x="2019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133169</xdr:rowOff>
    </xdr:from>
    <xdr:to>
      <xdr:col>6</xdr:col>
      <xdr:colOff>38100</xdr:colOff>
      <xdr:row>38</xdr:row>
      <xdr:rowOff>63319</xdr:rowOff>
    </xdr:to>
    <xdr:sp macro="" textlink="">
      <xdr:nvSpPr>
        <xdr:cNvPr id="82" name="楕円 81"/>
        <xdr:cNvSpPr/>
      </xdr:nvSpPr>
      <xdr:spPr>
        <a:xfrm>
          <a:off x="1079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12519</xdr:rowOff>
    </xdr:from>
    <xdr:to>
      <xdr:col>10</xdr:col>
      <xdr:colOff>114300</xdr:colOff>
      <xdr:row>38</xdr:row>
      <xdr:rowOff>40277</xdr:rowOff>
    </xdr:to>
    <xdr:cxnSp macro="">
      <xdr:nvCxnSpPr>
        <xdr:cNvPr id="83" name="直線コネクタ 82"/>
        <xdr:cNvCxnSpPr/>
      </xdr:nvCxnSpPr>
      <xdr:spPr>
        <a:xfrm>
          <a:off x="1130300" y="652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88" name="n_1mainValue【図書館】&#10;有形固定資産減価償却率"/>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9" name="n_2mainValue【図書館】&#10;有形固定資産減価償却率"/>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82204</xdr:rowOff>
    </xdr:from>
    <xdr:ext cx="405111" cy="259045"/>
    <xdr:sp macro="" textlink="">
      <xdr:nvSpPr>
        <xdr:cNvPr id="90" name="n_3mainValue【図書館】&#10;有形固定資産減価償却率"/>
        <xdr:cNvSpPr txBox="1"/>
      </xdr:nvSpPr>
      <xdr:spPr>
        <a:xfrm>
          <a:off x="1816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54446</xdr:rowOff>
    </xdr:from>
    <xdr:ext cx="405111" cy="259045"/>
    <xdr:sp macro="" textlink="">
      <xdr:nvSpPr>
        <xdr:cNvPr id="91" name="n_4mainValue【図書館】&#10;有形固定資産減価償却率"/>
        <xdr:cNvSpPr txBox="1"/>
      </xdr:nvSpPr>
      <xdr:spPr>
        <a:xfrm>
          <a:off x="927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17236</xdr:rowOff>
    </xdr:from>
    <xdr:to>
      <xdr:col>55</xdr:col>
      <xdr:colOff>50800</xdr:colOff>
      <xdr:row>33</xdr:row>
      <xdr:rowOff>118836</xdr:rowOff>
    </xdr:to>
    <xdr:sp macro="" textlink="">
      <xdr:nvSpPr>
        <xdr:cNvPr id="133" name="楕円 132"/>
        <xdr:cNvSpPr/>
      </xdr:nvSpPr>
      <xdr:spPr>
        <a:xfrm>
          <a:off x="10426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141713</xdr:rowOff>
    </xdr:from>
    <xdr:ext cx="469744" cy="259045"/>
    <xdr:sp macro="" textlink="">
      <xdr:nvSpPr>
        <xdr:cNvPr id="134" name="【図書館】&#10;一人当たり面積該当値テキスト"/>
        <xdr:cNvSpPr txBox="1"/>
      </xdr:nvSpPr>
      <xdr:spPr>
        <a:xfrm>
          <a:off x="10515600" y="56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17236</xdr:rowOff>
    </xdr:from>
    <xdr:to>
      <xdr:col>50</xdr:col>
      <xdr:colOff>165100</xdr:colOff>
      <xdr:row>37</xdr:row>
      <xdr:rowOff>118836</xdr:rowOff>
    </xdr:to>
    <xdr:sp macro="" textlink="">
      <xdr:nvSpPr>
        <xdr:cNvPr id="135" name="楕円 134"/>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68036</xdr:rowOff>
    </xdr:from>
    <xdr:to>
      <xdr:col>55</xdr:col>
      <xdr:colOff>0</xdr:colOff>
      <xdr:row>37</xdr:row>
      <xdr:rowOff>68036</xdr:rowOff>
    </xdr:to>
    <xdr:cxnSp macro="">
      <xdr:nvCxnSpPr>
        <xdr:cNvPr id="136" name="直線コネクタ 135"/>
        <xdr:cNvCxnSpPr/>
      </xdr:nvCxnSpPr>
      <xdr:spPr>
        <a:xfrm flipV="1">
          <a:off x="9639300" y="5725886"/>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17236</xdr:rowOff>
    </xdr:from>
    <xdr:to>
      <xdr:col>46</xdr:col>
      <xdr:colOff>38100</xdr:colOff>
      <xdr:row>37</xdr:row>
      <xdr:rowOff>118836</xdr:rowOff>
    </xdr:to>
    <xdr:sp macro="" textlink="">
      <xdr:nvSpPr>
        <xdr:cNvPr id="137" name="楕円 136"/>
        <xdr:cNvSpPr/>
      </xdr:nvSpPr>
      <xdr:spPr>
        <a:xfrm>
          <a:off x="869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68036</xdr:rowOff>
    </xdr:from>
    <xdr:to>
      <xdr:col>50</xdr:col>
      <xdr:colOff>114300</xdr:colOff>
      <xdr:row>37</xdr:row>
      <xdr:rowOff>68036</xdr:rowOff>
    </xdr:to>
    <xdr:cxnSp macro="">
      <xdr:nvCxnSpPr>
        <xdr:cNvPr id="138" name="直線コネクタ 137"/>
        <xdr:cNvCxnSpPr/>
      </xdr:nvCxnSpPr>
      <xdr:spPr>
        <a:xfrm>
          <a:off x="8750300" y="641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28122</xdr:rowOff>
    </xdr:from>
    <xdr:to>
      <xdr:col>41</xdr:col>
      <xdr:colOff>101600</xdr:colOff>
      <xdr:row>37</xdr:row>
      <xdr:rowOff>129722</xdr:rowOff>
    </xdr:to>
    <xdr:sp macro="" textlink="">
      <xdr:nvSpPr>
        <xdr:cNvPr id="139" name="楕円 138"/>
        <xdr:cNvSpPr/>
      </xdr:nvSpPr>
      <xdr:spPr>
        <a:xfrm>
          <a:off x="7810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68036</xdr:rowOff>
    </xdr:from>
    <xdr:to>
      <xdr:col>45</xdr:col>
      <xdr:colOff>177800</xdr:colOff>
      <xdr:row>37</xdr:row>
      <xdr:rowOff>78922</xdr:rowOff>
    </xdr:to>
    <xdr:cxnSp macro="">
      <xdr:nvCxnSpPr>
        <xdr:cNvPr id="140" name="直線コネクタ 139"/>
        <xdr:cNvCxnSpPr/>
      </xdr:nvCxnSpPr>
      <xdr:spPr>
        <a:xfrm flipV="1">
          <a:off x="7861300" y="64116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39007</xdr:rowOff>
    </xdr:from>
    <xdr:to>
      <xdr:col>36</xdr:col>
      <xdr:colOff>165100</xdr:colOff>
      <xdr:row>37</xdr:row>
      <xdr:rowOff>140607</xdr:rowOff>
    </xdr:to>
    <xdr:sp macro="" textlink="">
      <xdr:nvSpPr>
        <xdr:cNvPr id="141" name="楕円 140"/>
        <xdr:cNvSpPr/>
      </xdr:nvSpPr>
      <xdr:spPr>
        <a:xfrm>
          <a:off x="6921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78922</xdr:rowOff>
    </xdr:from>
    <xdr:to>
      <xdr:col>41</xdr:col>
      <xdr:colOff>50800</xdr:colOff>
      <xdr:row>37</xdr:row>
      <xdr:rowOff>89807</xdr:rowOff>
    </xdr:to>
    <xdr:cxnSp macro="">
      <xdr:nvCxnSpPr>
        <xdr:cNvPr id="142" name="直線コネクタ 141"/>
        <xdr:cNvCxnSpPr/>
      </xdr:nvCxnSpPr>
      <xdr:spPr>
        <a:xfrm flipV="1">
          <a:off x="6972300" y="64225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43"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44" name="n_2ave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82749</xdr:rowOff>
    </xdr:from>
    <xdr:ext cx="469744" cy="259045"/>
    <xdr:sp macro="" textlink="">
      <xdr:nvSpPr>
        <xdr:cNvPr id="146" name="n_4aveValue【図書館】&#10;一人当たり面積"/>
        <xdr:cNvSpPr txBox="1"/>
      </xdr:nvSpPr>
      <xdr:spPr>
        <a:xfrm>
          <a:off x="6737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135363</xdr:rowOff>
    </xdr:from>
    <xdr:ext cx="469744" cy="259045"/>
    <xdr:sp macro="" textlink="">
      <xdr:nvSpPr>
        <xdr:cNvPr id="147" name="n_1main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135363</xdr:rowOff>
    </xdr:from>
    <xdr:ext cx="469744" cy="259045"/>
    <xdr:sp macro="" textlink="">
      <xdr:nvSpPr>
        <xdr:cNvPr id="148" name="n_2mainValue【図書館】&#10;一人当たり面積"/>
        <xdr:cNvSpPr txBox="1"/>
      </xdr:nvSpPr>
      <xdr:spPr>
        <a:xfrm>
          <a:off x="8515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146249</xdr:rowOff>
    </xdr:from>
    <xdr:ext cx="469744" cy="259045"/>
    <xdr:sp macro="" textlink="">
      <xdr:nvSpPr>
        <xdr:cNvPr id="149" name="n_3mainValue【図書館】&#10;一人当たり面積"/>
        <xdr:cNvSpPr txBox="1"/>
      </xdr:nvSpPr>
      <xdr:spPr>
        <a:xfrm>
          <a:off x="76264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157134</xdr:rowOff>
    </xdr:from>
    <xdr:ext cx="469744" cy="259045"/>
    <xdr:sp macro="" textlink="">
      <xdr:nvSpPr>
        <xdr:cNvPr id="150" name="n_4mainValue【図書館】&#10;一人当たり面積"/>
        <xdr:cNvSpPr txBox="1"/>
      </xdr:nvSpPr>
      <xdr:spPr>
        <a:xfrm>
          <a:off x="6737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91" name="楕円 190"/>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92" name="【体育館・プール】&#10;有形固定資産減価償却率該当値テキスト"/>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93" name="楕円 192"/>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154305</xdr:rowOff>
    </xdr:to>
    <xdr:cxnSp macro="">
      <xdr:nvCxnSpPr>
        <xdr:cNvPr id="194" name="直線コネクタ 193"/>
        <xdr:cNvCxnSpPr/>
      </xdr:nvCxnSpPr>
      <xdr:spPr>
        <a:xfrm>
          <a:off x="3797300" y="10565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95" name="楕円 194"/>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106680</xdr:rowOff>
    </xdr:to>
    <xdr:cxnSp macro="">
      <xdr:nvCxnSpPr>
        <xdr:cNvPr id="196" name="直線コネクタ 195"/>
        <xdr:cNvCxnSpPr/>
      </xdr:nvCxnSpPr>
      <xdr:spPr>
        <a:xfrm>
          <a:off x="2908300" y="10532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197" name="楕円 196"/>
        <xdr:cNvSpPr/>
      </xdr:nvSpPr>
      <xdr:spPr>
        <a:xfrm>
          <a:off x="196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36195</xdr:rowOff>
    </xdr:from>
    <xdr:to>
      <xdr:col>15</xdr:col>
      <xdr:colOff>50800</xdr:colOff>
      <xdr:row>61</xdr:row>
      <xdr:rowOff>74295</xdr:rowOff>
    </xdr:to>
    <xdr:cxnSp macro="">
      <xdr:nvCxnSpPr>
        <xdr:cNvPr id="198" name="直線コネクタ 197"/>
        <xdr:cNvCxnSpPr/>
      </xdr:nvCxnSpPr>
      <xdr:spPr>
        <a:xfrm>
          <a:off x="2019300" y="1049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9" name="楕円 198"/>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36195</xdr:rowOff>
    </xdr:to>
    <xdr:cxnSp macro="">
      <xdr:nvCxnSpPr>
        <xdr:cNvPr id="200" name="直線コネクタ 199"/>
        <xdr:cNvCxnSpPr/>
      </xdr:nvCxnSpPr>
      <xdr:spPr>
        <a:xfrm>
          <a:off x="1130300" y="104508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205"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206"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78122</xdr:rowOff>
    </xdr:from>
    <xdr:ext cx="405111" cy="259045"/>
    <xdr:sp macro="" textlink="">
      <xdr:nvSpPr>
        <xdr:cNvPr id="207" name="n_3mainValue【体育館・プール】&#10;有形固定資産減価償却率"/>
        <xdr:cNvSpPr txBox="1"/>
      </xdr:nvSpPr>
      <xdr:spPr>
        <a:xfrm>
          <a:off x="1816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34307</xdr:rowOff>
    </xdr:from>
    <xdr:ext cx="405111" cy="259045"/>
    <xdr:sp macro="" textlink="">
      <xdr:nvSpPr>
        <xdr:cNvPr id="208" name="n_4mainValue【体育館・プール】&#10;有形固定資産減価償却率"/>
        <xdr:cNvSpPr txBox="1"/>
      </xdr:nvSpPr>
      <xdr:spPr>
        <a:xfrm>
          <a:off x="927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87993</xdr:rowOff>
    </xdr:from>
    <xdr:to>
      <xdr:col>55</xdr:col>
      <xdr:colOff>50800</xdr:colOff>
      <xdr:row>61</xdr:row>
      <xdr:rowOff>18143</xdr:rowOff>
    </xdr:to>
    <xdr:sp macro="" textlink="">
      <xdr:nvSpPr>
        <xdr:cNvPr id="250" name="楕円 249"/>
        <xdr:cNvSpPr/>
      </xdr:nvSpPr>
      <xdr:spPr>
        <a:xfrm>
          <a:off x="10426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110870</xdr:rowOff>
    </xdr:from>
    <xdr:ext cx="469744" cy="259045"/>
    <xdr:sp macro="" textlink="">
      <xdr:nvSpPr>
        <xdr:cNvPr id="251" name="【体育館・プール】&#10;一人当たり面積該当値テキスト"/>
        <xdr:cNvSpPr txBox="1"/>
      </xdr:nvSpPr>
      <xdr:spPr>
        <a:xfrm>
          <a:off x="10515600" y="102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78196</xdr:rowOff>
    </xdr:from>
    <xdr:to>
      <xdr:col>50</xdr:col>
      <xdr:colOff>165100</xdr:colOff>
      <xdr:row>61</xdr:row>
      <xdr:rowOff>8346</xdr:rowOff>
    </xdr:to>
    <xdr:sp macro="" textlink="">
      <xdr:nvSpPr>
        <xdr:cNvPr id="252" name="楕円 251"/>
        <xdr:cNvSpPr/>
      </xdr:nvSpPr>
      <xdr:spPr>
        <a:xfrm>
          <a:off x="958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128996</xdr:rowOff>
    </xdr:from>
    <xdr:to>
      <xdr:col>55</xdr:col>
      <xdr:colOff>0</xdr:colOff>
      <xdr:row>60</xdr:row>
      <xdr:rowOff>138793</xdr:rowOff>
    </xdr:to>
    <xdr:cxnSp macro="">
      <xdr:nvCxnSpPr>
        <xdr:cNvPr id="253" name="直線コネクタ 252"/>
        <xdr:cNvCxnSpPr/>
      </xdr:nvCxnSpPr>
      <xdr:spPr>
        <a:xfrm>
          <a:off x="9639300" y="1041599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84727</xdr:rowOff>
    </xdr:from>
    <xdr:to>
      <xdr:col>46</xdr:col>
      <xdr:colOff>38100</xdr:colOff>
      <xdr:row>61</xdr:row>
      <xdr:rowOff>14877</xdr:rowOff>
    </xdr:to>
    <xdr:sp macro="" textlink="">
      <xdr:nvSpPr>
        <xdr:cNvPr id="254" name="楕円 253"/>
        <xdr:cNvSpPr/>
      </xdr:nvSpPr>
      <xdr:spPr>
        <a:xfrm>
          <a:off x="8699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128996</xdr:rowOff>
    </xdr:from>
    <xdr:to>
      <xdr:col>50</xdr:col>
      <xdr:colOff>114300</xdr:colOff>
      <xdr:row>60</xdr:row>
      <xdr:rowOff>135527</xdr:rowOff>
    </xdr:to>
    <xdr:cxnSp macro="">
      <xdr:nvCxnSpPr>
        <xdr:cNvPr id="255" name="直線コネクタ 254"/>
        <xdr:cNvCxnSpPr/>
      </xdr:nvCxnSpPr>
      <xdr:spPr>
        <a:xfrm flipV="1">
          <a:off x="8750300" y="1041599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89626</xdr:rowOff>
    </xdr:from>
    <xdr:to>
      <xdr:col>41</xdr:col>
      <xdr:colOff>101600</xdr:colOff>
      <xdr:row>61</xdr:row>
      <xdr:rowOff>19776</xdr:rowOff>
    </xdr:to>
    <xdr:sp macro="" textlink="">
      <xdr:nvSpPr>
        <xdr:cNvPr id="256" name="楕円 255"/>
        <xdr:cNvSpPr/>
      </xdr:nvSpPr>
      <xdr:spPr>
        <a:xfrm>
          <a:off x="781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135527</xdr:rowOff>
    </xdr:from>
    <xdr:to>
      <xdr:col>45</xdr:col>
      <xdr:colOff>177800</xdr:colOff>
      <xdr:row>60</xdr:row>
      <xdr:rowOff>140426</xdr:rowOff>
    </xdr:to>
    <xdr:cxnSp macro="">
      <xdr:nvCxnSpPr>
        <xdr:cNvPr id="257" name="直線コネクタ 256"/>
        <xdr:cNvCxnSpPr/>
      </xdr:nvCxnSpPr>
      <xdr:spPr>
        <a:xfrm flipV="1">
          <a:off x="7861300" y="104225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94524</xdr:rowOff>
    </xdr:from>
    <xdr:to>
      <xdr:col>36</xdr:col>
      <xdr:colOff>165100</xdr:colOff>
      <xdr:row>61</xdr:row>
      <xdr:rowOff>24674</xdr:rowOff>
    </xdr:to>
    <xdr:sp macro="" textlink="">
      <xdr:nvSpPr>
        <xdr:cNvPr id="258" name="楕円 257"/>
        <xdr:cNvSpPr/>
      </xdr:nvSpPr>
      <xdr:spPr>
        <a:xfrm>
          <a:off x="6921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140426</xdr:rowOff>
    </xdr:from>
    <xdr:to>
      <xdr:col>41</xdr:col>
      <xdr:colOff>50800</xdr:colOff>
      <xdr:row>60</xdr:row>
      <xdr:rowOff>145324</xdr:rowOff>
    </xdr:to>
    <xdr:cxnSp macro="">
      <xdr:nvCxnSpPr>
        <xdr:cNvPr id="259" name="直線コネクタ 258"/>
        <xdr:cNvCxnSpPr/>
      </xdr:nvCxnSpPr>
      <xdr:spPr>
        <a:xfrm flipV="1">
          <a:off x="6972300" y="1042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24873</xdr:rowOff>
    </xdr:from>
    <xdr:ext cx="469744" cy="259045"/>
    <xdr:sp macro="" textlink="">
      <xdr:nvSpPr>
        <xdr:cNvPr id="264" name="n_1mainValue【体育館・プール】&#10;一人当たり面積"/>
        <xdr:cNvSpPr txBox="1"/>
      </xdr:nvSpPr>
      <xdr:spPr>
        <a:xfrm>
          <a:off x="939172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31404</xdr:rowOff>
    </xdr:from>
    <xdr:ext cx="469744" cy="259045"/>
    <xdr:sp macro="" textlink="">
      <xdr:nvSpPr>
        <xdr:cNvPr id="265" name="n_2mainValue【体育館・プール】&#10;一人当たり面積"/>
        <xdr:cNvSpPr txBox="1"/>
      </xdr:nvSpPr>
      <xdr:spPr>
        <a:xfrm>
          <a:off x="8515427" y="10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36303</xdr:rowOff>
    </xdr:from>
    <xdr:ext cx="469744" cy="259045"/>
    <xdr:sp macro="" textlink="">
      <xdr:nvSpPr>
        <xdr:cNvPr id="266" name="n_3mainValue【体育館・プール】&#10;一人当たり面積"/>
        <xdr:cNvSpPr txBox="1"/>
      </xdr:nvSpPr>
      <xdr:spPr>
        <a:xfrm>
          <a:off x="76264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41201</xdr:rowOff>
    </xdr:from>
    <xdr:ext cx="469744" cy="259045"/>
    <xdr:sp macro="" textlink="">
      <xdr:nvSpPr>
        <xdr:cNvPr id="267" name="n_4mainValue【体育館・プール】&#10;一人当たり面積"/>
        <xdr:cNvSpPr txBox="1"/>
      </xdr:nvSpPr>
      <xdr:spPr>
        <a:xfrm>
          <a:off x="6737427" y="101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306" name="楕円 305"/>
        <xdr:cNvSpPr/>
      </xdr:nvSpPr>
      <xdr:spPr>
        <a:xfrm>
          <a:off x="4584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112031</xdr:rowOff>
    </xdr:from>
    <xdr:ext cx="405111" cy="259045"/>
    <xdr:sp macro="" textlink="">
      <xdr:nvSpPr>
        <xdr:cNvPr id="307" name="【福祉施設】&#10;有形固定資産減価償却率該当値テキスト"/>
        <xdr:cNvSpPr txBox="1"/>
      </xdr:nvSpPr>
      <xdr:spPr>
        <a:xfrm>
          <a:off x="46736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308" name="楕円 307"/>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83</xdr:row>
      <xdr:rowOff>12954</xdr:rowOff>
    </xdr:to>
    <xdr:cxnSp macro="">
      <xdr:nvCxnSpPr>
        <xdr:cNvPr id="309" name="直線コネクタ 308"/>
        <xdr:cNvCxnSpPr/>
      </xdr:nvCxnSpPr>
      <xdr:spPr>
        <a:xfrm>
          <a:off x="3797300" y="142250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39878</xdr:rowOff>
    </xdr:from>
    <xdr:to>
      <xdr:col>15</xdr:col>
      <xdr:colOff>101600</xdr:colOff>
      <xdr:row>82</xdr:row>
      <xdr:rowOff>141478</xdr:rowOff>
    </xdr:to>
    <xdr:sp macro="" textlink="">
      <xdr:nvSpPr>
        <xdr:cNvPr id="310" name="楕円 309"/>
        <xdr:cNvSpPr/>
      </xdr:nvSpPr>
      <xdr:spPr>
        <a:xfrm>
          <a:off x="2857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90678</xdr:rowOff>
    </xdr:from>
    <xdr:to>
      <xdr:col>19</xdr:col>
      <xdr:colOff>177800</xdr:colOff>
      <xdr:row>82</xdr:row>
      <xdr:rowOff>166115</xdr:rowOff>
    </xdr:to>
    <xdr:cxnSp macro="">
      <xdr:nvCxnSpPr>
        <xdr:cNvPr id="311" name="直線コネクタ 310"/>
        <xdr:cNvCxnSpPr/>
      </xdr:nvCxnSpPr>
      <xdr:spPr>
        <a:xfrm>
          <a:off x="2908300" y="14149578"/>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2" name="楕円 311"/>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90678</xdr:rowOff>
    </xdr:to>
    <xdr:cxnSp macro="">
      <xdr:nvCxnSpPr>
        <xdr:cNvPr id="313" name="直線コネクタ 312"/>
        <xdr:cNvCxnSpPr/>
      </xdr:nvCxnSpPr>
      <xdr:spPr>
        <a:xfrm>
          <a:off x="2019300" y="140970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138176</xdr:rowOff>
    </xdr:from>
    <xdr:to>
      <xdr:col>6</xdr:col>
      <xdr:colOff>38100</xdr:colOff>
      <xdr:row>82</xdr:row>
      <xdr:rowOff>68326</xdr:rowOff>
    </xdr:to>
    <xdr:sp macro="" textlink="">
      <xdr:nvSpPr>
        <xdr:cNvPr id="314" name="楕円 313"/>
        <xdr:cNvSpPr/>
      </xdr:nvSpPr>
      <xdr:spPr>
        <a:xfrm>
          <a:off x="1079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17526</xdr:rowOff>
    </xdr:from>
    <xdr:to>
      <xdr:col>10</xdr:col>
      <xdr:colOff>114300</xdr:colOff>
      <xdr:row>82</xdr:row>
      <xdr:rowOff>38100</xdr:rowOff>
    </xdr:to>
    <xdr:cxnSp macro="">
      <xdr:nvCxnSpPr>
        <xdr:cNvPr id="315" name="直線コネクタ 314"/>
        <xdr:cNvCxnSpPr/>
      </xdr:nvCxnSpPr>
      <xdr:spPr>
        <a:xfrm>
          <a:off x="1130300" y="140764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320" name="n_1mainValue【福祉施設】&#10;有形固定資産減価償却率"/>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132605</xdr:rowOff>
    </xdr:from>
    <xdr:ext cx="405111" cy="259045"/>
    <xdr:sp macro="" textlink="">
      <xdr:nvSpPr>
        <xdr:cNvPr id="321" name="n_2mainValue【福祉施設】&#10;有形固定資産減価償却率"/>
        <xdr:cNvSpPr txBox="1"/>
      </xdr:nvSpPr>
      <xdr:spPr>
        <a:xfrm>
          <a:off x="27057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22" name="n_3mainValue【福祉施設】&#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59453</xdr:rowOff>
    </xdr:from>
    <xdr:ext cx="405111" cy="259045"/>
    <xdr:sp macro="" textlink="">
      <xdr:nvSpPr>
        <xdr:cNvPr id="323" name="n_4mainValue【福祉施設】&#10;有形固定資産減価償却率"/>
        <xdr:cNvSpPr txBox="1"/>
      </xdr:nvSpPr>
      <xdr:spPr>
        <a:xfrm>
          <a:off x="9277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350"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361" name="楕円 360"/>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362" name="【福祉施設】&#10;一人当たり面積該当値テキスト"/>
        <xdr:cNvSpPr txBox="1"/>
      </xdr:nvSpPr>
      <xdr:spPr>
        <a:xfrm>
          <a:off x="10515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97028</xdr:rowOff>
    </xdr:from>
    <xdr:to>
      <xdr:col>50</xdr:col>
      <xdr:colOff>165100</xdr:colOff>
      <xdr:row>84</xdr:row>
      <xdr:rowOff>27178</xdr:rowOff>
    </xdr:to>
    <xdr:sp macro="" textlink="">
      <xdr:nvSpPr>
        <xdr:cNvPr id="363" name="楕円 362"/>
        <xdr:cNvSpPr/>
      </xdr:nvSpPr>
      <xdr:spPr>
        <a:xfrm>
          <a:off x="958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147828</xdr:rowOff>
    </xdr:to>
    <xdr:cxnSp macro="">
      <xdr:nvCxnSpPr>
        <xdr:cNvPr id="364" name="直線コネクタ 363"/>
        <xdr:cNvCxnSpPr/>
      </xdr:nvCxnSpPr>
      <xdr:spPr>
        <a:xfrm flipV="1">
          <a:off x="9639300" y="1431645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5587</xdr:rowOff>
    </xdr:from>
    <xdr:to>
      <xdr:col>46</xdr:col>
      <xdr:colOff>38100</xdr:colOff>
      <xdr:row>83</xdr:row>
      <xdr:rowOff>107187</xdr:rowOff>
    </xdr:to>
    <xdr:sp macro="" textlink="">
      <xdr:nvSpPr>
        <xdr:cNvPr id="365" name="楕円 364"/>
        <xdr:cNvSpPr/>
      </xdr:nvSpPr>
      <xdr:spPr>
        <a:xfrm>
          <a:off x="8699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56387</xdr:rowOff>
    </xdr:from>
    <xdr:to>
      <xdr:col>50</xdr:col>
      <xdr:colOff>114300</xdr:colOff>
      <xdr:row>83</xdr:row>
      <xdr:rowOff>147828</xdr:rowOff>
    </xdr:to>
    <xdr:cxnSp macro="">
      <xdr:nvCxnSpPr>
        <xdr:cNvPr id="366" name="直線コネクタ 365"/>
        <xdr:cNvCxnSpPr/>
      </xdr:nvCxnSpPr>
      <xdr:spPr>
        <a:xfrm>
          <a:off x="8750300" y="1428673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10161</xdr:rowOff>
    </xdr:from>
    <xdr:to>
      <xdr:col>41</xdr:col>
      <xdr:colOff>101600</xdr:colOff>
      <xdr:row>83</xdr:row>
      <xdr:rowOff>111761</xdr:rowOff>
    </xdr:to>
    <xdr:sp macro="" textlink="">
      <xdr:nvSpPr>
        <xdr:cNvPr id="367" name="楕円 366"/>
        <xdr:cNvSpPr/>
      </xdr:nvSpPr>
      <xdr:spPr>
        <a:xfrm>
          <a:off x="781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56387</xdr:rowOff>
    </xdr:from>
    <xdr:to>
      <xdr:col>45</xdr:col>
      <xdr:colOff>177800</xdr:colOff>
      <xdr:row>83</xdr:row>
      <xdr:rowOff>60961</xdr:rowOff>
    </xdr:to>
    <xdr:cxnSp macro="">
      <xdr:nvCxnSpPr>
        <xdr:cNvPr id="368" name="直線コネクタ 367"/>
        <xdr:cNvCxnSpPr/>
      </xdr:nvCxnSpPr>
      <xdr:spPr>
        <a:xfrm flipV="1">
          <a:off x="7861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9" name="楕円 368"/>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83</xdr:row>
      <xdr:rowOff>60961</xdr:rowOff>
    </xdr:to>
    <xdr:cxnSp macro="">
      <xdr:nvCxnSpPr>
        <xdr:cNvPr id="370" name="直線コネクタ 369"/>
        <xdr:cNvCxnSpPr/>
      </xdr:nvCxnSpPr>
      <xdr:spPr>
        <a:xfrm>
          <a:off x="6972300" y="142113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43705</xdr:rowOff>
    </xdr:from>
    <xdr:ext cx="469744" cy="259045"/>
    <xdr:sp macro="" textlink="">
      <xdr:nvSpPr>
        <xdr:cNvPr id="375" name="n_1mainValue【福祉施設】&#10;一人当たり面積"/>
        <xdr:cNvSpPr txBox="1"/>
      </xdr:nvSpPr>
      <xdr:spPr>
        <a:xfrm>
          <a:off x="93917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123714</xdr:rowOff>
    </xdr:from>
    <xdr:ext cx="469744" cy="259045"/>
    <xdr:sp macro="" textlink="">
      <xdr:nvSpPr>
        <xdr:cNvPr id="376" name="n_2mainValue【福祉施設】&#10;一人当たり面積"/>
        <xdr:cNvSpPr txBox="1"/>
      </xdr:nvSpPr>
      <xdr:spPr>
        <a:xfrm>
          <a:off x="85154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128288</xdr:rowOff>
    </xdr:from>
    <xdr:ext cx="469744" cy="259045"/>
    <xdr:sp macro="" textlink="">
      <xdr:nvSpPr>
        <xdr:cNvPr id="377" name="n_3mainValue【福祉施設】&#10;一人当たり面積"/>
        <xdr:cNvSpPr txBox="1"/>
      </xdr:nvSpPr>
      <xdr:spPr>
        <a:xfrm>
          <a:off x="7626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8" name="n_4main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0" name="楕円 419"/>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1"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2" name="楕円 421"/>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3" name="直線コネクタ 422"/>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4" name="楕円 423"/>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5" name="直線コネクタ 424"/>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126637</xdr:rowOff>
    </xdr:from>
    <xdr:to>
      <xdr:col>10</xdr:col>
      <xdr:colOff>165100</xdr:colOff>
      <xdr:row>109</xdr:row>
      <xdr:rowOff>56787</xdr:rowOff>
    </xdr:to>
    <xdr:sp macro="" textlink="">
      <xdr:nvSpPr>
        <xdr:cNvPr id="426" name="楕円 425"/>
        <xdr:cNvSpPr/>
      </xdr:nvSpPr>
      <xdr:spPr>
        <a:xfrm>
          <a:off x="1968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5987</xdr:rowOff>
    </xdr:from>
    <xdr:to>
      <xdr:col>15</xdr:col>
      <xdr:colOff>50800</xdr:colOff>
      <xdr:row>109</xdr:row>
      <xdr:rowOff>35379</xdr:rowOff>
    </xdr:to>
    <xdr:cxnSp macro="">
      <xdr:nvCxnSpPr>
        <xdr:cNvPr id="427" name="直線コネクタ 426"/>
        <xdr:cNvCxnSpPr/>
      </xdr:nvCxnSpPr>
      <xdr:spPr>
        <a:xfrm>
          <a:off x="2019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90714</xdr:rowOff>
    </xdr:from>
    <xdr:to>
      <xdr:col>6</xdr:col>
      <xdr:colOff>38100</xdr:colOff>
      <xdr:row>109</xdr:row>
      <xdr:rowOff>20864</xdr:rowOff>
    </xdr:to>
    <xdr:sp macro="" textlink="">
      <xdr:nvSpPr>
        <xdr:cNvPr id="428" name="楕円 427"/>
        <xdr:cNvSpPr/>
      </xdr:nvSpPr>
      <xdr:spPr>
        <a:xfrm>
          <a:off x="1079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141514</xdr:rowOff>
    </xdr:from>
    <xdr:to>
      <xdr:col>10</xdr:col>
      <xdr:colOff>114300</xdr:colOff>
      <xdr:row>109</xdr:row>
      <xdr:rowOff>5987</xdr:rowOff>
    </xdr:to>
    <xdr:cxnSp macro="">
      <xdr:nvCxnSpPr>
        <xdr:cNvPr id="429" name="直線コネクタ 428"/>
        <xdr:cNvCxnSpPr/>
      </xdr:nvCxnSpPr>
      <xdr:spPr>
        <a:xfrm>
          <a:off x="1130300" y="186581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4"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5"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47914</xdr:rowOff>
    </xdr:from>
    <xdr:ext cx="405111" cy="259045"/>
    <xdr:sp macro="" textlink="">
      <xdr:nvSpPr>
        <xdr:cNvPr id="436" name="n_3mainValue【市民会館】&#10;有形固定資産減価償却率"/>
        <xdr:cNvSpPr txBox="1"/>
      </xdr:nvSpPr>
      <xdr:spPr>
        <a:xfrm>
          <a:off x="1816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11991</xdr:rowOff>
    </xdr:from>
    <xdr:ext cx="405111" cy="259045"/>
    <xdr:sp macro="" textlink="">
      <xdr:nvSpPr>
        <xdr:cNvPr id="437" name="n_4mainValue【市民会館】&#10;有形固定資産減価償却率"/>
        <xdr:cNvSpPr txBox="1"/>
      </xdr:nvSpPr>
      <xdr:spPr>
        <a:xfrm>
          <a:off x="927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477" name="楕円 476"/>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478" name="【市民会館】&#10;一人当たり面積該当値テキスト"/>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479" name="楕円 478"/>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26670</xdr:rowOff>
    </xdr:to>
    <xdr:cxnSp macro="">
      <xdr:nvCxnSpPr>
        <xdr:cNvPr id="480" name="直線コネクタ 479"/>
        <xdr:cNvCxnSpPr/>
      </xdr:nvCxnSpPr>
      <xdr:spPr>
        <a:xfrm flipV="1">
          <a:off x="9639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81" name="楕円 480"/>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30480</xdr:rowOff>
    </xdr:to>
    <xdr:cxnSp macro="">
      <xdr:nvCxnSpPr>
        <xdr:cNvPr id="482" name="直線コネクタ 481"/>
        <xdr:cNvCxnSpPr/>
      </xdr:nvCxnSpPr>
      <xdr:spPr>
        <a:xfrm flipV="1">
          <a:off x="8750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483" name="楕円 482"/>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34289</xdr:rowOff>
    </xdr:to>
    <xdr:cxnSp macro="">
      <xdr:nvCxnSpPr>
        <xdr:cNvPr id="484" name="直線コネクタ 483"/>
        <xdr:cNvCxnSpPr/>
      </xdr:nvCxnSpPr>
      <xdr:spPr>
        <a:xfrm flipV="1">
          <a:off x="7861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85" name="楕円 484"/>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34289</xdr:rowOff>
    </xdr:from>
    <xdr:to>
      <xdr:col>41</xdr:col>
      <xdr:colOff>50800</xdr:colOff>
      <xdr:row>107</xdr:row>
      <xdr:rowOff>45720</xdr:rowOff>
    </xdr:to>
    <xdr:cxnSp macro="">
      <xdr:nvCxnSpPr>
        <xdr:cNvPr id="486" name="直線コネクタ 485"/>
        <xdr:cNvCxnSpPr/>
      </xdr:nvCxnSpPr>
      <xdr:spPr>
        <a:xfrm flipV="1">
          <a:off x="6972300" y="18379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89" name="n_3aveValue【市民会館】&#10;一人当たり面積"/>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0" name="n_4aveValue【市民会館】&#10;一人当たり面積"/>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491"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92"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76216</xdr:rowOff>
    </xdr:from>
    <xdr:ext cx="469744" cy="259045"/>
    <xdr:sp macro="" textlink="">
      <xdr:nvSpPr>
        <xdr:cNvPr id="493" name="n_3mainValue【市民会館】&#10;一人当たり面積"/>
        <xdr:cNvSpPr txBox="1"/>
      </xdr:nvSpPr>
      <xdr:spPr>
        <a:xfrm>
          <a:off x="7626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94" name="n_4mainValue【市民会館】&#10;一人当たり面積"/>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35" name="楕円 534"/>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536" name="【一般廃棄物処理施設】&#10;有形固定資産減価償却率該当値テキスト"/>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537" name="楕円 536"/>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99060</xdr:rowOff>
    </xdr:to>
    <xdr:cxnSp macro="">
      <xdr:nvCxnSpPr>
        <xdr:cNvPr id="538" name="直線コネクタ 537"/>
        <xdr:cNvCxnSpPr/>
      </xdr:nvCxnSpPr>
      <xdr:spPr>
        <a:xfrm flipV="1">
          <a:off x="15481300" y="66046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539" name="楕円 538"/>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97155</xdr:rowOff>
    </xdr:from>
    <xdr:to>
      <xdr:col>81</xdr:col>
      <xdr:colOff>50800</xdr:colOff>
      <xdr:row>38</xdr:row>
      <xdr:rowOff>99060</xdr:rowOff>
    </xdr:to>
    <xdr:cxnSp macro="">
      <xdr:nvCxnSpPr>
        <xdr:cNvPr id="540" name="直線コネクタ 539"/>
        <xdr:cNvCxnSpPr/>
      </xdr:nvCxnSpPr>
      <xdr:spPr>
        <a:xfrm>
          <a:off x="14592300" y="6612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41" name="楕円 540"/>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97155</xdr:rowOff>
    </xdr:from>
    <xdr:to>
      <xdr:col>76</xdr:col>
      <xdr:colOff>114300</xdr:colOff>
      <xdr:row>38</xdr:row>
      <xdr:rowOff>127635</xdr:rowOff>
    </xdr:to>
    <xdr:cxnSp macro="">
      <xdr:nvCxnSpPr>
        <xdr:cNvPr id="542" name="直線コネクタ 541"/>
        <xdr:cNvCxnSpPr/>
      </xdr:nvCxnSpPr>
      <xdr:spPr>
        <a:xfrm flipV="1">
          <a:off x="13703300" y="66122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543" name="楕円 542"/>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38</xdr:row>
      <xdr:rowOff>127635</xdr:rowOff>
    </xdr:to>
    <xdr:cxnSp macro="">
      <xdr:nvCxnSpPr>
        <xdr:cNvPr id="544" name="直線コネクタ 543"/>
        <xdr:cNvCxnSpPr/>
      </xdr:nvCxnSpPr>
      <xdr:spPr>
        <a:xfrm>
          <a:off x="12814300" y="646176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47" name="n_3aveValue【一般廃棄物処理施設】&#10;有形固定資産減価償却率"/>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549" name="n_1main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550" name="n_2main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551" name="n_3mainValue【一般廃棄物処理施設】&#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160037</xdr:rowOff>
    </xdr:from>
    <xdr:ext cx="405111" cy="259045"/>
    <xdr:sp macro="" textlink="">
      <xdr:nvSpPr>
        <xdr:cNvPr id="552" name="n_4mainValue【一般廃棄物処理施設】&#10;有形固定資産減価償却率"/>
        <xdr:cNvSpPr txBox="1"/>
      </xdr:nvSpPr>
      <xdr:spPr>
        <a:xfrm>
          <a:off x="12611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79" name="【一般廃棄物処理施設】&#10;一人当たり有形固定資産（償却資産）額平均値テキスト"/>
        <xdr:cNvSpPr txBox="1"/>
      </xdr:nvSpPr>
      <xdr:spPr>
        <a:xfrm>
          <a:off x="2219960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169834</xdr:rowOff>
    </xdr:from>
    <xdr:to>
      <xdr:col>116</xdr:col>
      <xdr:colOff>114300</xdr:colOff>
      <xdr:row>37</xdr:row>
      <xdr:rowOff>99984</xdr:rowOff>
    </xdr:to>
    <xdr:sp macro="" textlink="">
      <xdr:nvSpPr>
        <xdr:cNvPr id="590" name="楕円 589"/>
        <xdr:cNvSpPr/>
      </xdr:nvSpPr>
      <xdr:spPr>
        <a:xfrm>
          <a:off x="22110700" y="63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21261</xdr:rowOff>
    </xdr:from>
    <xdr:ext cx="599010" cy="259045"/>
    <xdr:sp macro="" textlink="">
      <xdr:nvSpPr>
        <xdr:cNvPr id="591" name="【一般廃棄物処理施設】&#10;一人当たり有形固定資産（償却資産）額該当値テキスト"/>
        <xdr:cNvSpPr txBox="1"/>
      </xdr:nvSpPr>
      <xdr:spPr>
        <a:xfrm>
          <a:off x="22199600" y="619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146887</xdr:rowOff>
    </xdr:from>
    <xdr:to>
      <xdr:col>112</xdr:col>
      <xdr:colOff>38100</xdr:colOff>
      <xdr:row>38</xdr:row>
      <xdr:rowOff>77037</xdr:rowOff>
    </xdr:to>
    <xdr:sp macro="" textlink="">
      <xdr:nvSpPr>
        <xdr:cNvPr id="592" name="楕円 591"/>
        <xdr:cNvSpPr/>
      </xdr:nvSpPr>
      <xdr:spPr>
        <a:xfrm>
          <a:off x="21272500" y="64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49184</xdr:rowOff>
    </xdr:from>
    <xdr:to>
      <xdr:col>116</xdr:col>
      <xdr:colOff>63500</xdr:colOff>
      <xdr:row>38</xdr:row>
      <xdr:rowOff>26237</xdr:rowOff>
    </xdr:to>
    <xdr:cxnSp macro="">
      <xdr:nvCxnSpPr>
        <xdr:cNvPr id="593" name="直線コネクタ 592"/>
        <xdr:cNvCxnSpPr/>
      </xdr:nvCxnSpPr>
      <xdr:spPr>
        <a:xfrm flipV="1">
          <a:off x="21323300" y="6392834"/>
          <a:ext cx="838200" cy="14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64363</xdr:rowOff>
    </xdr:from>
    <xdr:to>
      <xdr:col>107</xdr:col>
      <xdr:colOff>101600</xdr:colOff>
      <xdr:row>37</xdr:row>
      <xdr:rowOff>165963</xdr:rowOff>
    </xdr:to>
    <xdr:sp macro="" textlink="">
      <xdr:nvSpPr>
        <xdr:cNvPr id="594" name="楕円 593"/>
        <xdr:cNvSpPr/>
      </xdr:nvSpPr>
      <xdr:spPr>
        <a:xfrm>
          <a:off x="20383500" y="64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115163</xdr:rowOff>
    </xdr:from>
    <xdr:to>
      <xdr:col>111</xdr:col>
      <xdr:colOff>177800</xdr:colOff>
      <xdr:row>38</xdr:row>
      <xdr:rowOff>26237</xdr:rowOff>
    </xdr:to>
    <xdr:cxnSp macro="">
      <xdr:nvCxnSpPr>
        <xdr:cNvPr id="595" name="直線コネクタ 594"/>
        <xdr:cNvCxnSpPr/>
      </xdr:nvCxnSpPr>
      <xdr:spPr>
        <a:xfrm>
          <a:off x="20434300" y="6458813"/>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2924</xdr:rowOff>
    </xdr:from>
    <xdr:to>
      <xdr:col>102</xdr:col>
      <xdr:colOff>165100</xdr:colOff>
      <xdr:row>38</xdr:row>
      <xdr:rowOff>104524</xdr:rowOff>
    </xdr:to>
    <xdr:sp macro="" textlink="">
      <xdr:nvSpPr>
        <xdr:cNvPr id="596" name="楕円 595"/>
        <xdr:cNvSpPr/>
      </xdr:nvSpPr>
      <xdr:spPr>
        <a:xfrm>
          <a:off x="19494500" y="65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115163</xdr:rowOff>
    </xdr:from>
    <xdr:to>
      <xdr:col>107</xdr:col>
      <xdr:colOff>50800</xdr:colOff>
      <xdr:row>38</xdr:row>
      <xdr:rowOff>53724</xdr:rowOff>
    </xdr:to>
    <xdr:cxnSp macro="">
      <xdr:nvCxnSpPr>
        <xdr:cNvPr id="597" name="直線コネクタ 596"/>
        <xdr:cNvCxnSpPr/>
      </xdr:nvCxnSpPr>
      <xdr:spPr>
        <a:xfrm flipV="1">
          <a:off x="19545300" y="6458813"/>
          <a:ext cx="889000" cy="1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94245</xdr:rowOff>
    </xdr:from>
    <xdr:to>
      <xdr:col>98</xdr:col>
      <xdr:colOff>38100</xdr:colOff>
      <xdr:row>37</xdr:row>
      <xdr:rowOff>24395</xdr:rowOff>
    </xdr:to>
    <xdr:sp macro="" textlink="">
      <xdr:nvSpPr>
        <xdr:cNvPr id="598" name="楕円 597"/>
        <xdr:cNvSpPr/>
      </xdr:nvSpPr>
      <xdr:spPr>
        <a:xfrm>
          <a:off x="18605500" y="62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145045</xdr:rowOff>
    </xdr:from>
    <xdr:to>
      <xdr:col>102</xdr:col>
      <xdr:colOff>114300</xdr:colOff>
      <xdr:row>38</xdr:row>
      <xdr:rowOff>53724</xdr:rowOff>
    </xdr:to>
    <xdr:cxnSp macro="">
      <xdr:nvCxnSpPr>
        <xdr:cNvPr id="599" name="直線コネクタ 598"/>
        <xdr:cNvCxnSpPr/>
      </xdr:nvCxnSpPr>
      <xdr:spPr>
        <a:xfrm>
          <a:off x="18656300" y="6317245"/>
          <a:ext cx="889000" cy="2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0"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1" name="n_2aveValue【一般廃棄物処理施設】&#10;一人当たり有形固定資産（償却資産）額"/>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2" name="n_3aveValue【一般廃棄物処理施設】&#10;一人当たり有形固定資産（償却資産）額"/>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3" name="n_4aveValue【一般廃棄物処理施設】&#10;一人当たり有形固定資産（償却資産）額"/>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93564</xdr:rowOff>
    </xdr:from>
    <xdr:ext cx="599010" cy="259045"/>
    <xdr:sp macro="" textlink="">
      <xdr:nvSpPr>
        <xdr:cNvPr id="604" name="n_1mainValue【一般廃棄物処理施設】&#10;一人当たり有形固定資産（償却資産）額"/>
        <xdr:cNvSpPr txBox="1"/>
      </xdr:nvSpPr>
      <xdr:spPr>
        <a:xfrm>
          <a:off x="21011095" y="626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11040</xdr:rowOff>
    </xdr:from>
    <xdr:ext cx="599010" cy="259045"/>
    <xdr:sp macro="" textlink="">
      <xdr:nvSpPr>
        <xdr:cNvPr id="605" name="n_2mainValue【一般廃棄物処理施設】&#10;一人当たり有形固定資産（償却資産）額"/>
        <xdr:cNvSpPr txBox="1"/>
      </xdr:nvSpPr>
      <xdr:spPr>
        <a:xfrm>
          <a:off x="20134795" y="618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121051</xdr:rowOff>
    </xdr:from>
    <xdr:ext cx="599010" cy="259045"/>
    <xdr:sp macro="" textlink="">
      <xdr:nvSpPr>
        <xdr:cNvPr id="606" name="n_3mainValue【一般廃棄物処理施設】&#10;一人当たり有形固定資産（償却資産）額"/>
        <xdr:cNvSpPr txBox="1"/>
      </xdr:nvSpPr>
      <xdr:spPr>
        <a:xfrm>
          <a:off x="19245795" y="62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40922</xdr:rowOff>
    </xdr:from>
    <xdr:ext cx="599010" cy="259045"/>
    <xdr:sp macro="" textlink="">
      <xdr:nvSpPr>
        <xdr:cNvPr id="607" name="n_4mainValue【一般廃棄物処理施設】&#10;一人当たり有形固定資産（償却資産）額"/>
        <xdr:cNvSpPr txBox="1"/>
      </xdr:nvSpPr>
      <xdr:spPr>
        <a:xfrm>
          <a:off x="18356795" y="60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48" name="楕円 647"/>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649" name="【保健センター・保健所】&#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0" name="楕円 64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156210</xdr:rowOff>
    </xdr:to>
    <xdr:cxnSp macro="">
      <xdr:nvCxnSpPr>
        <xdr:cNvPr id="651" name="直線コネクタ 650"/>
        <xdr:cNvCxnSpPr/>
      </xdr:nvCxnSpPr>
      <xdr:spPr>
        <a:xfrm>
          <a:off x="15481300" y="10401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52" name="楕円 651"/>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60</xdr:row>
      <xdr:rowOff>114300</xdr:rowOff>
    </xdr:to>
    <xdr:cxnSp macro="">
      <xdr:nvCxnSpPr>
        <xdr:cNvPr id="653" name="直線コネクタ 652"/>
        <xdr:cNvCxnSpPr/>
      </xdr:nvCxnSpPr>
      <xdr:spPr>
        <a:xfrm>
          <a:off x="14592300" y="1035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151130</xdr:rowOff>
    </xdr:from>
    <xdr:to>
      <xdr:col>72</xdr:col>
      <xdr:colOff>38100</xdr:colOff>
      <xdr:row>60</xdr:row>
      <xdr:rowOff>81280</xdr:rowOff>
    </xdr:to>
    <xdr:sp macro="" textlink="">
      <xdr:nvSpPr>
        <xdr:cNvPr id="654" name="楕円 653"/>
        <xdr:cNvSpPr/>
      </xdr:nvSpPr>
      <xdr:spPr>
        <a:xfrm>
          <a:off x="1365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30480</xdr:rowOff>
    </xdr:from>
    <xdr:to>
      <xdr:col>76</xdr:col>
      <xdr:colOff>114300</xdr:colOff>
      <xdr:row>60</xdr:row>
      <xdr:rowOff>72390</xdr:rowOff>
    </xdr:to>
    <xdr:cxnSp macro="">
      <xdr:nvCxnSpPr>
        <xdr:cNvPr id="655" name="直線コネクタ 654"/>
        <xdr:cNvCxnSpPr/>
      </xdr:nvCxnSpPr>
      <xdr:spPr>
        <a:xfrm>
          <a:off x="13703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656" name="楕円 655"/>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30480</xdr:rowOff>
    </xdr:to>
    <xdr:cxnSp macro="">
      <xdr:nvCxnSpPr>
        <xdr:cNvPr id="657" name="直線コネクタ 656"/>
        <xdr:cNvCxnSpPr/>
      </xdr:nvCxnSpPr>
      <xdr:spPr>
        <a:xfrm>
          <a:off x="12814300" y="1027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2"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663" name="n_2mainValue【保健センター・保健所】&#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72407</xdr:rowOff>
    </xdr:from>
    <xdr:ext cx="405111" cy="259045"/>
    <xdr:sp macro="" textlink="">
      <xdr:nvSpPr>
        <xdr:cNvPr id="664" name="n_3mainValue【保健センター・保健所】&#10;有形固定資産減価償却率"/>
        <xdr:cNvSpPr txBox="1"/>
      </xdr:nvSpPr>
      <xdr:spPr>
        <a:xfrm>
          <a:off x="13500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665" name="n_4mainValue【保健センター・保健所】&#10;有形固定資産減価償却率"/>
        <xdr:cNvSpPr txBox="1"/>
      </xdr:nvSpPr>
      <xdr:spPr>
        <a:xfrm>
          <a:off x="12611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111506</xdr:rowOff>
    </xdr:from>
    <xdr:to>
      <xdr:col>116</xdr:col>
      <xdr:colOff>114300</xdr:colOff>
      <xdr:row>64</xdr:row>
      <xdr:rowOff>41656</xdr:rowOff>
    </xdr:to>
    <xdr:sp macro="" textlink="">
      <xdr:nvSpPr>
        <xdr:cNvPr id="703" name="楕円 702"/>
        <xdr:cNvSpPr/>
      </xdr:nvSpPr>
      <xdr:spPr>
        <a:xfrm>
          <a:off x="22110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26433</xdr:rowOff>
    </xdr:from>
    <xdr:ext cx="469744" cy="259045"/>
    <xdr:sp macro="" textlink="">
      <xdr:nvSpPr>
        <xdr:cNvPr id="704" name="【保健センター・保健所】&#10;一人当たり面積該当値テキスト"/>
        <xdr:cNvSpPr txBox="1"/>
      </xdr:nvSpPr>
      <xdr:spPr>
        <a:xfrm>
          <a:off x="22199600" y="1082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111506</xdr:rowOff>
    </xdr:from>
    <xdr:to>
      <xdr:col>112</xdr:col>
      <xdr:colOff>38100</xdr:colOff>
      <xdr:row>64</xdr:row>
      <xdr:rowOff>41656</xdr:rowOff>
    </xdr:to>
    <xdr:sp macro="" textlink="">
      <xdr:nvSpPr>
        <xdr:cNvPr id="705" name="楕円 704"/>
        <xdr:cNvSpPr/>
      </xdr:nvSpPr>
      <xdr:spPr>
        <a:xfrm>
          <a:off x="21272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162306</xdr:rowOff>
    </xdr:from>
    <xdr:to>
      <xdr:col>116</xdr:col>
      <xdr:colOff>63500</xdr:colOff>
      <xdr:row>63</xdr:row>
      <xdr:rowOff>162306</xdr:rowOff>
    </xdr:to>
    <xdr:cxnSp macro="">
      <xdr:nvCxnSpPr>
        <xdr:cNvPr id="706" name="直線コネクタ 705"/>
        <xdr:cNvCxnSpPr/>
      </xdr:nvCxnSpPr>
      <xdr:spPr>
        <a:xfrm>
          <a:off x="21323300" y="1096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111506</xdr:rowOff>
    </xdr:from>
    <xdr:to>
      <xdr:col>107</xdr:col>
      <xdr:colOff>101600</xdr:colOff>
      <xdr:row>64</xdr:row>
      <xdr:rowOff>41656</xdr:rowOff>
    </xdr:to>
    <xdr:sp macro="" textlink="">
      <xdr:nvSpPr>
        <xdr:cNvPr id="707" name="楕円 706"/>
        <xdr:cNvSpPr/>
      </xdr:nvSpPr>
      <xdr:spPr>
        <a:xfrm>
          <a:off x="20383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162306</xdr:rowOff>
    </xdr:from>
    <xdr:to>
      <xdr:col>111</xdr:col>
      <xdr:colOff>177800</xdr:colOff>
      <xdr:row>63</xdr:row>
      <xdr:rowOff>162306</xdr:rowOff>
    </xdr:to>
    <xdr:cxnSp macro="">
      <xdr:nvCxnSpPr>
        <xdr:cNvPr id="708" name="直線コネクタ 707"/>
        <xdr:cNvCxnSpPr/>
      </xdr:nvCxnSpPr>
      <xdr:spPr>
        <a:xfrm>
          <a:off x="20434300" y="1096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111506</xdr:rowOff>
    </xdr:from>
    <xdr:to>
      <xdr:col>102</xdr:col>
      <xdr:colOff>165100</xdr:colOff>
      <xdr:row>64</xdr:row>
      <xdr:rowOff>41656</xdr:rowOff>
    </xdr:to>
    <xdr:sp macro="" textlink="">
      <xdr:nvSpPr>
        <xdr:cNvPr id="709" name="楕円 708"/>
        <xdr:cNvSpPr/>
      </xdr:nvSpPr>
      <xdr:spPr>
        <a:xfrm>
          <a:off x="19494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162306</xdr:rowOff>
    </xdr:from>
    <xdr:to>
      <xdr:col>107</xdr:col>
      <xdr:colOff>50800</xdr:colOff>
      <xdr:row>63</xdr:row>
      <xdr:rowOff>162306</xdr:rowOff>
    </xdr:to>
    <xdr:cxnSp macro="">
      <xdr:nvCxnSpPr>
        <xdr:cNvPr id="710" name="直線コネクタ 709"/>
        <xdr:cNvCxnSpPr/>
      </xdr:nvCxnSpPr>
      <xdr:spPr>
        <a:xfrm>
          <a:off x="19545300" y="1096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111506</xdr:rowOff>
    </xdr:from>
    <xdr:to>
      <xdr:col>98</xdr:col>
      <xdr:colOff>38100</xdr:colOff>
      <xdr:row>64</xdr:row>
      <xdr:rowOff>41656</xdr:rowOff>
    </xdr:to>
    <xdr:sp macro="" textlink="">
      <xdr:nvSpPr>
        <xdr:cNvPr id="711" name="楕円 710"/>
        <xdr:cNvSpPr/>
      </xdr:nvSpPr>
      <xdr:spPr>
        <a:xfrm>
          <a:off x="18605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162306</xdr:rowOff>
    </xdr:from>
    <xdr:to>
      <xdr:col>102</xdr:col>
      <xdr:colOff>114300</xdr:colOff>
      <xdr:row>63</xdr:row>
      <xdr:rowOff>162306</xdr:rowOff>
    </xdr:to>
    <xdr:cxnSp macro="">
      <xdr:nvCxnSpPr>
        <xdr:cNvPr id="712" name="直線コネクタ 711"/>
        <xdr:cNvCxnSpPr/>
      </xdr:nvCxnSpPr>
      <xdr:spPr>
        <a:xfrm>
          <a:off x="18656300" y="1096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713" name="n_1ave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4"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715" name="n_3aveValue【保健センター・保健所】&#10;一人当たり面積"/>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16"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32783</xdr:rowOff>
    </xdr:from>
    <xdr:ext cx="469744" cy="259045"/>
    <xdr:sp macro="" textlink="">
      <xdr:nvSpPr>
        <xdr:cNvPr id="717" name="n_1mainValue【保健センター・保健所】&#10;一人当たり面積"/>
        <xdr:cNvSpPr txBox="1"/>
      </xdr:nvSpPr>
      <xdr:spPr>
        <a:xfrm>
          <a:off x="210757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32783</xdr:rowOff>
    </xdr:from>
    <xdr:ext cx="469744" cy="259045"/>
    <xdr:sp macro="" textlink="">
      <xdr:nvSpPr>
        <xdr:cNvPr id="718" name="n_2mainValue【保健センター・保健所】&#10;一人当たり面積"/>
        <xdr:cNvSpPr txBox="1"/>
      </xdr:nvSpPr>
      <xdr:spPr>
        <a:xfrm>
          <a:off x="20199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32783</xdr:rowOff>
    </xdr:from>
    <xdr:ext cx="469744" cy="259045"/>
    <xdr:sp macro="" textlink="">
      <xdr:nvSpPr>
        <xdr:cNvPr id="719" name="n_3mainValue【保健センター・保健所】&#10;一人当たり面積"/>
        <xdr:cNvSpPr txBox="1"/>
      </xdr:nvSpPr>
      <xdr:spPr>
        <a:xfrm>
          <a:off x="19310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32783</xdr:rowOff>
    </xdr:from>
    <xdr:ext cx="469744" cy="259045"/>
    <xdr:sp macro="" textlink="">
      <xdr:nvSpPr>
        <xdr:cNvPr id="720" name="n_4mainValue【保健センター・保健所】&#10;一人当たり面積"/>
        <xdr:cNvSpPr txBox="1"/>
      </xdr:nvSpPr>
      <xdr:spPr>
        <a:xfrm>
          <a:off x="18421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48" name="【消防施設】&#10;有形固定資産減価償却率平均値テキスト"/>
        <xdr:cNvSpPr txBox="1"/>
      </xdr:nvSpPr>
      <xdr:spPr>
        <a:xfrm>
          <a:off x="16357600" y="1387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103887</xdr:rowOff>
    </xdr:from>
    <xdr:to>
      <xdr:col>85</xdr:col>
      <xdr:colOff>177800</xdr:colOff>
      <xdr:row>81</xdr:row>
      <xdr:rowOff>34037</xdr:rowOff>
    </xdr:to>
    <xdr:sp macro="" textlink="">
      <xdr:nvSpPr>
        <xdr:cNvPr id="759" name="楕円 758"/>
        <xdr:cNvSpPr/>
      </xdr:nvSpPr>
      <xdr:spPr>
        <a:xfrm>
          <a:off x="162687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126764</xdr:rowOff>
    </xdr:from>
    <xdr:ext cx="405111" cy="259045"/>
    <xdr:sp macro="" textlink="">
      <xdr:nvSpPr>
        <xdr:cNvPr id="760" name="【消防施設】&#10;有形固定資産減価償却率該当値テキスト"/>
        <xdr:cNvSpPr txBox="1"/>
      </xdr:nvSpPr>
      <xdr:spPr>
        <a:xfrm>
          <a:off x="16357600" y="1367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119887</xdr:rowOff>
    </xdr:from>
    <xdr:to>
      <xdr:col>81</xdr:col>
      <xdr:colOff>101600</xdr:colOff>
      <xdr:row>80</xdr:row>
      <xdr:rowOff>50037</xdr:rowOff>
    </xdr:to>
    <xdr:sp macro="" textlink="">
      <xdr:nvSpPr>
        <xdr:cNvPr id="761" name="楕円 760"/>
        <xdr:cNvSpPr/>
      </xdr:nvSpPr>
      <xdr:spPr>
        <a:xfrm>
          <a:off x="15430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170687</xdr:rowOff>
    </xdr:from>
    <xdr:to>
      <xdr:col>85</xdr:col>
      <xdr:colOff>127000</xdr:colOff>
      <xdr:row>80</xdr:row>
      <xdr:rowOff>154687</xdr:rowOff>
    </xdr:to>
    <xdr:cxnSp macro="">
      <xdr:nvCxnSpPr>
        <xdr:cNvPr id="762" name="直線コネクタ 761"/>
        <xdr:cNvCxnSpPr/>
      </xdr:nvCxnSpPr>
      <xdr:spPr>
        <a:xfrm>
          <a:off x="15481300" y="13715237"/>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19304</xdr:rowOff>
    </xdr:from>
    <xdr:to>
      <xdr:col>76</xdr:col>
      <xdr:colOff>165100</xdr:colOff>
      <xdr:row>80</xdr:row>
      <xdr:rowOff>120904</xdr:rowOff>
    </xdr:to>
    <xdr:sp macro="" textlink="">
      <xdr:nvSpPr>
        <xdr:cNvPr id="763" name="楕円 762"/>
        <xdr:cNvSpPr/>
      </xdr:nvSpPr>
      <xdr:spPr>
        <a:xfrm>
          <a:off x="14541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170687</xdr:rowOff>
    </xdr:from>
    <xdr:to>
      <xdr:col>81</xdr:col>
      <xdr:colOff>50800</xdr:colOff>
      <xdr:row>80</xdr:row>
      <xdr:rowOff>70104</xdr:rowOff>
    </xdr:to>
    <xdr:cxnSp macro="">
      <xdr:nvCxnSpPr>
        <xdr:cNvPr id="764" name="直線コネクタ 763"/>
        <xdr:cNvCxnSpPr/>
      </xdr:nvCxnSpPr>
      <xdr:spPr>
        <a:xfrm flipV="1">
          <a:off x="14592300" y="1371523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149606</xdr:rowOff>
    </xdr:from>
    <xdr:to>
      <xdr:col>72</xdr:col>
      <xdr:colOff>38100</xdr:colOff>
      <xdr:row>80</xdr:row>
      <xdr:rowOff>79756</xdr:rowOff>
    </xdr:to>
    <xdr:sp macro="" textlink="">
      <xdr:nvSpPr>
        <xdr:cNvPr id="765" name="楕円 764"/>
        <xdr:cNvSpPr/>
      </xdr:nvSpPr>
      <xdr:spPr>
        <a:xfrm>
          <a:off x="13652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28956</xdr:rowOff>
    </xdr:from>
    <xdr:to>
      <xdr:col>76</xdr:col>
      <xdr:colOff>114300</xdr:colOff>
      <xdr:row>80</xdr:row>
      <xdr:rowOff>70104</xdr:rowOff>
    </xdr:to>
    <xdr:cxnSp macro="">
      <xdr:nvCxnSpPr>
        <xdr:cNvPr id="766" name="直線コネクタ 765"/>
        <xdr:cNvCxnSpPr/>
      </xdr:nvCxnSpPr>
      <xdr:spPr>
        <a:xfrm>
          <a:off x="13703300" y="13744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115315</xdr:rowOff>
    </xdr:from>
    <xdr:to>
      <xdr:col>67</xdr:col>
      <xdr:colOff>101600</xdr:colOff>
      <xdr:row>80</xdr:row>
      <xdr:rowOff>45465</xdr:rowOff>
    </xdr:to>
    <xdr:sp macro="" textlink="">
      <xdr:nvSpPr>
        <xdr:cNvPr id="767" name="楕円 766"/>
        <xdr:cNvSpPr/>
      </xdr:nvSpPr>
      <xdr:spPr>
        <a:xfrm>
          <a:off x="12763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166115</xdr:rowOff>
    </xdr:from>
    <xdr:to>
      <xdr:col>71</xdr:col>
      <xdr:colOff>177800</xdr:colOff>
      <xdr:row>80</xdr:row>
      <xdr:rowOff>28956</xdr:rowOff>
    </xdr:to>
    <xdr:cxnSp macro="">
      <xdr:nvCxnSpPr>
        <xdr:cNvPr id="768" name="直線コネクタ 767"/>
        <xdr:cNvCxnSpPr/>
      </xdr:nvCxnSpPr>
      <xdr:spPr>
        <a:xfrm>
          <a:off x="12814300" y="1371066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769"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29735</xdr:rowOff>
    </xdr:from>
    <xdr:ext cx="405111" cy="259045"/>
    <xdr:sp macro="" textlink="">
      <xdr:nvSpPr>
        <xdr:cNvPr id="770" name="n_2aveValue【消防施設】&#10;有形固定資産減価償却率"/>
        <xdr:cNvSpPr txBox="1"/>
      </xdr:nvSpPr>
      <xdr:spPr>
        <a:xfrm>
          <a:off x="143897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132605</xdr:rowOff>
    </xdr:from>
    <xdr:ext cx="405111" cy="259045"/>
    <xdr:sp macro="" textlink="">
      <xdr:nvSpPr>
        <xdr:cNvPr id="771" name="n_3aveValue【消防施設】&#10;有形固定資産減価償却率"/>
        <xdr:cNvSpPr txBox="1"/>
      </xdr:nvSpPr>
      <xdr:spPr>
        <a:xfrm>
          <a:off x="13500744"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77740</xdr:rowOff>
    </xdr:from>
    <xdr:ext cx="405111" cy="259045"/>
    <xdr:sp macro="" textlink="">
      <xdr:nvSpPr>
        <xdr:cNvPr id="772" name="n_4aveValue【消防施設】&#10;有形固定資産減価償却率"/>
        <xdr:cNvSpPr txBox="1"/>
      </xdr:nvSpPr>
      <xdr:spPr>
        <a:xfrm>
          <a:off x="12611744" y="1379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66564</xdr:rowOff>
    </xdr:from>
    <xdr:ext cx="405111" cy="259045"/>
    <xdr:sp macro="" textlink="">
      <xdr:nvSpPr>
        <xdr:cNvPr id="773" name="n_1mainValue【消防施設】&#10;有形固定資産減価償却率"/>
        <xdr:cNvSpPr txBox="1"/>
      </xdr:nvSpPr>
      <xdr:spPr>
        <a:xfrm>
          <a:off x="152660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137431</xdr:rowOff>
    </xdr:from>
    <xdr:ext cx="405111" cy="259045"/>
    <xdr:sp macro="" textlink="">
      <xdr:nvSpPr>
        <xdr:cNvPr id="774" name="n_2mainValue【消防施設】&#10;有形固定資産減価償却率"/>
        <xdr:cNvSpPr txBox="1"/>
      </xdr:nvSpPr>
      <xdr:spPr>
        <a:xfrm>
          <a:off x="143897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96283</xdr:rowOff>
    </xdr:from>
    <xdr:ext cx="405111" cy="259045"/>
    <xdr:sp macro="" textlink="">
      <xdr:nvSpPr>
        <xdr:cNvPr id="775" name="n_3mainValue【消防施設】&#10;有形固定資産減価償却率"/>
        <xdr:cNvSpPr txBox="1"/>
      </xdr:nvSpPr>
      <xdr:spPr>
        <a:xfrm>
          <a:off x="13500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61992</xdr:rowOff>
    </xdr:from>
    <xdr:ext cx="405111" cy="259045"/>
    <xdr:sp macro="" textlink="">
      <xdr:nvSpPr>
        <xdr:cNvPr id="776" name="n_4mainValue【消防施設】&#10;有形固定資産減価償却率"/>
        <xdr:cNvSpPr txBox="1"/>
      </xdr:nvSpPr>
      <xdr:spPr>
        <a:xfrm>
          <a:off x="12611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47716</xdr:rowOff>
    </xdr:from>
    <xdr:to>
      <xdr:col>116</xdr:col>
      <xdr:colOff>114300</xdr:colOff>
      <xdr:row>85</xdr:row>
      <xdr:rowOff>149316</xdr:rowOff>
    </xdr:to>
    <xdr:sp macro="" textlink="">
      <xdr:nvSpPr>
        <xdr:cNvPr id="818" name="楕円 817"/>
        <xdr:cNvSpPr/>
      </xdr:nvSpPr>
      <xdr:spPr>
        <a:xfrm>
          <a:off x="22110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134093</xdr:rowOff>
    </xdr:from>
    <xdr:ext cx="469744" cy="259045"/>
    <xdr:sp macro="" textlink="">
      <xdr:nvSpPr>
        <xdr:cNvPr id="819" name="【消防施設】&#10;一人当たり面積該当値テキスト"/>
        <xdr:cNvSpPr txBox="1"/>
      </xdr:nvSpPr>
      <xdr:spPr>
        <a:xfrm>
          <a:off x="22199600" y="145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41184</xdr:rowOff>
    </xdr:from>
    <xdr:to>
      <xdr:col>112</xdr:col>
      <xdr:colOff>38100</xdr:colOff>
      <xdr:row>85</xdr:row>
      <xdr:rowOff>142784</xdr:rowOff>
    </xdr:to>
    <xdr:sp macro="" textlink="">
      <xdr:nvSpPr>
        <xdr:cNvPr id="820" name="楕円 819"/>
        <xdr:cNvSpPr/>
      </xdr:nvSpPr>
      <xdr:spPr>
        <a:xfrm>
          <a:off x="2127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91984</xdr:rowOff>
    </xdr:from>
    <xdr:to>
      <xdr:col>116</xdr:col>
      <xdr:colOff>63500</xdr:colOff>
      <xdr:row>85</xdr:row>
      <xdr:rowOff>98516</xdr:rowOff>
    </xdr:to>
    <xdr:cxnSp macro="">
      <xdr:nvCxnSpPr>
        <xdr:cNvPr id="821" name="直線コネクタ 820"/>
        <xdr:cNvCxnSpPr/>
      </xdr:nvCxnSpPr>
      <xdr:spPr>
        <a:xfrm>
          <a:off x="21323300" y="146652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130992</xdr:rowOff>
    </xdr:from>
    <xdr:to>
      <xdr:col>107</xdr:col>
      <xdr:colOff>101600</xdr:colOff>
      <xdr:row>85</xdr:row>
      <xdr:rowOff>61142</xdr:rowOff>
    </xdr:to>
    <xdr:sp macro="" textlink="">
      <xdr:nvSpPr>
        <xdr:cNvPr id="822" name="楕円 821"/>
        <xdr:cNvSpPr/>
      </xdr:nvSpPr>
      <xdr:spPr>
        <a:xfrm>
          <a:off x="20383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91984</xdr:rowOff>
    </xdr:to>
    <xdr:cxnSp macro="">
      <xdr:nvCxnSpPr>
        <xdr:cNvPr id="823" name="直線コネクタ 822"/>
        <xdr:cNvCxnSpPr/>
      </xdr:nvCxnSpPr>
      <xdr:spPr>
        <a:xfrm>
          <a:off x="20434300" y="1458359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24" name="楕円 823"/>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10342</xdr:rowOff>
    </xdr:from>
    <xdr:to>
      <xdr:col>107</xdr:col>
      <xdr:colOff>50800</xdr:colOff>
      <xdr:row>85</xdr:row>
      <xdr:rowOff>13607</xdr:rowOff>
    </xdr:to>
    <xdr:cxnSp macro="">
      <xdr:nvCxnSpPr>
        <xdr:cNvPr id="825" name="直線コネクタ 824"/>
        <xdr:cNvCxnSpPr/>
      </xdr:nvCxnSpPr>
      <xdr:spPr>
        <a:xfrm flipV="1">
          <a:off x="19545300" y="1458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31387</xdr:rowOff>
    </xdr:from>
    <xdr:to>
      <xdr:col>98</xdr:col>
      <xdr:colOff>38100</xdr:colOff>
      <xdr:row>85</xdr:row>
      <xdr:rowOff>132987</xdr:rowOff>
    </xdr:to>
    <xdr:sp macro="" textlink="">
      <xdr:nvSpPr>
        <xdr:cNvPr id="826" name="楕円 825"/>
        <xdr:cNvSpPr/>
      </xdr:nvSpPr>
      <xdr:spPr>
        <a:xfrm>
          <a:off x="18605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82187</xdr:rowOff>
    </xdr:to>
    <xdr:cxnSp macro="">
      <xdr:nvCxnSpPr>
        <xdr:cNvPr id="827" name="直線コネクタ 826"/>
        <xdr:cNvCxnSpPr/>
      </xdr:nvCxnSpPr>
      <xdr:spPr>
        <a:xfrm flipV="1">
          <a:off x="18656300" y="145868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133911</xdr:rowOff>
    </xdr:from>
    <xdr:ext cx="469744" cy="259045"/>
    <xdr:sp macro="" textlink="">
      <xdr:nvSpPr>
        <xdr:cNvPr id="832" name="n_1mainValue【消防施設】&#10;一人当たり面積"/>
        <xdr:cNvSpPr txBox="1"/>
      </xdr:nvSpPr>
      <xdr:spPr>
        <a:xfrm>
          <a:off x="21075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52269</xdr:rowOff>
    </xdr:from>
    <xdr:ext cx="469744" cy="259045"/>
    <xdr:sp macro="" textlink="">
      <xdr:nvSpPr>
        <xdr:cNvPr id="833" name="n_2mainValue【消防施設】&#10;一人当たり面積"/>
        <xdr:cNvSpPr txBox="1"/>
      </xdr:nvSpPr>
      <xdr:spPr>
        <a:xfrm>
          <a:off x="20199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834" name="n_3mainValue【消防施設】&#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124114</xdr:rowOff>
    </xdr:from>
    <xdr:ext cx="469744" cy="259045"/>
    <xdr:sp macro="" textlink="">
      <xdr:nvSpPr>
        <xdr:cNvPr id="835" name="n_4mainValue【消防施設】&#10;一人当たり面積"/>
        <xdr:cNvSpPr txBox="1"/>
      </xdr:nvSpPr>
      <xdr:spPr>
        <a:xfrm>
          <a:off x="18421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4" name="【庁舎】&#10;有形固定資産減価償却率平均値テキスト"/>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875" name="楕円 874"/>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876" name="【庁舎】&#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877" name="楕円 876"/>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103</xdr:row>
      <xdr:rowOff>80011</xdr:rowOff>
    </xdr:to>
    <xdr:cxnSp macro="">
      <xdr:nvCxnSpPr>
        <xdr:cNvPr id="878" name="直線コネクタ 877"/>
        <xdr:cNvCxnSpPr/>
      </xdr:nvCxnSpPr>
      <xdr:spPr>
        <a:xfrm>
          <a:off x="15481300" y="17358361"/>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97789</xdr:rowOff>
    </xdr:from>
    <xdr:to>
      <xdr:col>76</xdr:col>
      <xdr:colOff>165100</xdr:colOff>
      <xdr:row>101</xdr:row>
      <xdr:rowOff>27939</xdr:rowOff>
    </xdr:to>
    <xdr:sp macro="" textlink="">
      <xdr:nvSpPr>
        <xdr:cNvPr id="879" name="楕円 878"/>
        <xdr:cNvSpPr/>
      </xdr:nvSpPr>
      <xdr:spPr>
        <a:xfrm>
          <a:off x="14541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148589</xdr:rowOff>
    </xdr:from>
    <xdr:to>
      <xdr:col>81</xdr:col>
      <xdr:colOff>50800</xdr:colOff>
      <xdr:row>101</xdr:row>
      <xdr:rowOff>41911</xdr:rowOff>
    </xdr:to>
    <xdr:cxnSp macro="">
      <xdr:nvCxnSpPr>
        <xdr:cNvPr id="880" name="直線コネクタ 879"/>
        <xdr:cNvCxnSpPr/>
      </xdr:nvCxnSpPr>
      <xdr:spPr>
        <a:xfrm>
          <a:off x="14592300" y="172935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90170</xdr:rowOff>
    </xdr:from>
    <xdr:to>
      <xdr:col>72</xdr:col>
      <xdr:colOff>38100</xdr:colOff>
      <xdr:row>101</xdr:row>
      <xdr:rowOff>20320</xdr:rowOff>
    </xdr:to>
    <xdr:sp macro="" textlink="">
      <xdr:nvSpPr>
        <xdr:cNvPr id="881" name="楕円 880"/>
        <xdr:cNvSpPr/>
      </xdr:nvSpPr>
      <xdr:spPr>
        <a:xfrm>
          <a:off x="13652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140970</xdr:rowOff>
    </xdr:from>
    <xdr:to>
      <xdr:col>76</xdr:col>
      <xdr:colOff>114300</xdr:colOff>
      <xdr:row>100</xdr:row>
      <xdr:rowOff>148589</xdr:rowOff>
    </xdr:to>
    <xdr:cxnSp macro="">
      <xdr:nvCxnSpPr>
        <xdr:cNvPr id="882" name="直線コネクタ 881"/>
        <xdr:cNvCxnSpPr/>
      </xdr:nvCxnSpPr>
      <xdr:spPr>
        <a:xfrm>
          <a:off x="13703300" y="17285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83" name="楕円 882"/>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140970</xdr:rowOff>
    </xdr:from>
    <xdr:to>
      <xdr:col>71</xdr:col>
      <xdr:colOff>177800</xdr:colOff>
      <xdr:row>104</xdr:row>
      <xdr:rowOff>156211</xdr:rowOff>
    </xdr:to>
    <xdr:cxnSp macro="">
      <xdr:nvCxnSpPr>
        <xdr:cNvPr id="884" name="直線コネクタ 883"/>
        <xdr:cNvCxnSpPr/>
      </xdr:nvCxnSpPr>
      <xdr:spPr>
        <a:xfrm flipV="1">
          <a:off x="12814300" y="17285970"/>
          <a:ext cx="889000" cy="7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885"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6" name="n_2aveValue【庁舎】&#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887" name="n_3aveValue【庁舎】&#10;有形固定資産減価償却率"/>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88" name="n_4aveValue【庁舎】&#10;有形固定資産減価償却率"/>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889" name="n_1mainValue【庁舎】&#10;有形固定資産減価償却率"/>
        <xdr:cNvSpPr txBox="1"/>
      </xdr:nvSpPr>
      <xdr:spPr>
        <a:xfrm>
          <a:off x="15266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44466</xdr:rowOff>
    </xdr:from>
    <xdr:ext cx="340478" cy="259045"/>
    <xdr:sp macro="" textlink="">
      <xdr:nvSpPr>
        <xdr:cNvPr id="890" name="n_2mainValue【庁舎】&#10;有形固定資産減価償却率"/>
        <xdr:cNvSpPr txBox="1"/>
      </xdr:nvSpPr>
      <xdr:spPr>
        <a:xfrm>
          <a:off x="14422061" y="17018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99</xdr:row>
      <xdr:rowOff>36847</xdr:rowOff>
    </xdr:from>
    <xdr:ext cx="340478" cy="259045"/>
    <xdr:sp macro="" textlink="">
      <xdr:nvSpPr>
        <xdr:cNvPr id="891" name="n_3mainValue【庁舎】&#10;有形固定資産減価償却率"/>
        <xdr:cNvSpPr txBox="1"/>
      </xdr:nvSpPr>
      <xdr:spPr>
        <a:xfrm>
          <a:off x="13533061" y="17010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52088</xdr:rowOff>
    </xdr:from>
    <xdr:ext cx="405111" cy="259045"/>
    <xdr:sp macro="" textlink="">
      <xdr:nvSpPr>
        <xdr:cNvPr id="892" name="n_4mainValue【庁舎】&#10;有形固定資産減価償却率"/>
        <xdr:cNvSpPr txBox="1"/>
      </xdr:nvSpPr>
      <xdr:spPr>
        <a:xfrm>
          <a:off x="12611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934" name="楕円 933"/>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10177</xdr:rowOff>
    </xdr:from>
    <xdr:ext cx="469744" cy="259045"/>
    <xdr:sp macro="" textlink="">
      <xdr:nvSpPr>
        <xdr:cNvPr id="935" name="【庁舎】&#10;一人当たり面積該当値テキスト"/>
        <xdr:cNvSpPr txBox="1"/>
      </xdr:nvSpPr>
      <xdr:spPr>
        <a:xfrm>
          <a:off x="22199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47716</xdr:rowOff>
    </xdr:from>
    <xdr:to>
      <xdr:col>112</xdr:col>
      <xdr:colOff>38100</xdr:colOff>
      <xdr:row>107</xdr:row>
      <xdr:rowOff>149316</xdr:rowOff>
    </xdr:to>
    <xdr:sp macro="" textlink="">
      <xdr:nvSpPr>
        <xdr:cNvPr id="936" name="楕円 935"/>
        <xdr:cNvSpPr/>
      </xdr:nvSpPr>
      <xdr:spPr>
        <a:xfrm>
          <a:off x="21272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107</xdr:row>
      <xdr:rowOff>98516</xdr:rowOff>
    </xdr:to>
    <xdr:cxnSp macro="">
      <xdr:nvCxnSpPr>
        <xdr:cNvPr id="937" name="直線コネクタ 936"/>
        <xdr:cNvCxnSpPr/>
      </xdr:nvCxnSpPr>
      <xdr:spPr>
        <a:xfrm flipV="1">
          <a:off x="21323300" y="18211800"/>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35742</xdr:rowOff>
    </xdr:from>
    <xdr:to>
      <xdr:col>107</xdr:col>
      <xdr:colOff>101600</xdr:colOff>
      <xdr:row>107</xdr:row>
      <xdr:rowOff>137342</xdr:rowOff>
    </xdr:to>
    <xdr:sp macro="" textlink="">
      <xdr:nvSpPr>
        <xdr:cNvPr id="938" name="楕円 937"/>
        <xdr:cNvSpPr/>
      </xdr:nvSpPr>
      <xdr:spPr>
        <a:xfrm>
          <a:off x="20383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86542</xdr:rowOff>
    </xdr:from>
    <xdr:to>
      <xdr:col>111</xdr:col>
      <xdr:colOff>177800</xdr:colOff>
      <xdr:row>107</xdr:row>
      <xdr:rowOff>98516</xdr:rowOff>
    </xdr:to>
    <xdr:cxnSp macro="">
      <xdr:nvCxnSpPr>
        <xdr:cNvPr id="939" name="直線コネクタ 938"/>
        <xdr:cNvCxnSpPr/>
      </xdr:nvCxnSpPr>
      <xdr:spPr>
        <a:xfrm>
          <a:off x="20434300" y="1843169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940" name="楕円 939"/>
        <xdr:cNvSpPr/>
      </xdr:nvSpPr>
      <xdr:spPr>
        <a:xfrm>
          <a:off x="19494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86542</xdr:rowOff>
    </xdr:from>
    <xdr:to>
      <xdr:col>107</xdr:col>
      <xdr:colOff>50800</xdr:colOff>
      <xdr:row>107</xdr:row>
      <xdr:rowOff>88719</xdr:rowOff>
    </xdr:to>
    <xdr:cxnSp macro="">
      <xdr:nvCxnSpPr>
        <xdr:cNvPr id="941" name="直線コネクタ 940"/>
        <xdr:cNvCxnSpPr/>
      </xdr:nvCxnSpPr>
      <xdr:spPr>
        <a:xfrm flipV="1">
          <a:off x="19545300" y="184316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942" name="楕円 941"/>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88719</xdr:rowOff>
    </xdr:from>
    <xdr:to>
      <xdr:col>102</xdr:col>
      <xdr:colOff>114300</xdr:colOff>
      <xdr:row>107</xdr:row>
      <xdr:rowOff>120287</xdr:rowOff>
    </xdr:to>
    <xdr:cxnSp macro="">
      <xdr:nvCxnSpPr>
        <xdr:cNvPr id="943" name="直線コネクタ 942"/>
        <xdr:cNvCxnSpPr/>
      </xdr:nvCxnSpPr>
      <xdr:spPr>
        <a:xfrm flipV="1">
          <a:off x="18656300" y="18433869"/>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944" name="n_1aveValue【庁舎】&#10;一人当たり面積"/>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945" name="n_2aveValue【庁舎】&#10;一人当たり面積"/>
        <xdr:cNvSpPr txBox="1"/>
      </xdr:nvSpPr>
      <xdr:spPr>
        <a:xfrm>
          <a:off x="20199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46" name="n_3aveValue【庁舎】&#10;一人当たり面積"/>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47" name="n_4aveValue【庁舎】&#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140443</xdr:rowOff>
    </xdr:from>
    <xdr:ext cx="469744" cy="259045"/>
    <xdr:sp macro="" textlink="">
      <xdr:nvSpPr>
        <xdr:cNvPr id="948" name="n_1mainValue【庁舎】&#10;一人当たり面積"/>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128469</xdr:rowOff>
    </xdr:from>
    <xdr:ext cx="469744" cy="259045"/>
    <xdr:sp macro="" textlink="">
      <xdr:nvSpPr>
        <xdr:cNvPr id="949" name="n_2mainValue【庁舎】&#10;一人当たり面積"/>
        <xdr:cNvSpPr txBox="1"/>
      </xdr:nvSpPr>
      <xdr:spPr>
        <a:xfrm>
          <a:off x="201994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130646</xdr:rowOff>
    </xdr:from>
    <xdr:ext cx="469744" cy="259045"/>
    <xdr:sp macro="" textlink="">
      <xdr:nvSpPr>
        <xdr:cNvPr id="950" name="n_3mainValue【庁舎】&#10;一人当たり面積"/>
        <xdr:cNvSpPr txBox="1"/>
      </xdr:nvSpPr>
      <xdr:spPr>
        <a:xfrm>
          <a:off x="19310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951" name="n_4mainValue【庁舎】&#10;一人当たり面積"/>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有形固定資産減価償却率が特に目立って高い施設は市民会館で、償却率は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％となっている。市民会館については令和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年度にかけてリノベーションを実施する予定であり、償却率の改善が見込まれる。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逆に目立って償却率が低い施設は庁舎で、平成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年度に本庁舎の建て替えを行ったことで、償却率が</a:t>
          </a:r>
          <a:r>
            <a:rPr kumimoji="1" lang="en-US" altLang="ja-JP" sz="1100">
              <a:solidFill>
                <a:schemeClr val="dk1"/>
              </a:solidFill>
              <a:effectLst/>
              <a:latin typeface="+mn-lt"/>
              <a:ea typeface="+mn-ea"/>
              <a:cs typeface="+mn-cs"/>
            </a:rPr>
            <a:t>31.2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　他</a:t>
          </a:r>
          <a:r>
            <a:rPr kumimoji="1" lang="ja-JP" altLang="ja-JP" sz="1100">
              <a:solidFill>
                <a:schemeClr val="dk1"/>
              </a:solidFill>
              <a:effectLst/>
              <a:latin typeface="+mn-lt"/>
              <a:ea typeface="+mn-ea"/>
              <a:cs typeface="+mn-cs"/>
            </a:rPr>
            <a:t>の施設については、類似団体内平均値より償却率が高いものが多く、類似団体に比べ施設の老朽化が進んでいることが窺える。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高い施設は、建設から相当の年数が経過しており、老朽化が進んでいると考えられることから、効率性の低下や修繕コストの増加といった問題が出てくる。そういった施設については、公共施設等総合管理計画に基づき、統廃合や長寿命化を進めていき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合併以降で最も悪化した平成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改善傾向にあ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り、類似団体内平均と比較しても上回っている状況である。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しかしながら、今後人口減少等により市税及び普通交付税の減少が予想されるため、歳出の削減を進めるとともに、歳入の確保に努める。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30480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30480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54610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3810</xdr:rowOff>
    </xdr:from>
    <xdr:to>
      <xdr:col>7</xdr:col>
      <xdr:colOff>31750</xdr:colOff>
      <xdr:row>40</xdr:row>
      <xdr:rowOff>105410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115587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ポイント改善された。要因としては、地方税の増収等が挙げられる。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更なる歳入確保と経常的経費の削減により、財政の弾力化を図っていく</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63</xdr:row>
      <xdr:rowOff>130387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57180"/>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63</xdr:row>
      <xdr:rowOff>130387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3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130387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98213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5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人件費は前年度比減となったが、ふるさと納税の納付額が増えたことで返礼品の購入費用が増えたことにより、物件費は前年度比増となった。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それに対し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、人口については、前年度比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44,366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2068</xdr:rowOff>
    </xdr:from>
    <xdr:to>
      <xdr:col>23</xdr:col>
      <xdr:colOff>133350</xdr:colOff>
      <xdr:row>85</xdr:row>
      <xdr:rowOff>22975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03868"/>
          <a:ext cx="838200" cy="19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9024</xdr:rowOff>
    </xdr:from>
    <xdr:to>
      <xdr:col>19</xdr:col>
      <xdr:colOff>133350</xdr:colOff>
      <xdr:row>84</xdr:row>
      <xdr:rowOff>2068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9374"/>
          <a:ext cx="889000" cy="16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127324</xdr:rowOff>
    </xdr:from>
    <xdr:to>
      <xdr:col>15</xdr:col>
      <xdr:colOff>82550</xdr:colOff>
      <xdr:row>83</xdr:row>
      <xdr:rowOff>9024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86224"/>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113361</xdr:rowOff>
    </xdr:from>
    <xdr:to>
      <xdr:col>11</xdr:col>
      <xdr:colOff>31750</xdr:colOff>
      <xdr:row>82</xdr:row>
      <xdr:rowOff>127324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72261"/>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143625</xdr:rowOff>
    </xdr:from>
    <xdr:to>
      <xdr:col>23</xdr:col>
      <xdr:colOff>184150</xdr:colOff>
      <xdr:row>85</xdr:row>
      <xdr:rowOff>73775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115702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1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122718</xdr:rowOff>
    </xdr:from>
    <xdr:to>
      <xdr:col>19</xdr:col>
      <xdr:colOff>184150</xdr:colOff>
      <xdr:row>84</xdr:row>
      <xdr:rowOff>52868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63045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21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129674</xdr:rowOff>
    </xdr:from>
    <xdr:to>
      <xdr:col>15</xdr:col>
      <xdr:colOff>133350</xdr:colOff>
      <xdr:row>83</xdr:row>
      <xdr:rowOff>59824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70001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76524</xdr:rowOff>
    </xdr:from>
    <xdr:to>
      <xdr:col>11</xdr:col>
      <xdr:colOff>82550</xdr:colOff>
      <xdr:row>83</xdr:row>
      <xdr:rowOff>6674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0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62561</xdr:rowOff>
    </xdr:from>
    <xdr:to>
      <xdr:col>7</xdr:col>
      <xdr:colOff>31750</xdr:colOff>
      <xdr:row>82</xdr:row>
      <xdr:rowOff>164161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内平均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と比較しても下回っている状況である。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「定員適正化計画」に基づき、過去から新規採用を抑制して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内平均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、定員適正化計画を基調とした取組みを継続する中で、住民サービス水準の維持、向上を図る。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139156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0892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116749</xdr:rowOff>
    </xdr:from>
    <xdr:to>
      <xdr:col>77</xdr:col>
      <xdr:colOff>44450</xdr:colOff>
      <xdr:row>60</xdr:row>
      <xdr:rowOff>121920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0374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89172</xdr:rowOff>
    </xdr:from>
    <xdr:to>
      <xdr:col>72</xdr:col>
      <xdr:colOff>203200</xdr:colOff>
      <xdr:row>60</xdr:row>
      <xdr:rowOff>116749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6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87449</xdr:rowOff>
    </xdr:from>
    <xdr:to>
      <xdr:col>68</xdr:col>
      <xdr:colOff>152400</xdr:colOff>
      <xdr:row>60</xdr:row>
      <xdr:rowOff>89172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444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65949</xdr:rowOff>
    </xdr:from>
    <xdr:to>
      <xdr:col>73</xdr:col>
      <xdr:colOff>44450</xdr:colOff>
      <xdr:row>60</xdr:row>
      <xdr:rowOff>167549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38372</xdr:rowOff>
    </xdr:from>
    <xdr:to>
      <xdr:col>68</xdr:col>
      <xdr:colOff>203200</xdr:colOff>
      <xdr:row>60</xdr:row>
      <xdr:rowOff>139972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150149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148426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類似団体内平均は下回っており、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公営企業に要する経費の財源とする地方債の償還に充てたと認められる繰入金の減（分子の減）や、普通交付税額や臨時財政対策債発行可能額の増（分母の増）が挙げられる。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、中長期的期間で捉えた時に、新規借入額を償還額以下に抑えるなど更なる改善に努める。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99423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3674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99423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91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51163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677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2903</xdr:rowOff>
    </xdr:from>
    <xdr:to>
      <xdr:col>68</xdr:col>
      <xdr:colOff>152400</xdr:colOff>
      <xdr:row>40</xdr:row>
      <xdr:rowOff>9797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609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160400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130447</xdr:rowOff>
    </xdr:from>
    <xdr:to>
      <xdr:col>68</xdr:col>
      <xdr:colOff>203200</xdr:colOff>
      <xdr:row>40</xdr:row>
      <xdr:rowOff>60597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123553</xdr:rowOff>
    </xdr:from>
    <xdr:to>
      <xdr:col>64</xdr:col>
      <xdr:colOff>152400</xdr:colOff>
      <xdr:row>40</xdr:row>
      <xdr:rowOff>53703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63880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度と同様に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であり、類似団体内平均と比較して下回っている。しかしながら、今後財政調整基金等の充当可能基金の減少が予想され、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95250</xdr:rowOff>
    </xdr:from>
    <xdr:ext cx="9099176" cy="425758"/>
    <xdr:sp macro="" textlink="">
      <xdr:nvSpPr>
        <xdr:cNvPr id="464" name="テキスト ボックス 463">
          <a:extLst>
            <a:ext uri="{FF2B5EF4-FFF2-40B4-BE49-F238E27FC236}">
              <a16:creationId xmlns:a16="http://schemas.microsoft.com/office/drawing/2014/main" id="{21D466E4-DC8B-4502-9998-C745EE134474}"/>
            </a:ext>
          </a:extLst>
        </xdr:cNvPr>
        <xdr:cNvSpPr txBox="1"/>
      </xdr:nvSpPr>
      <xdr:spPr>
        <a:xfrm>
          <a:off x="762000" y="449791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人件費については前年度と比較し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ポイント減少した。主な要因は常勤一般職退職手当の減と、普通交付税額や臨時財政対策債発行可能額の増（分母の増）が挙げられる。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39</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81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152400</xdr:rowOff>
    </xdr:from>
    <xdr:to>
      <xdr:col>19</xdr:col>
      <xdr:colOff>187325</xdr:colOff>
      <xdr:row>39</xdr:row>
      <xdr:rowOff>120650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17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152400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35</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101600</xdr:rowOff>
    </xdr:from>
    <xdr:to>
      <xdr:col>15</xdr:col>
      <xdr:colOff>149225</xdr:colOff>
      <xdr:row>35</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としては、普通交付税額や臨時財政対策債発行可能額の増（分母の増）が挙げられる。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27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32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00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扶助費については、類似団体内平均を下回っており、前年と比較し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ポイントの減少となった。主な要因は普通交付税額や臨時財政対策債発行可能額の増（分母の増）によるものだが、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決算額では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年々上昇傾向にある。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、維持補修費と繰出金の増が挙げられる。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今後、高齢社会の進展に伴う保険給付費の増加等が見込まれるため、法定基準外の繰出金の抑制に努める。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55</xdr:row>
      <xdr:rowOff>129722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11128"/>
          <a:ext cx="8382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24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156935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24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124278</xdr:rowOff>
    </xdr:from>
    <xdr:to>
      <xdr:col>69</xdr:col>
      <xdr:colOff>92075</xdr:colOff>
      <xdr:row>53</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106135</xdr:rowOff>
    </xdr:from>
    <xdr:to>
      <xdr:col>69</xdr:col>
      <xdr:colOff>142875</xdr:colOff>
      <xdr:row>54</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46462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73478</xdr:rowOff>
    </xdr:from>
    <xdr:to>
      <xdr:col>65</xdr:col>
      <xdr:colOff>53975</xdr:colOff>
      <xdr:row>54</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補助費等については、類似団体内平均を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の減少となった。要因としては、普通交付税額や臨時財政対策債発行可能額の増（分母の増）が挙げられる。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県内平均や全国平均よりも高くなっている主な要因は、下水道事業会計への負担金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一部事務組合等に対する分担金である。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40</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518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40</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981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159004</xdr:rowOff>
    </xdr:from>
    <xdr:to>
      <xdr:col>73</xdr:col>
      <xdr:colOff>180975</xdr:colOff>
      <xdr:row>41</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7017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14986</xdr:rowOff>
    </xdr:from>
    <xdr:to>
      <xdr:col>69</xdr:col>
      <xdr:colOff>92075</xdr:colOff>
      <xdr:row>41</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7044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108204</xdr:rowOff>
    </xdr:from>
    <xdr:to>
      <xdr:col>74</xdr:col>
      <xdr:colOff>31750</xdr:colOff>
      <xdr:row>41</xdr:row>
      <xdr:rowOff>38354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23131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135636</xdr:rowOff>
    </xdr:from>
    <xdr:to>
      <xdr:col>69</xdr:col>
      <xdr:colOff>142875</xdr:colOff>
      <xdr:row>41</xdr:row>
      <xdr:rowOff>65786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50563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144780</xdr:rowOff>
    </xdr:from>
    <xdr:to>
      <xdr:col>65</xdr:col>
      <xdr:colOff>53975</xdr:colOff>
      <xdr:row>41</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主な要因は、普通交付税額や臨時財政対策債発行可能額の増（分母の増）が挙げられる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今後は市民会館リノベーション事業等の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大型建設事業に係る市債借入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の償還が始まり、償還額の増加が見込まれる。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基本的な方針として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、新規借入額を償還額以下に抑える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よう努めている。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7150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26415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152146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ポイントの減少した。要因としては、普通交付税額や臨時財政対策債発行可能額の増（分母の増）が挙げられる。類似団体内平均に対しては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今後、扶助費や施設老朽化による維持補修費の増加が見込まれることから、中野市公共施設最適化計画に基づく公共施設の削減を進めるなど、経常的経費の抑制に努めていく。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419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111761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78</xdr:row>
      <xdr:rowOff>119380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119380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8907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25006</xdr:rowOff>
    </xdr:from>
    <xdr:to>
      <xdr:col>29</xdr:col>
      <xdr:colOff>127000</xdr:colOff>
      <xdr:row>16</xdr:row>
      <xdr:rowOff>111074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5831"/>
          <a:ext cx="647700" cy="8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111074</xdr:rowOff>
    </xdr:from>
    <xdr:to>
      <xdr:col>26</xdr:col>
      <xdr:colOff>50800</xdr:colOff>
      <xdr:row>17</xdr:row>
      <xdr:rowOff>28125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1899"/>
          <a:ext cx="698500" cy="8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12270</xdr:rowOff>
    </xdr:from>
    <xdr:to>
      <xdr:col>22</xdr:col>
      <xdr:colOff>114300</xdr:colOff>
      <xdr:row>17</xdr:row>
      <xdr:rowOff>28125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4545"/>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10702</xdr:rowOff>
    </xdr:from>
    <xdr:to>
      <xdr:col>18</xdr:col>
      <xdr:colOff>177800</xdr:colOff>
      <xdr:row>17</xdr:row>
      <xdr:rowOff>12270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2977"/>
          <a:ext cx="698500" cy="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145656</xdr:rowOff>
    </xdr:from>
    <xdr:to>
      <xdr:col>29</xdr:col>
      <xdr:colOff>177800</xdr:colOff>
      <xdr:row>16</xdr:row>
      <xdr:rowOff>75806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162183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60274</xdr:rowOff>
    </xdr:from>
    <xdr:to>
      <xdr:col>26</xdr:col>
      <xdr:colOff>101600</xdr:colOff>
      <xdr:row>16</xdr:row>
      <xdr:rowOff>161874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148775</xdr:rowOff>
    </xdr:from>
    <xdr:to>
      <xdr:col>22</xdr:col>
      <xdr:colOff>165100</xdr:colOff>
      <xdr:row>17</xdr:row>
      <xdr:rowOff>78925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132920</xdr:rowOff>
    </xdr:from>
    <xdr:to>
      <xdr:col>19</xdr:col>
      <xdr:colOff>38100</xdr:colOff>
      <xdr:row>17</xdr:row>
      <xdr:rowOff>63070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73247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131352</xdr:rowOff>
    </xdr:from>
    <xdr:to>
      <xdr:col>15</xdr:col>
      <xdr:colOff>101600</xdr:colOff>
      <xdr:row>17</xdr:row>
      <xdr:rowOff>61502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71679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104616</xdr:rowOff>
    </xdr:from>
    <xdr:to>
      <xdr:col>29</xdr:col>
      <xdr:colOff>127000</xdr:colOff>
      <xdr:row>37</xdr:row>
      <xdr:rowOff>120504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29316"/>
          <a:ext cx="6477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104616</xdr:rowOff>
    </xdr:from>
    <xdr:to>
      <xdr:col>26</xdr:col>
      <xdr:colOff>50800</xdr:colOff>
      <xdr:row>37</xdr:row>
      <xdr:rowOff>141459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9316"/>
          <a:ext cx="6985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116713</xdr:rowOff>
    </xdr:from>
    <xdr:to>
      <xdr:col>22</xdr:col>
      <xdr:colOff>114300</xdr:colOff>
      <xdr:row>37</xdr:row>
      <xdr:rowOff>141459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41413"/>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116713</xdr:rowOff>
    </xdr:from>
    <xdr:to>
      <xdr:col>18</xdr:col>
      <xdr:colOff>177800</xdr:colOff>
      <xdr:row>37</xdr:row>
      <xdr:rowOff>219640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41413"/>
          <a:ext cx="698500" cy="10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69704</xdr:rowOff>
    </xdr:from>
    <xdr:to>
      <xdr:col>29</xdr:col>
      <xdr:colOff>177800</xdr:colOff>
      <xdr:row>37</xdr:row>
      <xdr:rowOff>171304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9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41781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6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53816</xdr:rowOff>
    </xdr:from>
    <xdr:to>
      <xdr:col>26</xdr:col>
      <xdr:colOff>101600</xdr:colOff>
      <xdr:row>37</xdr:row>
      <xdr:rowOff>155416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140193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90659</xdr:rowOff>
    </xdr:from>
    <xdr:to>
      <xdr:col>22</xdr:col>
      <xdr:colOff>165100</xdr:colOff>
      <xdr:row>37</xdr:row>
      <xdr:rowOff>192259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1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177036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0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65913</xdr:rowOff>
    </xdr:from>
    <xdr:to>
      <xdr:col>19</xdr:col>
      <xdr:colOff>38100</xdr:colOff>
      <xdr:row>37</xdr:row>
      <xdr:rowOff>167513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90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152290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168840</xdr:rowOff>
    </xdr:from>
    <xdr:to>
      <xdr:col>15</xdr:col>
      <xdr:colOff>101600</xdr:colOff>
      <xdr:row>37</xdr:row>
      <xdr:rowOff>270440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9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255217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7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97376</xdr:rowOff>
    </xdr:from>
    <xdr:to>
      <xdr:col>24</xdr:col>
      <xdr:colOff>63500</xdr:colOff>
      <xdr:row>36</xdr:row>
      <xdr:rowOff>119077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69576"/>
          <a:ext cx="8382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97376</xdr:rowOff>
    </xdr:from>
    <xdr:to>
      <xdr:col>19</xdr:col>
      <xdr:colOff>177800</xdr:colOff>
      <xdr:row>39</xdr:row>
      <xdr:rowOff>2850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9576"/>
          <a:ext cx="889000" cy="4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135357</xdr:rowOff>
    </xdr:from>
    <xdr:to>
      <xdr:col>15</xdr:col>
      <xdr:colOff>50800</xdr:colOff>
      <xdr:row>39</xdr:row>
      <xdr:rowOff>2850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50457"/>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135357</xdr:rowOff>
    </xdr:from>
    <xdr:to>
      <xdr:col>10</xdr:col>
      <xdr:colOff>114300</xdr:colOff>
      <xdr:row>39</xdr:row>
      <xdr:rowOff>17203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50457"/>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127115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68277</xdr:rowOff>
    </xdr:from>
    <xdr:to>
      <xdr:col>24</xdr:col>
      <xdr:colOff>114300</xdr:colOff>
      <xdr:row>36</xdr:row>
      <xdr:rowOff>169877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46704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46576</xdr:rowOff>
    </xdr:from>
    <xdr:to>
      <xdr:col>20</xdr:col>
      <xdr:colOff>38100</xdr:colOff>
      <xdr:row>36</xdr:row>
      <xdr:rowOff>148176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139303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123500</xdr:rowOff>
    </xdr:from>
    <xdr:to>
      <xdr:col>15</xdr:col>
      <xdr:colOff>101600</xdr:colOff>
      <xdr:row>39</xdr:row>
      <xdr:rowOff>53650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44777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84557</xdr:rowOff>
    </xdr:from>
    <xdr:to>
      <xdr:col>10</xdr:col>
      <xdr:colOff>165100</xdr:colOff>
      <xdr:row>39</xdr:row>
      <xdr:rowOff>14707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5834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137853</xdr:rowOff>
    </xdr:from>
    <xdr:to>
      <xdr:col>6</xdr:col>
      <xdr:colOff>38100</xdr:colOff>
      <xdr:row>39</xdr:row>
      <xdr:rowOff>68003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59130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38532</xdr:rowOff>
    </xdr:from>
    <xdr:to>
      <xdr:col>24</xdr:col>
      <xdr:colOff>63500</xdr:colOff>
      <xdr:row>57</xdr:row>
      <xdr:rowOff>120079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1182"/>
          <a:ext cx="838200" cy="8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115358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56591</xdr:rowOff>
    </xdr:from>
    <xdr:to>
      <xdr:col>19</xdr:col>
      <xdr:colOff>177800</xdr:colOff>
      <xdr:row>57</xdr:row>
      <xdr:rowOff>120079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29241"/>
          <a:ext cx="889000" cy="6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56591</xdr:rowOff>
    </xdr:from>
    <xdr:to>
      <xdr:col>15</xdr:col>
      <xdr:colOff>50800</xdr:colOff>
      <xdr:row>57</xdr:row>
      <xdr:rowOff>163195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9241"/>
          <a:ext cx="8890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163195</xdr:rowOff>
    </xdr:from>
    <xdr:to>
      <xdr:col>10</xdr:col>
      <xdr:colOff>114300</xdr:colOff>
      <xdr:row>58</xdr:row>
      <xdr:rowOff>3340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5845"/>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159182</xdr:rowOff>
    </xdr:from>
    <xdr:to>
      <xdr:col>24</xdr:col>
      <xdr:colOff>114300</xdr:colOff>
      <xdr:row>57</xdr:row>
      <xdr:rowOff>89332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137609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69279</xdr:rowOff>
    </xdr:from>
    <xdr:to>
      <xdr:col>20</xdr:col>
      <xdr:colOff>38100</xdr:colOff>
      <xdr:row>57</xdr:row>
      <xdr:rowOff>170879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162006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5791</xdr:rowOff>
    </xdr:from>
    <xdr:to>
      <xdr:col>15</xdr:col>
      <xdr:colOff>101600</xdr:colOff>
      <xdr:row>57</xdr:row>
      <xdr:rowOff>107391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98518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112395</xdr:rowOff>
    </xdr:from>
    <xdr:to>
      <xdr:col>10</xdr:col>
      <xdr:colOff>165100</xdr:colOff>
      <xdr:row>58</xdr:row>
      <xdr:rowOff>42545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123990</xdr:rowOff>
    </xdr:from>
    <xdr:to>
      <xdr:col>6</xdr:col>
      <xdr:colOff>38100</xdr:colOff>
      <xdr:row>58</xdr:row>
      <xdr:rowOff>54140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70667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139795</xdr:rowOff>
    </xdr:from>
    <xdr:to>
      <xdr:col>24</xdr:col>
      <xdr:colOff>63500</xdr:colOff>
      <xdr:row>78</xdr:row>
      <xdr:rowOff>74244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69995"/>
          <a:ext cx="838200" cy="2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118648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74244</xdr:rowOff>
    </xdr:from>
    <xdr:to>
      <xdr:col>19</xdr:col>
      <xdr:colOff>177800</xdr:colOff>
      <xdr:row>78</xdr:row>
      <xdr:rowOff>96208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7344"/>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47441</xdr:rowOff>
    </xdr:from>
    <xdr:to>
      <xdr:col>15</xdr:col>
      <xdr:colOff>50800</xdr:colOff>
      <xdr:row>78</xdr:row>
      <xdr:rowOff>96208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0541"/>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42602</xdr:rowOff>
    </xdr:from>
    <xdr:to>
      <xdr:col>10</xdr:col>
      <xdr:colOff>114300</xdr:colOff>
      <xdr:row>78</xdr:row>
      <xdr:rowOff>47441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570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88995</xdr:rowOff>
    </xdr:from>
    <xdr:to>
      <xdr:col>24</xdr:col>
      <xdr:colOff>114300</xdr:colOff>
      <xdr:row>77</xdr:row>
      <xdr:rowOff>19145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111872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23444</xdr:rowOff>
    </xdr:from>
    <xdr:to>
      <xdr:col>20</xdr:col>
      <xdr:colOff>38100</xdr:colOff>
      <xdr:row>78</xdr:row>
      <xdr:rowOff>125044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116171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45408</xdr:rowOff>
    </xdr:from>
    <xdr:to>
      <xdr:col>15</xdr:col>
      <xdr:colOff>101600</xdr:colOff>
      <xdr:row>78</xdr:row>
      <xdr:rowOff>147008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138135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168091</xdr:rowOff>
    </xdr:from>
    <xdr:to>
      <xdr:col>10</xdr:col>
      <xdr:colOff>165100</xdr:colOff>
      <xdr:row>78</xdr:row>
      <xdr:rowOff>98241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114768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163252</xdr:rowOff>
    </xdr:from>
    <xdr:to>
      <xdr:col>6</xdr:col>
      <xdr:colOff>38100</xdr:colOff>
      <xdr:row>78</xdr:row>
      <xdr:rowOff>93402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109929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122162</xdr:rowOff>
    </xdr:from>
    <xdr:to>
      <xdr:col>24</xdr:col>
      <xdr:colOff>63500</xdr:colOff>
      <xdr:row>98</xdr:row>
      <xdr:rowOff>145910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2812"/>
          <a:ext cx="838200" cy="19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145910</xdr:rowOff>
    </xdr:from>
    <xdr:to>
      <xdr:col>19</xdr:col>
      <xdr:colOff>177800</xdr:colOff>
      <xdr:row>98</xdr:row>
      <xdr:rowOff>154026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4801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154026</xdr:rowOff>
    </xdr:from>
    <xdr:to>
      <xdr:col>15</xdr:col>
      <xdr:colOff>50800</xdr:colOff>
      <xdr:row>99</xdr:row>
      <xdr:rowOff>11418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6126"/>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11418</xdr:rowOff>
    </xdr:from>
    <xdr:to>
      <xdr:col>10</xdr:col>
      <xdr:colOff>114300</xdr:colOff>
      <xdr:row>99</xdr:row>
      <xdr:rowOff>23228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8496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71362</xdr:rowOff>
    </xdr:from>
    <xdr:to>
      <xdr:col>24</xdr:col>
      <xdr:colOff>114300</xdr:colOff>
      <xdr:row>98</xdr:row>
      <xdr:rowOff>1512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49789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95110</xdr:rowOff>
    </xdr:from>
    <xdr:to>
      <xdr:col>20</xdr:col>
      <xdr:colOff>38100</xdr:colOff>
      <xdr:row>99</xdr:row>
      <xdr:rowOff>25260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16387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103226</xdr:rowOff>
    </xdr:from>
    <xdr:to>
      <xdr:col>15</xdr:col>
      <xdr:colOff>101600</xdr:colOff>
      <xdr:row>99</xdr:row>
      <xdr:rowOff>33376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24503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132068</xdr:rowOff>
    </xdr:from>
    <xdr:to>
      <xdr:col>10</xdr:col>
      <xdr:colOff>165100</xdr:colOff>
      <xdr:row>99</xdr:row>
      <xdr:rowOff>62218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53345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143878</xdr:rowOff>
    </xdr:from>
    <xdr:to>
      <xdr:col>6</xdr:col>
      <xdr:colOff>38100</xdr:colOff>
      <xdr:row>99</xdr:row>
      <xdr:rowOff>74028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65155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139398</xdr:rowOff>
    </xdr:from>
    <xdr:to>
      <xdr:col>55</xdr:col>
      <xdr:colOff>0</xdr:colOff>
      <xdr:row>36</xdr:row>
      <xdr:rowOff>158729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82898"/>
          <a:ext cx="838200" cy="10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139398</xdr:rowOff>
    </xdr:from>
    <xdr:to>
      <xdr:col>50</xdr:col>
      <xdr:colOff>114300</xdr:colOff>
      <xdr:row>36</xdr:row>
      <xdr:rowOff>121824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82898"/>
          <a:ext cx="889000" cy="10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21314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121824</xdr:rowOff>
    </xdr:from>
    <xdr:to>
      <xdr:col>45</xdr:col>
      <xdr:colOff>177800</xdr:colOff>
      <xdr:row>37</xdr:row>
      <xdr:rowOff>99339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94024"/>
          <a:ext cx="889000" cy="14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68843</xdr:rowOff>
    </xdr:from>
    <xdr:to>
      <xdr:col>41</xdr:col>
      <xdr:colOff>50800</xdr:colOff>
      <xdr:row>37</xdr:row>
      <xdr:rowOff>99339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2493"/>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107929</xdr:rowOff>
    </xdr:from>
    <xdr:to>
      <xdr:col>55</xdr:col>
      <xdr:colOff>50800</xdr:colOff>
      <xdr:row>37</xdr:row>
      <xdr:rowOff>38079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86356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88598</xdr:rowOff>
    </xdr:from>
    <xdr:to>
      <xdr:col>50</xdr:col>
      <xdr:colOff>165100</xdr:colOff>
      <xdr:row>31</xdr:row>
      <xdr:rowOff>18748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35275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0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71024</xdr:rowOff>
    </xdr:from>
    <xdr:to>
      <xdr:col>46</xdr:col>
      <xdr:colOff>38100</xdr:colOff>
      <xdr:row>37</xdr:row>
      <xdr:rowOff>1174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17701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0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48539</xdr:rowOff>
    </xdr:from>
    <xdr:to>
      <xdr:col>41</xdr:col>
      <xdr:colOff>101600</xdr:colOff>
      <xdr:row>37</xdr:row>
      <xdr:rowOff>150139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166666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18043</xdr:rowOff>
    </xdr:from>
    <xdr:to>
      <xdr:col>36</xdr:col>
      <xdr:colOff>165100</xdr:colOff>
      <xdr:row>37</xdr:row>
      <xdr:rowOff>119643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136170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67318</xdr:rowOff>
    </xdr:from>
    <xdr:to>
      <xdr:col>55</xdr:col>
      <xdr:colOff>0</xdr:colOff>
      <xdr:row>57</xdr:row>
      <xdr:rowOff>69299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68518"/>
          <a:ext cx="838200" cy="1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152418</xdr:rowOff>
    </xdr:from>
    <xdr:to>
      <xdr:col>50</xdr:col>
      <xdr:colOff>114300</xdr:colOff>
      <xdr:row>56</xdr:row>
      <xdr:rowOff>67318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82168"/>
          <a:ext cx="889000" cy="8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152418</xdr:rowOff>
    </xdr:from>
    <xdr:to>
      <xdr:col>45</xdr:col>
      <xdr:colOff>177800</xdr:colOff>
      <xdr:row>56</xdr:row>
      <xdr:rowOff>147389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82168"/>
          <a:ext cx="8890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65923</xdr:rowOff>
    </xdr:from>
    <xdr:to>
      <xdr:col>41</xdr:col>
      <xdr:colOff>50800</xdr:colOff>
      <xdr:row>56</xdr:row>
      <xdr:rowOff>147389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495673"/>
          <a:ext cx="889000" cy="25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18499</xdr:rowOff>
    </xdr:from>
    <xdr:to>
      <xdr:col>55</xdr:col>
      <xdr:colOff>50800</xdr:colOff>
      <xdr:row>57</xdr:row>
      <xdr:rowOff>120099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104876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16518</xdr:rowOff>
    </xdr:from>
    <xdr:to>
      <xdr:col>50</xdr:col>
      <xdr:colOff>165100</xdr:colOff>
      <xdr:row>56</xdr:row>
      <xdr:rowOff>118118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109245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101618</xdr:rowOff>
    </xdr:from>
    <xdr:to>
      <xdr:col>46</xdr:col>
      <xdr:colOff>38100</xdr:colOff>
      <xdr:row>56</xdr:row>
      <xdr:rowOff>31768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22895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96589</xdr:rowOff>
    </xdr:from>
    <xdr:to>
      <xdr:col>41</xdr:col>
      <xdr:colOff>101600</xdr:colOff>
      <xdr:row>57</xdr:row>
      <xdr:rowOff>26739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17866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9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15123</xdr:rowOff>
    </xdr:from>
    <xdr:to>
      <xdr:col>36</xdr:col>
      <xdr:colOff>165100</xdr:colOff>
      <xdr:row>55</xdr:row>
      <xdr:rowOff>116723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133250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51166</xdr:rowOff>
    </xdr:from>
    <xdr:to>
      <xdr:col>55</xdr:col>
      <xdr:colOff>0</xdr:colOff>
      <xdr:row>79</xdr:row>
      <xdr:rowOff>69324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95716"/>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89222</xdr:rowOff>
    </xdr:from>
    <xdr:to>
      <xdr:col>50</xdr:col>
      <xdr:colOff>114300</xdr:colOff>
      <xdr:row>79</xdr:row>
      <xdr:rowOff>51166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90872"/>
          <a:ext cx="889000" cy="30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89222</xdr:rowOff>
    </xdr:from>
    <xdr:to>
      <xdr:col>45</xdr:col>
      <xdr:colOff>177800</xdr:colOff>
      <xdr:row>78</xdr:row>
      <xdr:rowOff>149051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90872"/>
          <a:ext cx="889000" cy="2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149051</xdr:rowOff>
    </xdr:from>
    <xdr:to>
      <xdr:col>41</xdr:col>
      <xdr:colOff>50800</xdr:colOff>
      <xdr:row>79</xdr:row>
      <xdr:rowOff>28231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22151"/>
          <a:ext cx="889000" cy="5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18524</xdr:rowOff>
    </xdr:from>
    <xdr:to>
      <xdr:col>55</xdr:col>
      <xdr:colOff>50800</xdr:colOff>
      <xdr:row>79</xdr:row>
      <xdr:rowOff>120124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104901</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366</xdr:rowOff>
    </xdr:from>
    <xdr:to>
      <xdr:col>50</xdr:col>
      <xdr:colOff>165100</xdr:colOff>
      <xdr:row>79</xdr:row>
      <xdr:rowOff>101966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93093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3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38422</xdr:rowOff>
    </xdr:from>
    <xdr:to>
      <xdr:col>46</xdr:col>
      <xdr:colOff>38100</xdr:colOff>
      <xdr:row>77</xdr:row>
      <xdr:rowOff>140022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131149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3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98251</xdr:rowOff>
    </xdr:from>
    <xdr:to>
      <xdr:col>41</xdr:col>
      <xdr:colOff>101600</xdr:colOff>
      <xdr:row>79</xdr:row>
      <xdr:rowOff>28401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19528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148881</xdr:rowOff>
    </xdr:from>
    <xdr:to>
      <xdr:col>36</xdr:col>
      <xdr:colOff>165100</xdr:colOff>
      <xdr:row>79</xdr:row>
      <xdr:rowOff>79031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70158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154102</xdr:rowOff>
    </xdr:from>
    <xdr:to>
      <xdr:col>55</xdr:col>
      <xdr:colOff>0</xdr:colOff>
      <xdr:row>97</xdr:row>
      <xdr:rowOff>40912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41852"/>
          <a:ext cx="838200" cy="2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154102</xdr:rowOff>
    </xdr:from>
    <xdr:to>
      <xdr:col>50</xdr:col>
      <xdr:colOff>114300</xdr:colOff>
      <xdr:row>96</xdr:row>
      <xdr:rowOff>166250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41852"/>
          <a:ext cx="8890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166250</xdr:rowOff>
    </xdr:from>
    <xdr:to>
      <xdr:col>45</xdr:col>
      <xdr:colOff>177800</xdr:colOff>
      <xdr:row>97</xdr:row>
      <xdr:rowOff>15036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2545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99825</xdr:rowOff>
    </xdr:from>
    <xdr:to>
      <xdr:col>41</xdr:col>
      <xdr:colOff>50800</xdr:colOff>
      <xdr:row>97</xdr:row>
      <xdr:rowOff>15036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216125"/>
          <a:ext cx="889000" cy="42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160869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161562</xdr:rowOff>
    </xdr:from>
    <xdr:to>
      <xdr:col>55</xdr:col>
      <xdr:colOff>50800</xdr:colOff>
      <xdr:row>97</xdr:row>
      <xdr:rowOff>91712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139989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103302</xdr:rowOff>
    </xdr:from>
    <xdr:to>
      <xdr:col>50</xdr:col>
      <xdr:colOff>165100</xdr:colOff>
      <xdr:row>96</xdr:row>
      <xdr:rowOff>33452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49979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115450</xdr:rowOff>
    </xdr:from>
    <xdr:to>
      <xdr:col>46</xdr:col>
      <xdr:colOff>38100</xdr:colOff>
      <xdr:row>97</xdr:row>
      <xdr:rowOff>45600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36727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135686</xdr:rowOff>
    </xdr:from>
    <xdr:to>
      <xdr:col>41</xdr:col>
      <xdr:colOff>101600</xdr:colOff>
      <xdr:row>97</xdr:row>
      <xdr:rowOff>65836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56963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49025</xdr:rowOff>
    </xdr:from>
    <xdr:to>
      <xdr:col>36</xdr:col>
      <xdr:colOff>165100</xdr:colOff>
      <xdr:row>94</xdr:row>
      <xdr:rowOff>150625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1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167152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110348</xdr:rowOff>
    </xdr:from>
    <xdr:to>
      <xdr:col>85</xdr:col>
      <xdr:colOff>127000</xdr:colOff>
      <xdr:row>38</xdr:row>
      <xdr:rowOff>85705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5253848"/>
          <a:ext cx="838200" cy="13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110348</xdr:rowOff>
    </xdr:from>
    <xdr:to>
      <xdr:col>81</xdr:col>
      <xdr:colOff>50800</xdr:colOff>
      <xdr:row>36</xdr:row>
      <xdr:rowOff>164343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253848"/>
          <a:ext cx="889000" cy="108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144868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8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164343</xdr:rowOff>
    </xdr:from>
    <xdr:to>
      <xdr:col>76</xdr:col>
      <xdr:colOff>114300</xdr:colOff>
      <xdr:row>38</xdr:row>
      <xdr:rowOff>21696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336543"/>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21696</xdr:rowOff>
    </xdr:from>
    <xdr:to>
      <xdr:col>71</xdr:col>
      <xdr:colOff>177800</xdr:colOff>
      <xdr:row>38</xdr:row>
      <xdr:rowOff>57404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36796"/>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34905</xdr:rowOff>
    </xdr:from>
    <xdr:to>
      <xdr:col>85</xdr:col>
      <xdr:colOff>177800</xdr:colOff>
      <xdr:row>38</xdr:row>
      <xdr:rowOff>136505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121282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59548</xdr:rowOff>
    </xdr:from>
    <xdr:to>
      <xdr:col>81</xdr:col>
      <xdr:colOff>101600</xdr:colOff>
      <xdr:row>30</xdr:row>
      <xdr:rowOff>161148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2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6225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49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113543</xdr:rowOff>
    </xdr:from>
    <xdr:to>
      <xdr:col>76</xdr:col>
      <xdr:colOff>165100</xdr:colOff>
      <xdr:row>37</xdr:row>
      <xdr:rowOff>43693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2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34820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3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142347</xdr:rowOff>
    </xdr:from>
    <xdr:to>
      <xdr:col>72</xdr:col>
      <xdr:colOff>38100</xdr:colOff>
      <xdr:row>38</xdr:row>
      <xdr:rowOff>72496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85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63623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5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6604</xdr:rowOff>
    </xdr:from>
    <xdr:to>
      <xdr:col>67</xdr:col>
      <xdr:colOff>101600</xdr:colOff>
      <xdr:row>38</xdr:row>
      <xdr:rowOff>108204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99331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143587</xdr:rowOff>
    </xdr:from>
    <xdr:to>
      <xdr:col>85</xdr:col>
      <xdr:colOff>127000</xdr:colOff>
      <xdr:row>76</xdr:row>
      <xdr:rowOff>149344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73787"/>
          <a:ext cx="838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149344</xdr:rowOff>
    </xdr:from>
    <xdr:to>
      <xdr:col>81</xdr:col>
      <xdr:colOff>50800</xdr:colOff>
      <xdr:row>77</xdr:row>
      <xdr:rowOff>4083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79544"/>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4083</xdr:rowOff>
    </xdr:from>
    <xdr:to>
      <xdr:col>76</xdr:col>
      <xdr:colOff>114300</xdr:colOff>
      <xdr:row>77</xdr:row>
      <xdr:rowOff>33187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205733"/>
          <a:ext cx="889000" cy="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33187</xdr:rowOff>
    </xdr:from>
    <xdr:to>
      <xdr:col>71</xdr:col>
      <xdr:colOff>177800</xdr:colOff>
      <xdr:row>77</xdr:row>
      <xdr:rowOff>64805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34837"/>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92787</xdr:rowOff>
    </xdr:from>
    <xdr:to>
      <xdr:col>85</xdr:col>
      <xdr:colOff>177800</xdr:colOff>
      <xdr:row>77</xdr:row>
      <xdr:rowOff>22937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71214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98544</xdr:rowOff>
    </xdr:from>
    <xdr:to>
      <xdr:col>81</xdr:col>
      <xdr:colOff>101600</xdr:colOff>
      <xdr:row>77</xdr:row>
      <xdr:rowOff>28694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19821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124733</xdr:rowOff>
    </xdr:from>
    <xdr:to>
      <xdr:col>76</xdr:col>
      <xdr:colOff>165100</xdr:colOff>
      <xdr:row>77</xdr:row>
      <xdr:rowOff>54883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46010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153837</xdr:rowOff>
    </xdr:from>
    <xdr:to>
      <xdr:col>72</xdr:col>
      <xdr:colOff>38100</xdr:colOff>
      <xdr:row>77</xdr:row>
      <xdr:rowOff>83987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75114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14005</xdr:rowOff>
    </xdr:from>
    <xdr:to>
      <xdr:col>67</xdr:col>
      <xdr:colOff>101600</xdr:colOff>
      <xdr:row>77</xdr:row>
      <xdr:rowOff>115605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106732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25921</xdr:rowOff>
    </xdr:from>
    <xdr:to>
      <xdr:col>85</xdr:col>
      <xdr:colOff>127000</xdr:colOff>
      <xdr:row>97</xdr:row>
      <xdr:rowOff>121349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485121"/>
          <a:ext cx="838200" cy="2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147299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26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121349</xdr:rowOff>
    </xdr:from>
    <xdr:to>
      <xdr:col>81</xdr:col>
      <xdr:colOff>50800</xdr:colOff>
      <xdr:row>98</xdr:row>
      <xdr:rowOff>44005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751999"/>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44005</xdr:rowOff>
    </xdr:from>
    <xdr:to>
      <xdr:col>76</xdr:col>
      <xdr:colOff>114300</xdr:colOff>
      <xdr:row>98</xdr:row>
      <xdr:rowOff>96025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846105"/>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78436</xdr:rowOff>
    </xdr:from>
    <xdr:to>
      <xdr:col>71</xdr:col>
      <xdr:colOff>177800</xdr:colOff>
      <xdr:row>98</xdr:row>
      <xdr:rowOff>96025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880536"/>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146571</xdr:rowOff>
    </xdr:from>
    <xdr:to>
      <xdr:col>85</xdr:col>
      <xdr:colOff>177800</xdr:colOff>
      <xdr:row>96</xdr:row>
      <xdr:rowOff>76721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124998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4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70549</xdr:rowOff>
    </xdr:from>
    <xdr:to>
      <xdr:col>81</xdr:col>
      <xdr:colOff>101600</xdr:colOff>
      <xdr:row>98</xdr:row>
      <xdr:rowOff>699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163276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7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164655</xdr:rowOff>
    </xdr:from>
    <xdr:to>
      <xdr:col>76</xdr:col>
      <xdr:colOff>165100</xdr:colOff>
      <xdr:row>98</xdr:row>
      <xdr:rowOff>94805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85932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8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45225</xdr:rowOff>
    </xdr:from>
    <xdr:to>
      <xdr:col>72</xdr:col>
      <xdr:colOff>38100</xdr:colOff>
      <xdr:row>98</xdr:row>
      <xdr:rowOff>146825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137952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27636</xdr:rowOff>
    </xdr:from>
    <xdr:to>
      <xdr:col>67</xdr:col>
      <xdr:colOff>101600</xdr:colOff>
      <xdr:row>98</xdr:row>
      <xdr:rowOff>129236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120363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33996</xdr:rowOff>
    </xdr:from>
    <xdr:to>
      <xdr:col>116</xdr:col>
      <xdr:colOff>63500</xdr:colOff>
      <xdr:row>55</xdr:row>
      <xdr:rowOff>79624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463746"/>
          <a:ext cx="8382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58183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59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69291</xdr:rowOff>
    </xdr:from>
    <xdr:to>
      <xdr:col>111</xdr:col>
      <xdr:colOff>177800</xdr:colOff>
      <xdr:row>55</xdr:row>
      <xdr:rowOff>79624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499041"/>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90461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69291</xdr:rowOff>
    </xdr:from>
    <xdr:to>
      <xdr:col>107</xdr:col>
      <xdr:colOff>50800</xdr:colOff>
      <xdr:row>55</xdr:row>
      <xdr:rowOff>78984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49904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116430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78984</xdr:rowOff>
    </xdr:from>
    <xdr:to>
      <xdr:col>102</xdr:col>
      <xdr:colOff>114300</xdr:colOff>
      <xdr:row>55</xdr:row>
      <xdr:rowOff>79166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508734"/>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123288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114327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154646</xdr:rowOff>
    </xdr:from>
    <xdr:to>
      <xdr:col>116</xdr:col>
      <xdr:colOff>114300</xdr:colOff>
      <xdr:row>55</xdr:row>
      <xdr:rowOff>84796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6073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2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28824</xdr:rowOff>
    </xdr:from>
    <xdr:to>
      <xdr:col>112</xdr:col>
      <xdr:colOff>38100</xdr:colOff>
      <xdr:row>55</xdr:row>
      <xdr:rowOff>130424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4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146951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2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18491</xdr:rowOff>
    </xdr:from>
    <xdr:to>
      <xdr:col>107</xdr:col>
      <xdr:colOff>101600</xdr:colOff>
      <xdr:row>55</xdr:row>
      <xdr:rowOff>120091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4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136618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22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28184</xdr:rowOff>
    </xdr:from>
    <xdr:to>
      <xdr:col>102</xdr:col>
      <xdr:colOff>165100</xdr:colOff>
      <xdr:row>55</xdr:row>
      <xdr:rowOff>129784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146311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23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28366</xdr:rowOff>
    </xdr:from>
    <xdr:to>
      <xdr:col>98</xdr:col>
      <xdr:colOff>38100</xdr:colOff>
      <xdr:row>55</xdr:row>
      <xdr:rowOff>129966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4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146493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23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137002</xdr:rowOff>
    </xdr:from>
    <xdr:to>
      <xdr:col>116</xdr:col>
      <xdr:colOff>63500</xdr:colOff>
      <xdr:row>76</xdr:row>
      <xdr:rowOff>139791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167202"/>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137002</xdr:rowOff>
    </xdr:from>
    <xdr:to>
      <xdr:col>111</xdr:col>
      <xdr:colOff>177800</xdr:colOff>
      <xdr:row>77</xdr:row>
      <xdr:rowOff>10244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16720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10244</xdr:rowOff>
    </xdr:from>
    <xdr:to>
      <xdr:col>107</xdr:col>
      <xdr:colOff>50800</xdr:colOff>
      <xdr:row>77</xdr:row>
      <xdr:rowOff>17673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21189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142170</xdr:rowOff>
    </xdr:from>
    <xdr:to>
      <xdr:col>102</xdr:col>
      <xdr:colOff>114300</xdr:colOff>
      <xdr:row>77</xdr:row>
      <xdr:rowOff>17673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172370"/>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88991</xdr:rowOff>
    </xdr:from>
    <xdr:to>
      <xdr:col>116</xdr:col>
      <xdr:colOff>114300</xdr:colOff>
      <xdr:row>77</xdr:row>
      <xdr:rowOff>19141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67418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86202</xdr:rowOff>
    </xdr:from>
    <xdr:to>
      <xdr:col>112</xdr:col>
      <xdr:colOff>38100</xdr:colOff>
      <xdr:row>77</xdr:row>
      <xdr:rowOff>16352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130894</xdr:rowOff>
    </xdr:from>
    <xdr:to>
      <xdr:col>107</xdr:col>
      <xdr:colOff>101600</xdr:colOff>
      <xdr:row>77</xdr:row>
      <xdr:rowOff>61044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52171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138323</xdr:rowOff>
    </xdr:from>
    <xdr:to>
      <xdr:col>102</xdr:col>
      <xdr:colOff>165100</xdr:colOff>
      <xdr:row>77</xdr:row>
      <xdr:rowOff>68473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59600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91370</xdr:rowOff>
    </xdr:from>
    <xdr:to>
      <xdr:col>98</xdr:col>
      <xdr:colOff>38100</xdr:colOff>
      <xdr:row>77</xdr:row>
      <xdr:rowOff>21520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住民一人当たりのコストの増加が目立つものとして、維持補修費と積立金が挙げられる。維持補修費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増加した主な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除雪事業費の増である。また、積立金が増加した主な要因としてはふるさと納税の増収による基金積立金の増と、普通交付税措置された臨時財政対策債償還のための基金積立金の増が挙げられる。逆にコストの減少が目立つものとしては補助費等と災害復旧事業費が挙げられる。補助費等が減少した主な要因は、新型コロナウイルス感染症緊急経済対策として実施された特別定額給付金の皆減が挙げられる。また、災害復旧事業費が減少した主な要因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、令和元年台風第１９号農地農業用施設災害復旧事業費の皆減が挙げられる。その他については大きな変化はないが、事務事業マネジメントの推進等による更なる歳出削減に向けた取り組みを継続していく。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43,477
42,710
112.18
24,777,918
23,843,181
734,968
13,095,125
19,014,303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6922</xdr:rowOff>
    </xdr:from>
    <xdr:to>
      <xdr:col>24</xdr:col>
      <xdr:colOff>63500</xdr:colOff>
      <xdr:row>37</xdr:row>
      <xdr:rowOff>32067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0572"/>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161417</xdr:rowOff>
    </xdr:from>
    <xdr:to>
      <xdr:col>19</xdr:col>
      <xdr:colOff>177800</xdr:colOff>
      <xdr:row>37</xdr:row>
      <xdr:rowOff>6922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3617"/>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161417</xdr:rowOff>
    </xdr:from>
    <xdr:to>
      <xdr:col>15</xdr:col>
      <xdr:colOff>50800</xdr:colOff>
      <xdr:row>37</xdr:row>
      <xdr:rowOff>635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361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635</xdr:rowOff>
    </xdr:from>
    <xdr:to>
      <xdr:col>10</xdr:col>
      <xdr:colOff>114300</xdr:colOff>
      <xdr:row>37</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428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152717</xdr:rowOff>
    </xdr:from>
    <xdr:to>
      <xdr:col>24</xdr:col>
      <xdr:colOff>114300</xdr:colOff>
      <xdr:row>37</xdr:row>
      <xdr:rowOff>82867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131144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127572</xdr:rowOff>
    </xdr:from>
    <xdr:to>
      <xdr:col>20</xdr:col>
      <xdr:colOff>38100</xdr:colOff>
      <xdr:row>37</xdr:row>
      <xdr:rowOff>57722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48849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110617</xdr:rowOff>
    </xdr:from>
    <xdr:to>
      <xdr:col>15</xdr:col>
      <xdr:colOff>101600</xdr:colOff>
      <xdr:row>37</xdr:row>
      <xdr:rowOff>40767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31894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121285</xdr:rowOff>
    </xdr:from>
    <xdr:to>
      <xdr:col>10</xdr:col>
      <xdr:colOff>165100</xdr:colOff>
      <xdr:row>37</xdr:row>
      <xdr:rowOff>51435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42562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131953</xdr:rowOff>
    </xdr:from>
    <xdr:to>
      <xdr:col>6</xdr:col>
      <xdr:colOff>38100</xdr:colOff>
      <xdr:row>37</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53230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44145</xdr:rowOff>
    </xdr:from>
    <xdr:to>
      <xdr:col>24</xdr:col>
      <xdr:colOff>63500</xdr:colOff>
      <xdr:row>56</xdr:row>
      <xdr:rowOff>74800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02445"/>
          <a:ext cx="838200" cy="3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44145</xdr:rowOff>
    </xdr:from>
    <xdr:to>
      <xdr:col>19</xdr:col>
      <xdr:colOff>177800</xdr:colOff>
      <xdr:row>57</xdr:row>
      <xdr:rowOff>67284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02445"/>
          <a:ext cx="889000" cy="5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3839</xdr:rowOff>
    </xdr:from>
    <xdr:to>
      <xdr:col>15</xdr:col>
      <xdr:colOff>50800</xdr:colOff>
      <xdr:row>57</xdr:row>
      <xdr:rowOff>67284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76489"/>
          <a:ext cx="889000" cy="6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105277</xdr:rowOff>
    </xdr:from>
    <xdr:to>
      <xdr:col>10</xdr:col>
      <xdr:colOff>114300</xdr:colOff>
      <xdr:row>57</xdr:row>
      <xdr:rowOff>3839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35027"/>
          <a:ext cx="889000" cy="2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24000</xdr:rowOff>
    </xdr:from>
    <xdr:to>
      <xdr:col>24</xdr:col>
      <xdr:colOff>114300</xdr:colOff>
      <xdr:row>56</xdr:row>
      <xdr:rowOff>125600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2427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164795</xdr:rowOff>
    </xdr:from>
    <xdr:to>
      <xdr:col>20</xdr:col>
      <xdr:colOff>38100</xdr:colOff>
      <xdr:row>54</xdr:row>
      <xdr:rowOff>94945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86072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16484</xdr:rowOff>
    </xdr:from>
    <xdr:to>
      <xdr:col>15</xdr:col>
      <xdr:colOff>101600</xdr:colOff>
      <xdr:row>57</xdr:row>
      <xdr:rowOff>118084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109211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124489</xdr:rowOff>
    </xdr:from>
    <xdr:to>
      <xdr:col>10</xdr:col>
      <xdr:colOff>165100</xdr:colOff>
      <xdr:row>57</xdr:row>
      <xdr:rowOff>54639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45766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54477</xdr:rowOff>
    </xdr:from>
    <xdr:to>
      <xdr:col>6</xdr:col>
      <xdr:colOff>38100</xdr:colOff>
      <xdr:row>55</xdr:row>
      <xdr:rowOff>156077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5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104300</xdr:rowOff>
    </xdr:from>
    <xdr:to>
      <xdr:col>24</xdr:col>
      <xdr:colOff>62865</xdr:colOff>
      <xdr:row>77</xdr:row>
      <xdr:rowOff>167067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34350"/>
          <a:ext cx="1270" cy="143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170894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167067</xdr:rowOff>
    </xdr:from>
    <xdr:to>
      <xdr:col>24</xdr:col>
      <xdr:colOff>152400</xdr:colOff>
      <xdr:row>77</xdr:row>
      <xdr:rowOff>167067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50977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104300</xdr:rowOff>
    </xdr:from>
    <xdr:to>
      <xdr:col>24</xdr:col>
      <xdr:colOff>152400</xdr:colOff>
      <xdr:row>69</xdr:row>
      <xdr:rowOff>104300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146296</xdr:rowOff>
    </xdr:from>
    <xdr:to>
      <xdr:col>24</xdr:col>
      <xdr:colOff>63500</xdr:colOff>
      <xdr:row>76</xdr:row>
      <xdr:rowOff>135041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5046"/>
          <a:ext cx="838200" cy="1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99901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15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77024</xdr:rowOff>
    </xdr:from>
    <xdr:to>
      <xdr:col>24</xdr:col>
      <xdr:colOff>114300</xdr:colOff>
      <xdr:row>75</xdr:row>
      <xdr:rowOff>7174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105780</xdr:rowOff>
    </xdr:from>
    <xdr:to>
      <xdr:col>19</xdr:col>
      <xdr:colOff>177800</xdr:colOff>
      <xdr:row>76</xdr:row>
      <xdr:rowOff>135041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598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78167</xdr:rowOff>
    </xdr:from>
    <xdr:to>
      <xdr:col>20</xdr:col>
      <xdr:colOff>38100</xdr:colOff>
      <xdr:row>76</xdr:row>
      <xdr:rowOff>8316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24844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105780</xdr:rowOff>
    </xdr:from>
    <xdr:to>
      <xdr:col>15</xdr:col>
      <xdr:colOff>50800</xdr:colOff>
      <xdr:row>78</xdr:row>
      <xdr:rowOff>39007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5980"/>
          <a:ext cx="889000" cy="2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150470</xdr:rowOff>
    </xdr:from>
    <xdr:to>
      <xdr:col>15</xdr:col>
      <xdr:colOff>101600</xdr:colOff>
      <xdr:row>76</xdr:row>
      <xdr:rowOff>80620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97147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39007</xdr:rowOff>
    </xdr:from>
    <xdr:to>
      <xdr:col>10</xdr:col>
      <xdr:colOff>114300</xdr:colOff>
      <xdr:row>78</xdr:row>
      <xdr:rowOff>46017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2107"/>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93276</xdr:rowOff>
    </xdr:from>
    <xdr:to>
      <xdr:col>10</xdr:col>
      <xdr:colOff>165100</xdr:colOff>
      <xdr:row>77</xdr:row>
      <xdr:rowOff>23426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39953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120817</xdr:rowOff>
    </xdr:from>
    <xdr:to>
      <xdr:col>6</xdr:col>
      <xdr:colOff>38100</xdr:colOff>
      <xdr:row>77</xdr:row>
      <xdr:rowOff>50967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95496</xdr:rowOff>
    </xdr:from>
    <xdr:to>
      <xdr:col>24</xdr:col>
      <xdr:colOff>114300</xdr:colOff>
      <xdr:row>76</xdr:row>
      <xdr:rowOff>25646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73923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84241</xdr:rowOff>
    </xdr:from>
    <xdr:to>
      <xdr:col>20</xdr:col>
      <xdr:colOff>38100</xdr:colOff>
      <xdr:row>77</xdr:row>
      <xdr:rowOff>14391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54980</xdr:rowOff>
    </xdr:from>
    <xdr:to>
      <xdr:col>15</xdr:col>
      <xdr:colOff>101600</xdr:colOff>
      <xdr:row>76</xdr:row>
      <xdr:rowOff>156580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147707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159657</xdr:rowOff>
    </xdr:from>
    <xdr:to>
      <xdr:col>10</xdr:col>
      <xdr:colOff>165100</xdr:colOff>
      <xdr:row>78</xdr:row>
      <xdr:rowOff>89807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80934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166667</xdr:rowOff>
    </xdr:from>
    <xdr:to>
      <xdr:col>6</xdr:col>
      <xdr:colOff>38100</xdr:colOff>
      <xdr:row>78</xdr:row>
      <xdr:rowOff>96817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87944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120745</xdr:rowOff>
    </xdr:from>
    <xdr:to>
      <xdr:col>24</xdr:col>
      <xdr:colOff>63500</xdr:colOff>
      <xdr:row>97</xdr:row>
      <xdr:rowOff>161741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1395"/>
          <a:ext cx="8382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3626</xdr:rowOff>
    </xdr:from>
    <xdr:to>
      <xdr:col>19</xdr:col>
      <xdr:colOff>177800</xdr:colOff>
      <xdr:row>97</xdr:row>
      <xdr:rowOff>161741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34276"/>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3626</xdr:rowOff>
    </xdr:from>
    <xdr:to>
      <xdr:col>15</xdr:col>
      <xdr:colOff>50800</xdr:colOff>
      <xdr:row>98</xdr:row>
      <xdr:rowOff>33668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34276"/>
          <a:ext cx="889000" cy="20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33668</xdr:rowOff>
    </xdr:from>
    <xdr:to>
      <xdr:col>10</xdr:col>
      <xdr:colOff>114300</xdr:colOff>
      <xdr:row>98</xdr:row>
      <xdr:rowOff>136367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35768"/>
          <a:ext cx="889000" cy="10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69945</xdr:rowOff>
    </xdr:from>
    <xdr:to>
      <xdr:col>24</xdr:col>
      <xdr:colOff>114300</xdr:colOff>
      <xdr:row>98</xdr:row>
      <xdr:rowOff>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156322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110941</xdr:rowOff>
    </xdr:from>
    <xdr:to>
      <xdr:col>20</xdr:col>
      <xdr:colOff>38100</xdr:colOff>
      <xdr:row>98</xdr:row>
      <xdr:rowOff>41091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32218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124276</xdr:rowOff>
    </xdr:from>
    <xdr:to>
      <xdr:col>15</xdr:col>
      <xdr:colOff>101600</xdr:colOff>
      <xdr:row>97</xdr:row>
      <xdr:rowOff>54426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45553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154318</xdr:rowOff>
    </xdr:from>
    <xdr:to>
      <xdr:col>10</xdr:col>
      <xdr:colOff>165100</xdr:colOff>
      <xdr:row>98</xdr:row>
      <xdr:rowOff>84468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75595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85567</xdr:rowOff>
    </xdr:from>
    <xdr:to>
      <xdr:col>6</xdr:col>
      <xdr:colOff>38100</xdr:colOff>
      <xdr:row>99</xdr:row>
      <xdr:rowOff>15717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167295</xdr:rowOff>
    </xdr:from>
    <xdr:to>
      <xdr:col>55</xdr:col>
      <xdr:colOff>0</xdr:colOff>
      <xdr:row>38</xdr:row>
      <xdr:rowOff>169091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82395"/>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167295</xdr:rowOff>
    </xdr:from>
    <xdr:to>
      <xdr:col>50</xdr:col>
      <xdr:colOff>114300</xdr:colOff>
      <xdr:row>39</xdr:row>
      <xdr:rowOff>10214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82395"/>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1234</xdr:rowOff>
    </xdr:from>
    <xdr:to>
      <xdr:col>45</xdr:col>
      <xdr:colOff>177800</xdr:colOff>
      <xdr:row>39</xdr:row>
      <xdr:rowOff>10214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87784"/>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67691</xdr:rowOff>
    </xdr:from>
    <xdr:to>
      <xdr:col>41</xdr:col>
      <xdr:colOff>50800</xdr:colOff>
      <xdr:row>39</xdr:row>
      <xdr:rowOff>1234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82791"/>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153868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118291</xdr:rowOff>
    </xdr:from>
    <xdr:to>
      <xdr:col>55</xdr:col>
      <xdr:colOff>50800</xdr:colOff>
      <xdr:row>39</xdr:row>
      <xdr:rowOff>48441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33218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4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116495</xdr:rowOff>
    </xdr:from>
    <xdr:to>
      <xdr:col>50</xdr:col>
      <xdr:colOff>165100</xdr:colOff>
      <xdr:row>39</xdr:row>
      <xdr:rowOff>46645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37772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2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130864</xdr:rowOff>
    </xdr:from>
    <xdr:to>
      <xdr:col>46</xdr:col>
      <xdr:colOff>38100</xdr:colOff>
      <xdr:row>39</xdr:row>
      <xdr:rowOff>61014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52141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3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121884</xdr:rowOff>
    </xdr:from>
    <xdr:to>
      <xdr:col>41</xdr:col>
      <xdr:colOff>101600</xdr:colOff>
      <xdr:row>39</xdr:row>
      <xdr:rowOff>52034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43161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16891</xdr:rowOff>
    </xdr:from>
    <xdr:to>
      <xdr:col>36</xdr:col>
      <xdr:colOff>165100</xdr:colOff>
      <xdr:row>38</xdr:row>
      <xdr:rowOff>118491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135018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78892</xdr:rowOff>
    </xdr:from>
    <xdr:to>
      <xdr:col>55</xdr:col>
      <xdr:colOff>0</xdr:colOff>
      <xdr:row>57</xdr:row>
      <xdr:rowOff>156551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51542"/>
          <a:ext cx="8382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78892</xdr:rowOff>
    </xdr:from>
    <xdr:to>
      <xdr:col>50</xdr:col>
      <xdr:colOff>114300</xdr:colOff>
      <xdr:row>57</xdr:row>
      <xdr:rowOff>143837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51542"/>
          <a:ext cx="889000" cy="6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143837</xdr:rowOff>
    </xdr:from>
    <xdr:to>
      <xdr:col>45</xdr:col>
      <xdr:colOff>177800</xdr:colOff>
      <xdr:row>57</xdr:row>
      <xdr:rowOff>154559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16487"/>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154559</xdr:rowOff>
    </xdr:from>
    <xdr:to>
      <xdr:col>41</xdr:col>
      <xdr:colOff>50800</xdr:colOff>
      <xdr:row>57</xdr:row>
      <xdr:rowOff>167796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27209"/>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105751</xdr:rowOff>
    </xdr:from>
    <xdr:to>
      <xdr:col>55</xdr:col>
      <xdr:colOff>50800</xdr:colOff>
      <xdr:row>58</xdr:row>
      <xdr:rowOff>35901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84178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5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28092</xdr:rowOff>
    </xdr:from>
    <xdr:to>
      <xdr:col>50</xdr:col>
      <xdr:colOff>165100</xdr:colOff>
      <xdr:row>57</xdr:row>
      <xdr:rowOff>129692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120819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93037</xdr:rowOff>
    </xdr:from>
    <xdr:to>
      <xdr:col>46</xdr:col>
      <xdr:colOff>38100</xdr:colOff>
      <xdr:row>58</xdr:row>
      <xdr:rowOff>23187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103759</xdr:rowOff>
    </xdr:from>
    <xdr:to>
      <xdr:col>41</xdr:col>
      <xdr:colOff>101600</xdr:colOff>
      <xdr:row>58</xdr:row>
      <xdr:rowOff>33909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25036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116996</xdr:rowOff>
    </xdr:from>
    <xdr:to>
      <xdr:col>36</xdr:col>
      <xdr:colOff>165100</xdr:colOff>
      <xdr:row>58</xdr:row>
      <xdr:rowOff>47146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38273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118996</xdr:rowOff>
    </xdr:from>
    <xdr:to>
      <xdr:col>55</xdr:col>
      <xdr:colOff>0</xdr:colOff>
      <xdr:row>78</xdr:row>
      <xdr:rowOff>49678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0646"/>
          <a:ext cx="838200" cy="10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49678</xdr:rowOff>
    </xdr:from>
    <xdr:to>
      <xdr:col>50</xdr:col>
      <xdr:colOff>114300</xdr:colOff>
      <xdr:row>78</xdr:row>
      <xdr:rowOff>100648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22778"/>
          <a:ext cx="8890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100648</xdr:rowOff>
    </xdr:from>
    <xdr:to>
      <xdr:col>45</xdr:col>
      <xdr:colOff>177800</xdr:colOff>
      <xdr:row>78</xdr:row>
      <xdr:rowOff>115629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73748"/>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114630</xdr:rowOff>
    </xdr:from>
    <xdr:to>
      <xdr:col>41</xdr:col>
      <xdr:colOff>50800</xdr:colOff>
      <xdr:row>78</xdr:row>
      <xdr:rowOff>115629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87730"/>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68196</xdr:rowOff>
    </xdr:from>
    <xdr:to>
      <xdr:col>55</xdr:col>
      <xdr:colOff>50800</xdr:colOff>
      <xdr:row>77</xdr:row>
      <xdr:rowOff>169796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91073</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2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170328</xdr:rowOff>
    </xdr:from>
    <xdr:to>
      <xdr:col>50</xdr:col>
      <xdr:colOff>165100</xdr:colOff>
      <xdr:row>78</xdr:row>
      <xdr:rowOff>100478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49848</xdr:rowOff>
    </xdr:from>
    <xdr:to>
      <xdr:col>46</xdr:col>
      <xdr:colOff>38100</xdr:colOff>
      <xdr:row>78</xdr:row>
      <xdr:rowOff>151448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142575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5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64829</xdr:rowOff>
    </xdr:from>
    <xdr:to>
      <xdr:col>41</xdr:col>
      <xdr:colOff>101600</xdr:colOff>
      <xdr:row>78</xdr:row>
      <xdr:rowOff>166429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157556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5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63830</xdr:rowOff>
    </xdr:from>
    <xdr:to>
      <xdr:col>36</xdr:col>
      <xdr:colOff>165100</xdr:colOff>
      <xdr:row>78</xdr:row>
      <xdr:rowOff>165430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156557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5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156578</xdr:rowOff>
    </xdr:from>
    <xdr:to>
      <xdr:col>55</xdr:col>
      <xdr:colOff>0</xdr:colOff>
      <xdr:row>97</xdr:row>
      <xdr:rowOff>129794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15778"/>
          <a:ext cx="8382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129794</xdr:rowOff>
    </xdr:from>
    <xdr:to>
      <xdr:col>50</xdr:col>
      <xdr:colOff>114300</xdr:colOff>
      <xdr:row>98</xdr:row>
      <xdr:rowOff>58038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60444"/>
          <a:ext cx="889000"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164046</xdr:rowOff>
    </xdr:from>
    <xdr:to>
      <xdr:col>45</xdr:col>
      <xdr:colOff>177800</xdr:colOff>
      <xdr:row>98</xdr:row>
      <xdr:rowOff>58038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94696"/>
          <a:ext cx="889000" cy="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164046</xdr:rowOff>
    </xdr:from>
    <xdr:to>
      <xdr:col>41</xdr:col>
      <xdr:colOff>50800</xdr:colOff>
      <xdr:row>98</xdr:row>
      <xdr:rowOff>34671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94696"/>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105778</xdr:rowOff>
    </xdr:from>
    <xdr:to>
      <xdr:col>55</xdr:col>
      <xdr:colOff>50800</xdr:colOff>
      <xdr:row>97</xdr:row>
      <xdr:rowOff>35928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128655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78994</xdr:rowOff>
    </xdr:from>
    <xdr:to>
      <xdr:col>50</xdr:col>
      <xdr:colOff>165100</xdr:colOff>
      <xdr:row>98</xdr:row>
      <xdr:rowOff>9144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7238</xdr:rowOff>
    </xdr:from>
    <xdr:to>
      <xdr:col>46</xdr:col>
      <xdr:colOff>38100</xdr:colOff>
      <xdr:row>98</xdr:row>
      <xdr:rowOff>108838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99965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113246</xdr:rowOff>
    </xdr:from>
    <xdr:to>
      <xdr:col>41</xdr:col>
      <xdr:colOff>101600</xdr:colOff>
      <xdr:row>98</xdr:row>
      <xdr:rowOff>43396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34523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155321</xdr:rowOff>
    </xdr:from>
    <xdr:to>
      <xdr:col>36</xdr:col>
      <xdr:colOff>165100</xdr:colOff>
      <xdr:row>98</xdr:row>
      <xdr:rowOff>85471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76598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77254</xdr:rowOff>
    </xdr:from>
    <xdr:to>
      <xdr:col>85</xdr:col>
      <xdr:colOff>127000</xdr:colOff>
      <xdr:row>37</xdr:row>
      <xdr:rowOff>147015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420904"/>
          <a:ext cx="8382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77254</xdr:rowOff>
    </xdr:from>
    <xdr:to>
      <xdr:col>81</xdr:col>
      <xdr:colOff>50800</xdr:colOff>
      <xdr:row>37</xdr:row>
      <xdr:rowOff>123012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20904"/>
          <a:ext cx="8890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105677</xdr:rowOff>
    </xdr:from>
    <xdr:to>
      <xdr:col>76</xdr:col>
      <xdr:colOff>114300</xdr:colOff>
      <xdr:row>37</xdr:row>
      <xdr:rowOff>123012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449327"/>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105677</xdr:rowOff>
    </xdr:from>
    <xdr:to>
      <xdr:col>71</xdr:col>
      <xdr:colOff>177800</xdr:colOff>
      <xdr:row>38</xdr:row>
      <xdr:rowOff>20485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49327"/>
          <a:ext cx="8890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96215</xdr:rowOff>
    </xdr:from>
    <xdr:to>
      <xdr:col>85</xdr:col>
      <xdr:colOff>177800</xdr:colOff>
      <xdr:row>38</xdr:row>
      <xdr:rowOff>26365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26454</xdr:rowOff>
    </xdr:from>
    <xdr:to>
      <xdr:col>81</xdr:col>
      <xdr:colOff>101600</xdr:colOff>
      <xdr:row>37</xdr:row>
      <xdr:rowOff>128054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119181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72212</xdr:rowOff>
    </xdr:from>
    <xdr:to>
      <xdr:col>76</xdr:col>
      <xdr:colOff>165100</xdr:colOff>
      <xdr:row>38</xdr:row>
      <xdr:rowOff>2363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164939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54877</xdr:rowOff>
    </xdr:from>
    <xdr:to>
      <xdr:col>72</xdr:col>
      <xdr:colOff>38100</xdr:colOff>
      <xdr:row>37</xdr:row>
      <xdr:rowOff>156477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147603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141135</xdr:rowOff>
    </xdr:from>
    <xdr:to>
      <xdr:col>67</xdr:col>
      <xdr:colOff>101600</xdr:colOff>
      <xdr:row>38</xdr:row>
      <xdr:rowOff>71286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84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62412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14103</xdr:rowOff>
    </xdr:from>
    <xdr:to>
      <xdr:col>85</xdr:col>
      <xdr:colOff>127000</xdr:colOff>
      <xdr:row>58</xdr:row>
      <xdr:rowOff>105753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443853"/>
          <a:ext cx="838200" cy="60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14103</xdr:rowOff>
    </xdr:from>
    <xdr:to>
      <xdr:col>81</xdr:col>
      <xdr:colOff>50800</xdr:colOff>
      <xdr:row>55</xdr:row>
      <xdr:rowOff>66015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443853"/>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66015</xdr:rowOff>
    </xdr:from>
    <xdr:to>
      <xdr:col>76</xdr:col>
      <xdr:colOff>114300</xdr:colOff>
      <xdr:row>58</xdr:row>
      <xdr:rowOff>103486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495765"/>
          <a:ext cx="889000" cy="55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103486</xdr:rowOff>
    </xdr:from>
    <xdr:to>
      <xdr:col>71</xdr:col>
      <xdr:colOff>177800</xdr:colOff>
      <xdr:row>59</xdr:row>
      <xdr:rowOff>38564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47586"/>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54953</xdr:rowOff>
    </xdr:from>
    <xdr:to>
      <xdr:col>85</xdr:col>
      <xdr:colOff>177800</xdr:colOff>
      <xdr:row>58</xdr:row>
      <xdr:rowOff>156553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141330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134753</xdr:rowOff>
    </xdr:from>
    <xdr:to>
      <xdr:col>81</xdr:col>
      <xdr:colOff>101600</xdr:colOff>
      <xdr:row>55</xdr:row>
      <xdr:rowOff>64903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3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81430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1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15215</xdr:rowOff>
    </xdr:from>
    <xdr:to>
      <xdr:col>76</xdr:col>
      <xdr:colOff>165100</xdr:colOff>
      <xdr:row>55</xdr:row>
      <xdr:rowOff>116815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107942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5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52686</xdr:rowOff>
    </xdr:from>
    <xdr:to>
      <xdr:col>72</xdr:col>
      <xdr:colOff>38100</xdr:colOff>
      <xdr:row>58</xdr:row>
      <xdr:rowOff>154286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145413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159214</xdr:rowOff>
    </xdr:from>
    <xdr:to>
      <xdr:col>67</xdr:col>
      <xdr:colOff>101600</xdr:colOff>
      <xdr:row>59</xdr:row>
      <xdr:rowOff>89364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80491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110348</xdr:rowOff>
    </xdr:from>
    <xdr:to>
      <xdr:col>85</xdr:col>
      <xdr:colOff>127000</xdr:colOff>
      <xdr:row>78</xdr:row>
      <xdr:rowOff>85658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111848"/>
          <a:ext cx="838200" cy="134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110348</xdr:rowOff>
    </xdr:from>
    <xdr:to>
      <xdr:col>81</xdr:col>
      <xdr:colOff>50800</xdr:colOff>
      <xdr:row>76</xdr:row>
      <xdr:rowOff>164343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111848"/>
          <a:ext cx="889000" cy="108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144868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6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164343</xdr:rowOff>
    </xdr:from>
    <xdr:to>
      <xdr:col>76</xdr:col>
      <xdr:colOff>114300</xdr:colOff>
      <xdr:row>78</xdr:row>
      <xdr:rowOff>21696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194543"/>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21696</xdr:rowOff>
    </xdr:from>
    <xdr:to>
      <xdr:col>71</xdr:col>
      <xdr:colOff>177800</xdr:colOff>
      <xdr:row>78</xdr:row>
      <xdr:rowOff>57404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94796"/>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34858</xdr:rowOff>
    </xdr:from>
    <xdr:to>
      <xdr:col>85</xdr:col>
      <xdr:colOff>177800</xdr:colOff>
      <xdr:row>78</xdr:row>
      <xdr:rowOff>136458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121235</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2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59548</xdr:rowOff>
    </xdr:from>
    <xdr:to>
      <xdr:col>81</xdr:col>
      <xdr:colOff>101600</xdr:colOff>
      <xdr:row>70</xdr:row>
      <xdr:rowOff>161148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0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6225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18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113543</xdr:rowOff>
    </xdr:from>
    <xdr:to>
      <xdr:col>76</xdr:col>
      <xdr:colOff>165100</xdr:colOff>
      <xdr:row>77</xdr:row>
      <xdr:rowOff>43693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1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34820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23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142346</xdr:rowOff>
    </xdr:from>
    <xdr:to>
      <xdr:col>72</xdr:col>
      <xdr:colOff>38100</xdr:colOff>
      <xdr:row>78</xdr:row>
      <xdr:rowOff>72496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63623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43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6604</xdr:rowOff>
    </xdr:from>
    <xdr:to>
      <xdr:col>67</xdr:col>
      <xdr:colOff>101600</xdr:colOff>
      <xdr:row>78</xdr:row>
      <xdr:rowOff>108204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99331</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143587</xdr:rowOff>
    </xdr:from>
    <xdr:to>
      <xdr:col>85</xdr:col>
      <xdr:colOff>127000</xdr:colOff>
      <xdr:row>96</xdr:row>
      <xdr:rowOff>149344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602787"/>
          <a:ext cx="838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149344</xdr:rowOff>
    </xdr:from>
    <xdr:to>
      <xdr:col>81</xdr:col>
      <xdr:colOff>50800</xdr:colOff>
      <xdr:row>97</xdr:row>
      <xdr:rowOff>4083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08544"/>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4083</xdr:rowOff>
    </xdr:from>
    <xdr:to>
      <xdr:col>76</xdr:col>
      <xdr:colOff>114300</xdr:colOff>
      <xdr:row>97</xdr:row>
      <xdr:rowOff>33187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34733"/>
          <a:ext cx="889000" cy="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33187</xdr:rowOff>
    </xdr:from>
    <xdr:to>
      <xdr:col>71</xdr:col>
      <xdr:colOff>177800</xdr:colOff>
      <xdr:row>97</xdr:row>
      <xdr:rowOff>64805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63837"/>
          <a:ext cx="8890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92787</xdr:rowOff>
    </xdr:from>
    <xdr:to>
      <xdr:col>85</xdr:col>
      <xdr:colOff>177800</xdr:colOff>
      <xdr:row>97</xdr:row>
      <xdr:rowOff>22937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71214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98544</xdr:rowOff>
    </xdr:from>
    <xdr:to>
      <xdr:col>81</xdr:col>
      <xdr:colOff>101600</xdr:colOff>
      <xdr:row>97</xdr:row>
      <xdr:rowOff>28694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19821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124733</xdr:rowOff>
    </xdr:from>
    <xdr:to>
      <xdr:col>76</xdr:col>
      <xdr:colOff>165100</xdr:colOff>
      <xdr:row>97</xdr:row>
      <xdr:rowOff>54883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46010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7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153837</xdr:rowOff>
    </xdr:from>
    <xdr:to>
      <xdr:col>72</xdr:col>
      <xdr:colOff>38100</xdr:colOff>
      <xdr:row>97</xdr:row>
      <xdr:rowOff>83987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75114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14005</xdr:rowOff>
    </xdr:from>
    <xdr:to>
      <xdr:col>67</xdr:col>
      <xdr:colOff>101600</xdr:colOff>
      <xdr:row>97</xdr:row>
      <xdr:rowOff>115605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106732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全体的に類似団体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平均を下回って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今後も一層の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歳出削減に努めてい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民生費、商工費、土木費の増加が目立っているが、民生費は新型コロナウイルス感染症の影響を受けている子育て世帯を支援する取り組みの一つとして実施された子育て世帯への臨時特別給付金の皆増、商工費はふるさと寄付金の返礼品購入に要した消耗品費の増、土木費は除雪費の増によるものである。一方で、総務費、教育費、災害復旧費の減少が目立っている。総務費は新型コロナウイルス感染症緊急経済対策として実施された特別定額給付金の皆減、教育費は小学校統合のための改修工事費の皆減、災害復旧事業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令和元年台風第１９号農地農業用施設災害復旧事業費の皆減によるものである。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歳出においては、人件費をはじめ経常経費の削減、事務事業の整理・統合など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による経費抑制に努めている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歳入においては、市税等の滞納整理の強化、住民負担の適正化、あらゆる事業において国・県の補助対象事業となりうるかの検討など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確保に努めている。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「連結実質赤字比率」については、平成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年度から赤字がないため数値はないが、今後もより健全な運営が必要である。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2118_&#20013;&#3732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60.4</v>
          </cell>
          <cell r="BX53">
            <v>59.4</v>
          </cell>
          <cell r="CF53">
            <v>60.1</v>
          </cell>
          <cell r="CN53">
            <v>59.8</v>
          </cell>
          <cell r="CV53">
            <v>61.4</v>
          </cell>
        </row>
        <row r="55">
          <cell r="AN55" t="str">
            <v>類似団体内平均値</v>
          </cell>
          <cell r="BP55">
            <v>19</v>
          </cell>
          <cell r="BX55">
            <v>15.3</v>
          </cell>
          <cell r="CF55">
            <v>14.9</v>
          </cell>
          <cell r="CN55">
            <v>14.5</v>
          </cell>
          <cell r="CV55">
            <v>13.3</v>
          </cell>
        </row>
        <row r="57">
          <cell r="BP57">
            <v>56.1</v>
          </cell>
          <cell r="BX57">
            <v>57.5</v>
          </cell>
          <cell r="CF57">
            <v>58.5</v>
          </cell>
          <cell r="CN57">
            <v>58.9</v>
          </cell>
          <cell r="CV57">
            <v>61.4</v>
          </cell>
        </row>
        <row r="72">
          <cell r="BP72" t="str">
            <v>H29</v>
          </cell>
          <cell r="BX72" t="str">
            <v>H30</v>
          </cell>
          <cell r="CF72" t="str">
            <v>R01</v>
          </cell>
          <cell r="CN72" t="str">
            <v>R02</v>
          </cell>
          <cell r="CV72" t="str">
            <v>R03</v>
          </cell>
        </row>
        <row r="73">
          <cell r="AN73" t="str">
            <v>当該団体値</v>
          </cell>
        </row>
        <row r="75">
          <cell r="BP75">
            <v>5.7</v>
          </cell>
          <cell r="BX75">
            <v>5.8</v>
          </cell>
          <cell r="CF75">
            <v>6.4</v>
          </cell>
          <cell r="CN75">
            <v>7.1</v>
          </cell>
          <cell r="CV75">
            <v>6.8</v>
          </cell>
        </row>
        <row r="77">
          <cell r="AN77" t="str">
            <v>類似団体内平均値</v>
          </cell>
          <cell r="BP77">
            <v>19</v>
          </cell>
          <cell r="BX77">
            <v>15.3</v>
          </cell>
          <cell r="CF77">
            <v>14.9</v>
          </cell>
          <cell r="CN77">
            <v>14.5</v>
          </cell>
          <cell r="CV77">
            <v>13.3</v>
          </cell>
        </row>
        <row r="79">
          <cell r="BP79">
            <v>8.5</v>
          </cell>
          <cell r="BX79">
            <v>8.5</v>
          </cell>
          <cell r="CF79">
            <v>8.5</v>
          </cell>
          <cell r="CN79">
            <v>8.4</v>
          </cell>
          <cell r="CV79">
            <v>8.4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80</v>
      </c>
      <c r="C2" s="179"/>
      <c r="D2" s="180"/>
    </row>
    <row r="3" spans="1:119" ht="18.75" customHeight="1" thickBot="1" x14ac:dyDescent="0.2">
      <c r="A3" s="178"/>
      <c r="B3" s="377" t="s">
        <v>81</v>
      </c>
      <c r="C3" s="378"/>
      <c r="D3" s="378"/>
      <c r="E3" s="379"/>
      <c r="F3" s="379"/>
      <c r="G3" s="379"/>
      <c r="H3" s="379"/>
      <c r="I3" s="379"/>
      <c r="J3" s="379"/>
      <c r="K3" s="379"/>
      <c r="L3" s="379" t="s">
        <v>82</v>
      </c>
      <c r="M3" s="379"/>
      <c r="N3" s="379"/>
      <c r="O3" s="379"/>
      <c r="P3" s="379"/>
      <c r="Q3" s="379"/>
      <c r="R3" s="386"/>
      <c r="S3" s="386"/>
      <c r="T3" s="386"/>
      <c r="U3" s="386"/>
      <c r="V3" s="387"/>
      <c r="W3" s="361" t="s">
        <v>83</v>
      </c>
      <c r="X3" s="362"/>
      <c r="Y3" s="362"/>
      <c r="Z3" s="362"/>
      <c r="AA3" s="362"/>
      <c r="AB3" s="378"/>
      <c r="AC3" s="386" t="s">
        <v>84</v>
      </c>
      <c r="AD3" s="362"/>
      <c r="AE3" s="362"/>
      <c r="AF3" s="362"/>
      <c r="AG3" s="362"/>
      <c r="AH3" s="362"/>
      <c r="AI3" s="362"/>
      <c r="AJ3" s="362"/>
      <c r="AK3" s="362"/>
      <c r="AL3" s="363"/>
      <c r="AM3" s="361" t="s">
        <v>85</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86</v>
      </c>
      <c r="BO3" s="362"/>
      <c r="BP3" s="362"/>
      <c r="BQ3" s="362"/>
      <c r="BR3" s="362"/>
      <c r="BS3" s="362"/>
      <c r="BT3" s="362"/>
      <c r="BU3" s="363"/>
      <c r="BV3" s="361" t="s">
        <v>87</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88</v>
      </c>
      <c r="CU3" s="362"/>
      <c r="CV3" s="362"/>
      <c r="CW3" s="362"/>
      <c r="CX3" s="362"/>
      <c r="CY3" s="362"/>
      <c r="CZ3" s="362"/>
      <c r="DA3" s="363"/>
      <c r="DB3" s="361" t="s">
        <v>89</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90</v>
      </c>
      <c r="AZ4" s="365"/>
      <c r="BA4" s="365"/>
      <c r="BB4" s="365"/>
      <c r="BC4" s="365"/>
      <c r="BD4" s="365"/>
      <c r="BE4" s="365"/>
      <c r="BF4" s="365"/>
      <c r="BG4" s="365"/>
      <c r="BH4" s="365"/>
      <c r="BI4" s="365"/>
      <c r="BJ4" s="365"/>
      <c r="BK4" s="365"/>
      <c r="BL4" s="365"/>
      <c r="BM4" s="366"/>
      <c r="BN4" s="367">
        <v>24777918</v>
      </c>
      <c r="BO4" s="368"/>
      <c r="BP4" s="368"/>
      <c r="BQ4" s="368"/>
      <c r="BR4" s="368"/>
      <c r="BS4" s="368"/>
      <c r="BT4" s="368"/>
      <c r="BU4" s="369"/>
      <c r="BV4" s="367">
        <v>29351264</v>
      </c>
      <c r="BW4" s="368"/>
      <c r="BX4" s="368"/>
      <c r="BY4" s="368"/>
      <c r="BZ4" s="368"/>
      <c r="CA4" s="368"/>
      <c r="CB4" s="368"/>
      <c r="CC4" s="369"/>
      <c r="CD4" s="370" t="s">
        <v>91</v>
      </c>
      <c r="CE4" s="371"/>
      <c r="CF4" s="371"/>
      <c r="CG4" s="371"/>
      <c r="CH4" s="371"/>
      <c r="CI4" s="371"/>
      <c r="CJ4" s="371"/>
      <c r="CK4" s="371"/>
      <c r="CL4" s="371"/>
      <c r="CM4" s="371"/>
      <c r="CN4" s="371"/>
      <c r="CO4" s="371"/>
      <c r="CP4" s="371"/>
      <c r="CQ4" s="371"/>
      <c r="CR4" s="371"/>
      <c r="CS4" s="372"/>
      <c r="CT4" s="373">
        <v>5.6</v>
      </c>
      <c r="CU4" s="374"/>
      <c r="CV4" s="374"/>
      <c r="CW4" s="374"/>
      <c r="CX4" s="374"/>
      <c r="CY4" s="374"/>
      <c r="CZ4" s="374"/>
      <c r="DA4" s="375"/>
      <c r="DB4" s="373">
        <v>2.7</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92</v>
      </c>
      <c r="AN5" s="434"/>
      <c r="AO5" s="434"/>
      <c r="AP5" s="434"/>
      <c r="AQ5" s="434"/>
      <c r="AR5" s="434"/>
      <c r="AS5" s="434"/>
      <c r="AT5" s="435"/>
      <c r="AU5" s="436" t="s">
        <v>93</v>
      </c>
      <c r="AV5" s="437"/>
      <c r="AW5" s="437"/>
      <c r="AX5" s="437"/>
      <c r="AY5" s="438" t="s">
        <v>94</v>
      </c>
      <c r="AZ5" s="439"/>
      <c r="BA5" s="439"/>
      <c r="BB5" s="439"/>
      <c r="BC5" s="439"/>
      <c r="BD5" s="439"/>
      <c r="BE5" s="439"/>
      <c r="BF5" s="439"/>
      <c r="BG5" s="439"/>
      <c r="BH5" s="439"/>
      <c r="BI5" s="439"/>
      <c r="BJ5" s="439"/>
      <c r="BK5" s="439"/>
      <c r="BL5" s="439"/>
      <c r="BM5" s="440"/>
      <c r="BN5" s="404">
        <v>23843181</v>
      </c>
      <c r="BO5" s="405"/>
      <c r="BP5" s="405"/>
      <c r="BQ5" s="405"/>
      <c r="BR5" s="405"/>
      <c r="BS5" s="405"/>
      <c r="BT5" s="405"/>
      <c r="BU5" s="406"/>
      <c r="BV5" s="404">
        <v>28950427</v>
      </c>
      <c r="BW5" s="405"/>
      <c r="BX5" s="405"/>
      <c r="BY5" s="405"/>
      <c r="BZ5" s="405"/>
      <c r="CA5" s="405"/>
      <c r="CB5" s="405"/>
      <c r="CC5" s="406"/>
      <c r="CD5" s="407" t="s">
        <v>95</v>
      </c>
      <c r="CE5" s="408"/>
      <c r="CF5" s="408"/>
      <c r="CG5" s="408"/>
      <c r="CH5" s="408"/>
      <c r="CI5" s="408"/>
      <c r="CJ5" s="408"/>
      <c r="CK5" s="408"/>
      <c r="CL5" s="408"/>
      <c r="CM5" s="408"/>
      <c r="CN5" s="408"/>
      <c r="CO5" s="408"/>
      <c r="CP5" s="408"/>
      <c r="CQ5" s="408"/>
      <c r="CR5" s="408"/>
      <c r="CS5" s="409"/>
      <c r="CT5" s="401">
        <v>85.8</v>
      </c>
      <c r="CU5" s="402"/>
      <c r="CV5" s="402"/>
      <c r="CW5" s="402"/>
      <c r="CX5" s="402"/>
      <c r="CY5" s="402"/>
      <c r="CZ5" s="402"/>
      <c r="DA5" s="403"/>
      <c r="DB5" s="401">
        <v>91.7</v>
      </c>
      <c r="DC5" s="402"/>
      <c r="DD5" s="402"/>
      <c r="DE5" s="402"/>
      <c r="DF5" s="402"/>
      <c r="DG5" s="402"/>
      <c r="DH5" s="402"/>
      <c r="DI5" s="403"/>
    </row>
    <row r="6" spans="1:119" ht="18.75" customHeight="1" x14ac:dyDescent="0.15">
      <c r="A6" s="178"/>
      <c r="B6" s="410" t="s">
        <v>96</v>
      </c>
      <c r="C6" s="411"/>
      <c r="D6" s="411"/>
      <c r="E6" s="412"/>
      <c r="F6" s="412"/>
      <c r="G6" s="412"/>
      <c r="H6" s="412"/>
      <c r="I6" s="412"/>
      <c r="J6" s="412"/>
      <c r="K6" s="412"/>
      <c r="L6" s="412" t="s">
        <v>97</v>
      </c>
      <c r="M6" s="412"/>
      <c r="N6" s="412"/>
      <c r="O6" s="412"/>
      <c r="P6" s="412"/>
      <c r="Q6" s="412"/>
      <c r="R6" s="416"/>
      <c r="S6" s="416"/>
      <c r="T6" s="416"/>
      <c r="U6" s="416"/>
      <c r="V6" s="417"/>
      <c r="W6" s="420" t="s">
        <v>98</v>
      </c>
      <c r="X6" s="421"/>
      <c r="Y6" s="421"/>
      <c r="Z6" s="421"/>
      <c r="AA6" s="421"/>
      <c r="AB6" s="411"/>
      <c r="AC6" s="424" t="s">
        <v>99</v>
      </c>
      <c r="AD6" s="425"/>
      <c r="AE6" s="425"/>
      <c r="AF6" s="425"/>
      <c r="AG6" s="425"/>
      <c r="AH6" s="425"/>
      <c r="AI6" s="425"/>
      <c r="AJ6" s="425"/>
      <c r="AK6" s="425"/>
      <c r="AL6" s="426"/>
      <c r="AM6" s="433" t="s">
        <v>100</v>
      </c>
      <c r="AN6" s="434"/>
      <c r="AO6" s="434"/>
      <c r="AP6" s="434"/>
      <c r="AQ6" s="434"/>
      <c r="AR6" s="434"/>
      <c r="AS6" s="434"/>
      <c r="AT6" s="435"/>
      <c r="AU6" s="436" t="s">
        <v>93</v>
      </c>
      <c r="AV6" s="437"/>
      <c r="AW6" s="437"/>
      <c r="AX6" s="437"/>
      <c r="AY6" s="438" t="s">
        <v>101</v>
      </c>
      <c r="AZ6" s="439"/>
      <c r="BA6" s="439"/>
      <c r="BB6" s="439"/>
      <c r="BC6" s="439"/>
      <c r="BD6" s="439"/>
      <c r="BE6" s="439"/>
      <c r="BF6" s="439"/>
      <c r="BG6" s="439"/>
      <c r="BH6" s="439"/>
      <c r="BI6" s="439"/>
      <c r="BJ6" s="439"/>
      <c r="BK6" s="439"/>
      <c r="BL6" s="439"/>
      <c r="BM6" s="440"/>
      <c r="BN6" s="404">
        <v>934737</v>
      </c>
      <c r="BO6" s="405"/>
      <c r="BP6" s="405"/>
      <c r="BQ6" s="405"/>
      <c r="BR6" s="405"/>
      <c r="BS6" s="405"/>
      <c r="BT6" s="405"/>
      <c r="BU6" s="406"/>
      <c r="BV6" s="404">
        <v>400837</v>
      </c>
      <c r="BW6" s="405"/>
      <c r="BX6" s="405"/>
      <c r="BY6" s="405"/>
      <c r="BZ6" s="405"/>
      <c r="CA6" s="405"/>
      <c r="CB6" s="405"/>
      <c r="CC6" s="406"/>
      <c r="CD6" s="407" t="s">
        <v>102</v>
      </c>
      <c r="CE6" s="408"/>
      <c r="CF6" s="408"/>
      <c r="CG6" s="408"/>
      <c r="CH6" s="408"/>
      <c r="CI6" s="408"/>
      <c r="CJ6" s="408"/>
      <c r="CK6" s="408"/>
      <c r="CL6" s="408"/>
      <c r="CM6" s="408"/>
      <c r="CN6" s="408"/>
      <c r="CO6" s="408"/>
      <c r="CP6" s="408"/>
      <c r="CQ6" s="408"/>
      <c r="CR6" s="408"/>
      <c r="CS6" s="409"/>
      <c r="CT6" s="441">
        <v>90.7</v>
      </c>
      <c r="CU6" s="442"/>
      <c r="CV6" s="442"/>
      <c r="CW6" s="442"/>
      <c r="CX6" s="442"/>
      <c r="CY6" s="442"/>
      <c r="CZ6" s="442"/>
      <c r="DA6" s="443"/>
      <c r="DB6" s="441">
        <v>95.9</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103</v>
      </c>
      <c r="AN7" s="434"/>
      <c r="AO7" s="434"/>
      <c r="AP7" s="434"/>
      <c r="AQ7" s="434"/>
      <c r="AR7" s="434"/>
      <c r="AS7" s="434"/>
      <c r="AT7" s="435"/>
      <c r="AU7" s="436" t="s">
        <v>93</v>
      </c>
      <c r="AV7" s="437"/>
      <c r="AW7" s="437"/>
      <c r="AX7" s="437"/>
      <c r="AY7" s="438" t="s">
        <v>104</v>
      </c>
      <c r="AZ7" s="439"/>
      <c r="BA7" s="439"/>
      <c r="BB7" s="439"/>
      <c r="BC7" s="439"/>
      <c r="BD7" s="439"/>
      <c r="BE7" s="439"/>
      <c r="BF7" s="439"/>
      <c r="BG7" s="439"/>
      <c r="BH7" s="439"/>
      <c r="BI7" s="439"/>
      <c r="BJ7" s="439"/>
      <c r="BK7" s="439"/>
      <c r="BL7" s="439"/>
      <c r="BM7" s="440"/>
      <c r="BN7" s="404">
        <v>199769</v>
      </c>
      <c r="BO7" s="405"/>
      <c r="BP7" s="405"/>
      <c r="BQ7" s="405"/>
      <c r="BR7" s="405"/>
      <c r="BS7" s="405"/>
      <c r="BT7" s="405"/>
      <c r="BU7" s="406"/>
      <c r="BV7" s="404">
        <v>54862</v>
      </c>
      <c r="BW7" s="405"/>
      <c r="BX7" s="405"/>
      <c r="BY7" s="405"/>
      <c r="BZ7" s="405"/>
      <c r="CA7" s="405"/>
      <c r="CB7" s="405"/>
      <c r="CC7" s="406"/>
      <c r="CD7" s="407" t="s">
        <v>105</v>
      </c>
      <c r="CE7" s="408"/>
      <c r="CF7" s="408"/>
      <c r="CG7" s="408"/>
      <c r="CH7" s="408"/>
      <c r="CI7" s="408"/>
      <c r="CJ7" s="408"/>
      <c r="CK7" s="408"/>
      <c r="CL7" s="408"/>
      <c r="CM7" s="408"/>
      <c r="CN7" s="408"/>
      <c r="CO7" s="408"/>
      <c r="CP7" s="408"/>
      <c r="CQ7" s="408"/>
      <c r="CR7" s="408"/>
      <c r="CS7" s="409"/>
      <c r="CT7" s="404">
        <v>13095125</v>
      </c>
      <c r="CU7" s="405"/>
      <c r="CV7" s="405"/>
      <c r="CW7" s="405"/>
      <c r="CX7" s="405"/>
      <c r="CY7" s="405"/>
      <c r="CZ7" s="405"/>
      <c r="DA7" s="406"/>
      <c r="DB7" s="404">
        <v>12666399</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106</v>
      </c>
      <c r="AN8" s="434"/>
      <c r="AO8" s="434"/>
      <c r="AP8" s="434"/>
      <c r="AQ8" s="434"/>
      <c r="AR8" s="434"/>
      <c r="AS8" s="434"/>
      <c r="AT8" s="435"/>
      <c r="AU8" s="436" t="s">
        <v>93</v>
      </c>
      <c r="AV8" s="437"/>
      <c r="AW8" s="437"/>
      <c r="AX8" s="437"/>
      <c r="AY8" s="438" t="s">
        <v>107</v>
      </c>
      <c r="AZ8" s="439"/>
      <c r="BA8" s="439"/>
      <c r="BB8" s="439"/>
      <c r="BC8" s="439"/>
      <c r="BD8" s="439"/>
      <c r="BE8" s="439"/>
      <c r="BF8" s="439"/>
      <c r="BG8" s="439"/>
      <c r="BH8" s="439"/>
      <c r="BI8" s="439"/>
      <c r="BJ8" s="439"/>
      <c r="BK8" s="439"/>
      <c r="BL8" s="439"/>
      <c r="BM8" s="440"/>
      <c r="BN8" s="404">
        <v>734968</v>
      </c>
      <c r="BO8" s="405"/>
      <c r="BP8" s="405"/>
      <c r="BQ8" s="405"/>
      <c r="BR8" s="405"/>
      <c r="BS8" s="405"/>
      <c r="BT8" s="405"/>
      <c r="BU8" s="406"/>
      <c r="BV8" s="404">
        <v>345975</v>
      </c>
      <c r="BW8" s="405"/>
      <c r="BX8" s="405"/>
      <c r="BY8" s="405"/>
      <c r="BZ8" s="405"/>
      <c r="CA8" s="405"/>
      <c r="CB8" s="405"/>
      <c r="CC8" s="406"/>
      <c r="CD8" s="407" t="s">
        <v>108</v>
      </c>
      <c r="CE8" s="408"/>
      <c r="CF8" s="408"/>
      <c r="CG8" s="408"/>
      <c r="CH8" s="408"/>
      <c r="CI8" s="408"/>
      <c r="CJ8" s="408"/>
      <c r="CK8" s="408"/>
      <c r="CL8" s="408"/>
      <c r="CM8" s="408"/>
      <c r="CN8" s="408"/>
      <c r="CO8" s="408"/>
      <c r="CP8" s="408"/>
      <c r="CQ8" s="408"/>
      <c r="CR8" s="408"/>
      <c r="CS8" s="409"/>
      <c r="CT8" s="444">
        <v>0.53</v>
      </c>
      <c r="CU8" s="445"/>
      <c r="CV8" s="445"/>
      <c r="CW8" s="445"/>
      <c r="CX8" s="445"/>
      <c r="CY8" s="445"/>
      <c r="CZ8" s="445"/>
      <c r="DA8" s="446"/>
      <c r="DB8" s="444">
        <v>0.54</v>
      </c>
      <c r="DC8" s="445"/>
      <c r="DD8" s="445"/>
      <c r="DE8" s="445"/>
      <c r="DF8" s="445"/>
      <c r="DG8" s="445"/>
      <c r="DH8" s="445"/>
      <c r="DI8" s="446"/>
    </row>
    <row r="9" spans="1:119" ht="18.75" customHeight="1" thickBot="1" x14ac:dyDescent="0.2">
      <c r="A9" s="178"/>
      <c r="B9" s="398" t="s">
        <v>109</v>
      </c>
      <c r="C9" s="399"/>
      <c r="D9" s="399"/>
      <c r="E9" s="399"/>
      <c r="F9" s="399"/>
      <c r="G9" s="399"/>
      <c r="H9" s="399"/>
      <c r="I9" s="399"/>
      <c r="J9" s="399"/>
      <c r="K9" s="447"/>
      <c r="L9" s="448" t="s">
        <v>110</v>
      </c>
      <c r="M9" s="449"/>
      <c r="N9" s="449"/>
      <c r="O9" s="449"/>
      <c r="P9" s="449"/>
      <c r="Q9" s="450"/>
      <c r="R9" s="451">
        <v>42338</v>
      </c>
      <c r="S9" s="452"/>
      <c r="T9" s="452"/>
      <c r="U9" s="452"/>
      <c r="V9" s="453"/>
      <c r="W9" s="361" t="s">
        <v>111</v>
      </c>
      <c r="X9" s="362"/>
      <c r="Y9" s="362"/>
      <c r="Z9" s="362"/>
      <c r="AA9" s="362"/>
      <c r="AB9" s="362"/>
      <c r="AC9" s="362"/>
      <c r="AD9" s="362"/>
      <c r="AE9" s="362"/>
      <c r="AF9" s="362"/>
      <c r="AG9" s="362"/>
      <c r="AH9" s="362"/>
      <c r="AI9" s="362"/>
      <c r="AJ9" s="362"/>
      <c r="AK9" s="362"/>
      <c r="AL9" s="363"/>
      <c r="AM9" s="433" t="s">
        <v>112</v>
      </c>
      <c r="AN9" s="434"/>
      <c r="AO9" s="434"/>
      <c r="AP9" s="434"/>
      <c r="AQ9" s="434"/>
      <c r="AR9" s="434"/>
      <c r="AS9" s="434"/>
      <c r="AT9" s="435"/>
      <c r="AU9" s="436" t="s">
        <v>113</v>
      </c>
      <c r="AV9" s="437"/>
      <c r="AW9" s="437"/>
      <c r="AX9" s="437"/>
      <c r="AY9" s="438" t="s">
        <v>114</v>
      </c>
      <c r="AZ9" s="439"/>
      <c r="BA9" s="439"/>
      <c r="BB9" s="439"/>
      <c r="BC9" s="439"/>
      <c r="BD9" s="439"/>
      <c r="BE9" s="439"/>
      <c r="BF9" s="439"/>
      <c r="BG9" s="439"/>
      <c r="BH9" s="439"/>
      <c r="BI9" s="439"/>
      <c r="BJ9" s="439"/>
      <c r="BK9" s="439"/>
      <c r="BL9" s="439"/>
      <c r="BM9" s="440"/>
      <c r="BN9" s="404">
        <v>388993</v>
      </c>
      <c r="BO9" s="405"/>
      <c r="BP9" s="405"/>
      <c r="BQ9" s="405"/>
      <c r="BR9" s="405"/>
      <c r="BS9" s="405"/>
      <c r="BT9" s="405"/>
      <c r="BU9" s="406"/>
      <c r="BV9" s="404">
        <v>-162039</v>
      </c>
      <c r="BW9" s="405"/>
      <c r="BX9" s="405"/>
      <c r="BY9" s="405"/>
      <c r="BZ9" s="405"/>
      <c r="CA9" s="405"/>
      <c r="CB9" s="405"/>
      <c r="CC9" s="406"/>
      <c r="CD9" s="407" t="s">
        <v>115</v>
      </c>
      <c r="CE9" s="408"/>
      <c r="CF9" s="408"/>
      <c r="CG9" s="408"/>
      <c r="CH9" s="408"/>
      <c r="CI9" s="408"/>
      <c r="CJ9" s="408"/>
      <c r="CK9" s="408"/>
      <c r="CL9" s="408"/>
      <c r="CM9" s="408"/>
      <c r="CN9" s="408"/>
      <c r="CO9" s="408"/>
      <c r="CP9" s="408"/>
      <c r="CQ9" s="408"/>
      <c r="CR9" s="408"/>
      <c r="CS9" s="409"/>
      <c r="CT9" s="401">
        <v>15.6</v>
      </c>
      <c r="CU9" s="402"/>
      <c r="CV9" s="402"/>
      <c r="CW9" s="402"/>
      <c r="CX9" s="402"/>
      <c r="CY9" s="402"/>
      <c r="CZ9" s="402"/>
      <c r="DA9" s="403"/>
      <c r="DB9" s="401">
        <v>14.8</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116</v>
      </c>
      <c r="M10" s="434"/>
      <c r="N10" s="434"/>
      <c r="O10" s="434"/>
      <c r="P10" s="434"/>
      <c r="Q10" s="435"/>
      <c r="R10" s="455">
        <v>43909</v>
      </c>
      <c r="S10" s="456"/>
      <c r="T10" s="456"/>
      <c r="U10" s="456"/>
      <c r="V10" s="457"/>
      <c r="W10" s="392"/>
      <c r="X10" s="393"/>
      <c r="Y10" s="393"/>
      <c r="Z10" s="393"/>
      <c r="AA10" s="393"/>
      <c r="AB10" s="393"/>
      <c r="AC10" s="393"/>
      <c r="AD10" s="393"/>
      <c r="AE10" s="393"/>
      <c r="AF10" s="393"/>
      <c r="AG10" s="393"/>
      <c r="AH10" s="393"/>
      <c r="AI10" s="393"/>
      <c r="AJ10" s="393"/>
      <c r="AK10" s="393"/>
      <c r="AL10" s="396"/>
      <c r="AM10" s="433" t="s">
        <v>117</v>
      </c>
      <c r="AN10" s="434"/>
      <c r="AO10" s="434"/>
      <c r="AP10" s="434"/>
      <c r="AQ10" s="434"/>
      <c r="AR10" s="434"/>
      <c r="AS10" s="434"/>
      <c r="AT10" s="435"/>
      <c r="AU10" s="436" t="s">
        <v>113</v>
      </c>
      <c r="AV10" s="437"/>
      <c r="AW10" s="437"/>
      <c r="AX10" s="437"/>
      <c r="AY10" s="438" t="s">
        <v>118</v>
      </c>
      <c r="AZ10" s="439"/>
      <c r="BA10" s="439"/>
      <c r="BB10" s="439"/>
      <c r="BC10" s="439"/>
      <c r="BD10" s="439"/>
      <c r="BE10" s="439"/>
      <c r="BF10" s="439"/>
      <c r="BG10" s="439"/>
      <c r="BH10" s="439"/>
      <c r="BI10" s="439"/>
      <c r="BJ10" s="439"/>
      <c r="BK10" s="439"/>
      <c r="BL10" s="439"/>
      <c r="BM10" s="440"/>
      <c r="BN10" s="404">
        <v>173888</v>
      </c>
      <c r="BO10" s="405"/>
      <c r="BP10" s="405"/>
      <c r="BQ10" s="405"/>
      <c r="BR10" s="405"/>
      <c r="BS10" s="405"/>
      <c r="BT10" s="405"/>
      <c r="BU10" s="406"/>
      <c r="BV10" s="404">
        <v>261100</v>
      </c>
      <c r="BW10" s="405"/>
      <c r="BX10" s="405"/>
      <c r="BY10" s="405"/>
      <c r="BZ10" s="405"/>
      <c r="CA10" s="405"/>
      <c r="CB10" s="405"/>
      <c r="CC10" s="406"/>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120</v>
      </c>
      <c r="M11" s="459"/>
      <c r="N11" s="459"/>
      <c r="O11" s="459"/>
      <c r="P11" s="459"/>
      <c r="Q11" s="460"/>
      <c r="R11" s="461" t="s">
        <v>121</v>
      </c>
      <c r="S11" s="462"/>
      <c r="T11" s="462"/>
      <c r="U11" s="462"/>
      <c r="V11" s="463"/>
      <c r="W11" s="392"/>
      <c r="X11" s="393"/>
      <c r="Y11" s="393"/>
      <c r="Z11" s="393"/>
      <c r="AA11" s="393"/>
      <c r="AB11" s="393"/>
      <c r="AC11" s="393"/>
      <c r="AD11" s="393"/>
      <c r="AE11" s="393"/>
      <c r="AF11" s="393"/>
      <c r="AG11" s="393"/>
      <c r="AH11" s="393"/>
      <c r="AI11" s="393"/>
      <c r="AJ11" s="393"/>
      <c r="AK11" s="393"/>
      <c r="AL11" s="396"/>
      <c r="AM11" s="433" t="s">
        <v>122</v>
      </c>
      <c r="AN11" s="434"/>
      <c r="AO11" s="434"/>
      <c r="AP11" s="434"/>
      <c r="AQ11" s="434"/>
      <c r="AR11" s="434"/>
      <c r="AS11" s="434"/>
      <c r="AT11" s="435"/>
      <c r="AU11" s="436" t="s">
        <v>93</v>
      </c>
      <c r="AV11" s="437"/>
      <c r="AW11" s="437"/>
      <c r="AX11" s="437"/>
      <c r="AY11" s="438" t="s">
        <v>123</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124</v>
      </c>
      <c r="CE11" s="408"/>
      <c r="CF11" s="408"/>
      <c r="CG11" s="408"/>
      <c r="CH11" s="408"/>
      <c r="CI11" s="408"/>
      <c r="CJ11" s="408"/>
      <c r="CK11" s="408"/>
      <c r="CL11" s="408"/>
      <c r="CM11" s="408"/>
      <c r="CN11" s="408"/>
      <c r="CO11" s="408"/>
      <c r="CP11" s="408"/>
      <c r="CQ11" s="408"/>
      <c r="CR11" s="408"/>
      <c r="CS11" s="409"/>
      <c r="CT11" s="444" t="s">
        <v>125</v>
      </c>
      <c r="CU11" s="445"/>
      <c r="CV11" s="445"/>
      <c r="CW11" s="445"/>
      <c r="CX11" s="445"/>
      <c r="CY11" s="445"/>
      <c r="CZ11" s="445"/>
      <c r="DA11" s="446"/>
      <c r="DB11" s="444" t="s">
        <v>126</v>
      </c>
      <c r="DC11" s="445"/>
      <c r="DD11" s="445"/>
      <c r="DE11" s="445"/>
      <c r="DF11" s="445"/>
      <c r="DG11" s="445"/>
      <c r="DH11" s="445"/>
      <c r="DI11" s="446"/>
    </row>
    <row r="12" spans="1:119" ht="18.75" customHeight="1" x14ac:dyDescent="0.15">
      <c r="A12" s="178"/>
      <c r="B12" s="464" t="s">
        <v>127</v>
      </c>
      <c r="C12" s="465"/>
      <c r="D12" s="465"/>
      <c r="E12" s="465"/>
      <c r="F12" s="465"/>
      <c r="G12" s="465"/>
      <c r="H12" s="465"/>
      <c r="I12" s="465"/>
      <c r="J12" s="465"/>
      <c r="K12" s="466"/>
      <c r="L12" s="473" t="s">
        <v>128</v>
      </c>
      <c r="M12" s="474"/>
      <c r="N12" s="474"/>
      <c r="O12" s="474"/>
      <c r="P12" s="474"/>
      <c r="Q12" s="475"/>
      <c r="R12" s="476">
        <v>43477</v>
      </c>
      <c r="S12" s="477"/>
      <c r="T12" s="477"/>
      <c r="U12" s="477"/>
      <c r="V12" s="478"/>
      <c r="W12" s="479" t="s">
        <v>1</v>
      </c>
      <c r="X12" s="437"/>
      <c r="Y12" s="437"/>
      <c r="Z12" s="437"/>
      <c r="AA12" s="437"/>
      <c r="AB12" s="480"/>
      <c r="AC12" s="481" t="s">
        <v>129</v>
      </c>
      <c r="AD12" s="482"/>
      <c r="AE12" s="482"/>
      <c r="AF12" s="482"/>
      <c r="AG12" s="483"/>
      <c r="AH12" s="481" t="s">
        <v>130</v>
      </c>
      <c r="AI12" s="482"/>
      <c r="AJ12" s="482"/>
      <c r="AK12" s="482"/>
      <c r="AL12" s="484"/>
      <c r="AM12" s="433" t="s">
        <v>131</v>
      </c>
      <c r="AN12" s="434"/>
      <c r="AO12" s="434"/>
      <c r="AP12" s="434"/>
      <c r="AQ12" s="434"/>
      <c r="AR12" s="434"/>
      <c r="AS12" s="434"/>
      <c r="AT12" s="435"/>
      <c r="AU12" s="436" t="s">
        <v>132</v>
      </c>
      <c r="AV12" s="437"/>
      <c r="AW12" s="437"/>
      <c r="AX12" s="437"/>
      <c r="AY12" s="438" t="s">
        <v>133</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650000</v>
      </c>
      <c r="BW12" s="405"/>
      <c r="BX12" s="405"/>
      <c r="BY12" s="405"/>
      <c r="BZ12" s="405"/>
      <c r="CA12" s="405"/>
      <c r="CB12" s="405"/>
      <c r="CC12" s="406"/>
      <c r="CD12" s="407" t="s">
        <v>134</v>
      </c>
      <c r="CE12" s="408"/>
      <c r="CF12" s="408"/>
      <c r="CG12" s="408"/>
      <c r="CH12" s="408"/>
      <c r="CI12" s="408"/>
      <c r="CJ12" s="408"/>
      <c r="CK12" s="408"/>
      <c r="CL12" s="408"/>
      <c r="CM12" s="408"/>
      <c r="CN12" s="408"/>
      <c r="CO12" s="408"/>
      <c r="CP12" s="408"/>
      <c r="CQ12" s="408"/>
      <c r="CR12" s="408"/>
      <c r="CS12" s="409"/>
      <c r="CT12" s="444" t="s">
        <v>135</v>
      </c>
      <c r="CU12" s="445"/>
      <c r="CV12" s="445"/>
      <c r="CW12" s="445"/>
      <c r="CX12" s="445"/>
      <c r="CY12" s="445"/>
      <c r="CZ12" s="445"/>
      <c r="DA12" s="446"/>
      <c r="DB12" s="444" t="s">
        <v>125</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136</v>
      </c>
      <c r="N13" s="496"/>
      <c r="O13" s="496"/>
      <c r="P13" s="496"/>
      <c r="Q13" s="497"/>
      <c r="R13" s="488">
        <v>42710</v>
      </c>
      <c r="S13" s="489"/>
      <c r="T13" s="489"/>
      <c r="U13" s="489"/>
      <c r="V13" s="490"/>
      <c r="W13" s="420" t="s">
        <v>137</v>
      </c>
      <c r="X13" s="421"/>
      <c r="Y13" s="421"/>
      <c r="Z13" s="421"/>
      <c r="AA13" s="421"/>
      <c r="AB13" s="411"/>
      <c r="AC13" s="455">
        <v>5255</v>
      </c>
      <c r="AD13" s="456"/>
      <c r="AE13" s="456"/>
      <c r="AF13" s="456"/>
      <c r="AG13" s="498"/>
      <c r="AH13" s="455">
        <v>5823</v>
      </c>
      <c r="AI13" s="456"/>
      <c r="AJ13" s="456"/>
      <c r="AK13" s="456"/>
      <c r="AL13" s="457"/>
      <c r="AM13" s="433" t="s">
        <v>138</v>
      </c>
      <c r="AN13" s="434"/>
      <c r="AO13" s="434"/>
      <c r="AP13" s="434"/>
      <c r="AQ13" s="434"/>
      <c r="AR13" s="434"/>
      <c r="AS13" s="434"/>
      <c r="AT13" s="435"/>
      <c r="AU13" s="436" t="s">
        <v>113</v>
      </c>
      <c r="AV13" s="437"/>
      <c r="AW13" s="437"/>
      <c r="AX13" s="437"/>
      <c r="AY13" s="438" t="s">
        <v>139</v>
      </c>
      <c r="AZ13" s="439"/>
      <c r="BA13" s="439"/>
      <c r="BB13" s="439"/>
      <c r="BC13" s="439"/>
      <c r="BD13" s="439"/>
      <c r="BE13" s="439"/>
      <c r="BF13" s="439"/>
      <c r="BG13" s="439"/>
      <c r="BH13" s="439"/>
      <c r="BI13" s="439"/>
      <c r="BJ13" s="439"/>
      <c r="BK13" s="439"/>
      <c r="BL13" s="439"/>
      <c r="BM13" s="440"/>
      <c r="BN13" s="404">
        <v>562881</v>
      </c>
      <c r="BO13" s="405"/>
      <c r="BP13" s="405"/>
      <c r="BQ13" s="405"/>
      <c r="BR13" s="405"/>
      <c r="BS13" s="405"/>
      <c r="BT13" s="405"/>
      <c r="BU13" s="406"/>
      <c r="BV13" s="404">
        <v>-550939</v>
      </c>
      <c r="BW13" s="405"/>
      <c r="BX13" s="405"/>
      <c r="BY13" s="405"/>
      <c r="BZ13" s="405"/>
      <c r="CA13" s="405"/>
      <c r="CB13" s="405"/>
      <c r="CC13" s="406"/>
      <c r="CD13" s="407" t="s">
        <v>140</v>
      </c>
      <c r="CE13" s="408"/>
      <c r="CF13" s="408"/>
      <c r="CG13" s="408"/>
      <c r="CH13" s="408"/>
      <c r="CI13" s="408"/>
      <c r="CJ13" s="408"/>
      <c r="CK13" s="408"/>
      <c r="CL13" s="408"/>
      <c r="CM13" s="408"/>
      <c r="CN13" s="408"/>
      <c r="CO13" s="408"/>
      <c r="CP13" s="408"/>
      <c r="CQ13" s="408"/>
      <c r="CR13" s="408"/>
      <c r="CS13" s="409"/>
      <c r="CT13" s="401">
        <v>6.8</v>
      </c>
      <c r="CU13" s="402"/>
      <c r="CV13" s="402"/>
      <c r="CW13" s="402"/>
      <c r="CX13" s="402"/>
      <c r="CY13" s="402"/>
      <c r="CZ13" s="402"/>
      <c r="DA13" s="403"/>
      <c r="DB13" s="401">
        <v>7.1</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141</v>
      </c>
      <c r="M14" s="486"/>
      <c r="N14" s="486"/>
      <c r="O14" s="486"/>
      <c r="P14" s="486"/>
      <c r="Q14" s="487"/>
      <c r="R14" s="488">
        <v>43969</v>
      </c>
      <c r="S14" s="489"/>
      <c r="T14" s="489"/>
      <c r="U14" s="489"/>
      <c r="V14" s="490"/>
      <c r="W14" s="394"/>
      <c r="X14" s="395"/>
      <c r="Y14" s="395"/>
      <c r="Z14" s="395"/>
      <c r="AA14" s="395"/>
      <c r="AB14" s="384"/>
      <c r="AC14" s="491">
        <v>22.9</v>
      </c>
      <c r="AD14" s="492"/>
      <c r="AE14" s="492"/>
      <c r="AF14" s="492"/>
      <c r="AG14" s="493"/>
      <c r="AH14" s="491">
        <v>23.8</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142</v>
      </c>
      <c r="CE14" s="500"/>
      <c r="CF14" s="500"/>
      <c r="CG14" s="500"/>
      <c r="CH14" s="500"/>
      <c r="CI14" s="500"/>
      <c r="CJ14" s="500"/>
      <c r="CK14" s="500"/>
      <c r="CL14" s="500"/>
      <c r="CM14" s="500"/>
      <c r="CN14" s="500"/>
      <c r="CO14" s="500"/>
      <c r="CP14" s="500"/>
      <c r="CQ14" s="500"/>
      <c r="CR14" s="500"/>
      <c r="CS14" s="501"/>
      <c r="CT14" s="502" t="s">
        <v>125</v>
      </c>
      <c r="CU14" s="503"/>
      <c r="CV14" s="503"/>
      <c r="CW14" s="503"/>
      <c r="CX14" s="503"/>
      <c r="CY14" s="503"/>
      <c r="CZ14" s="503"/>
      <c r="DA14" s="504"/>
      <c r="DB14" s="502" t="s">
        <v>143</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144</v>
      </c>
      <c r="N15" s="496"/>
      <c r="O15" s="496"/>
      <c r="P15" s="496"/>
      <c r="Q15" s="497"/>
      <c r="R15" s="488">
        <v>43179</v>
      </c>
      <c r="S15" s="489"/>
      <c r="T15" s="489"/>
      <c r="U15" s="489"/>
      <c r="V15" s="490"/>
      <c r="W15" s="420" t="s">
        <v>145</v>
      </c>
      <c r="X15" s="421"/>
      <c r="Y15" s="421"/>
      <c r="Z15" s="421"/>
      <c r="AA15" s="421"/>
      <c r="AB15" s="411"/>
      <c r="AC15" s="455">
        <v>5389</v>
      </c>
      <c r="AD15" s="456"/>
      <c r="AE15" s="456"/>
      <c r="AF15" s="456"/>
      <c r="AG15" s="498"/>
      <c r="AH15" s="455">
        <v>5757</v>
      </c>
      <c r="AI15" s="456"/>
      <c r="AJ15" s="456"/>
      <c r="AK15" s="456"/>
      <c r="AL15" s="457"/>
      <c r="AM15" s="433"/>
      <c r="AN15" s="434"/>
      <c r="AO15" s="434"/>
      <c r="AP15" s="434"/>
      <c r="AQ15" s="434"/>
      <c r="AR15" s="434"/>
      <c r="AS15" s="434"/>
      <c r="AT15" s="435"/>
      <c r="AU15" s="436"/>
      <c r="AV15" s="437"/>
      <c r="AW15" s="437"/>
      <c r="AX15" s="437"/>
      <c r="AY15" s="364" t="s">
        <v>146</v>
      </c>
      <c r="AZ15" s="365"/>
      <c r="BA15" s="365"/>
      <c r="BB15" s="365"/>
      <c r="BC15" s="365"/>
      <c r="BD15" s="365"/>
      <c r="BE15" s="365"/>
      <c r="BF15" s="365"/>
      <c r="BG15" s="365"/>
      <c r="BH15" s="365"/>
      <c r="BI15" s="365"/>
      <c r="BJ15" s="365"/>
      <c r="BK15" s="365"/>
      <c r="BL15" s="365"/>
      <c r="BM15" s="366"/>
      <c r="BN15" s="367">
        <v>5639781</v>
      </c>
      <c r="BO15" s="368"/>
      <c r="BP15" s="368"/>
      <c r="BQ15" s="368"/>
      <c r="BR15" s="368"/>
      <c r="BS15" s="368"/>
      <c r="BT15" s="368"/>
      <c r="BU15" s="369"/>
      <c r="BV15" s="367">
        <v>5680612</v>
      </c>
      <c r="BW15" s="368"/>
      <c r="BX15" s="368"/>
      <c r="BY15" s="368"/>
      <c r="BZ15" s="368"/>
      <c r="CA15" s="368"/>
      <c r="CB15" s="368"/>
      <c r="CC15" s="369"/>
      <c r="CD15" s="505" t="s">
        <v>147</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148</v>
      </c>
      <c r="M16" s="508"/>
      <c r="N16" s="508"/>
      <c r="O16" s="508"/>
      <c r="P16" s="508"/>
      <c r="Q16" s="509"/>
      <c r="R16" s="510" t="s">
        <v>149</v>
      </c>
      <c r="S16" s="511"/>
      <c r="T16" s="511"/>
      <c r="U16" s="511"/>
      <c r="V16" s="512"/>
      <c r="W16" s="394"/>
      <c r="X16" s="395"/>
      <c r="Y16" s="395"/>
      <c r="Z16" s="395"/>
      <c r="AA16" s="395"/>
      <c r="AB16" s="384"/>
      <c r="AC16" s="491">
        <v>23.5</v>
      </c>
      <c r="AD16" s="492"/>
      <c r="AE16" s="492"/>
      <c r="AF16" s="492"/>
      <c r="AG16" s="493"/>
      <c r="AH16" s="491">
        <v>23.5</v>
      </c>
      <c r="AI16" s="492"/>
      <c r="AJ16" s="492"/>
      <c r="AK16" s="492"/>
      <c r="AL16" s="494"/>
      <c r="AM16" s="433"/>
      <c r="AN16" s="434"/>
      <c r="AO16" s="434"/>
      <c r="AP16" s="434"/>
      <c r="AQ16" s="434"/>
      <c r="AR16" s="434"/>
      <c r="AS16" s="434"/>
      <c r="AT16" s="435"/>
      <c r="AU16" s="436"/>
      <c r="AV16" s="437"/>
      <c r="AW16" s="437"/>
      <c r="AX16" s="437"/>
      <c r="AY16" s="438" t="s">
        <v>150</v>
      </c>
      <c r="AZ16" s="439"/>
      <c r="BA16" s="439"/>
      <c r="BB16" s="439"/>
      <c r="BC16" s="439"/>
      <c r="BD16" s="439"/>
      <c r="BE16" s="439"/>
      <c r="BF16" s="439"/>
      <c r="BG16" s="439"/>
      <c r="BH16" s="439"/>
      <c r="BI16" s="439"/>
      <c r="BJ16" s="439"/>
      <c r="BK16" s="439"/>
      <c r="BL16" s="439"/>
      <c r="BM16" s="440"/>
      <c r="BN16" s="404">
        <v>10879465</v>
      </c>
      <c r="BO16" s="405"/>
      <c r="BP16" s="405"/>
      <c r="BQ16" s="405"/>
      <c r="BR16" s="405"/>
      <c r="BS16" s="405"/>
      <c r="BT16" s="405"/>
      <c r="BU16" s="406"/>
      <c r="BV16" s="404">
        <v>10554787</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151</v>
      </c>
      <c r="N17" s="516"/>
      <c r="O17" s="516"/>
      <c r="P17" s="516"/>
      <c r="Q17" s="517"/>
      <c r="R17" s="510" t="s">
        <v>152</v>
      </c>
      <c r="S17" s="511"/>
      <c r="T17" s="511"/>
      <c r="U17" s="511"/>
      <c r="V17" s="512"/>
      <c r="W17" s="420" t="s">
        <v>153</v>
      </c>
      <c r="X17" s="421"/>
      <c r="Y17" s="421"/>
      <c r="Z17" s="421"/>
      <c r="AA17" s="421"/>
      <c r="AB17" s="411"/>
      <c r="AC17" s="455">
        <v>12336</v>
      </c>
      <c r="AD17" s="456"/>
      <c r="AE17" s="456"/>
      <c r="AF17" s="456"/>
      <c r="AG17" s="498"/>
      <c r="AH17" s="455">
        <v>12929</v>
      </c>
      <c r="AI17" s="456"/>
      <c r="AJ17" s="456"/>
      <c r="AK17" s="456"/>
      <c r="AL17" s="457"/>
      <c r="AM17" s="433"/>
      <c r="AN17" s="434"/>
      <c r="AO17" s="434"/>
      <c r="AP17" s="434"/>
      <c r="AQ17" s="434"/>
      <c r="AR17" s="434"/>
      <c r="AS17" s="434"/>
      <c r="AT17" s="435"/>
      <c r="AU17" s="436"/>
      <c r="AV17" s="437"/>
      <c r="AW17" s="437"/>
      <c r="AX17" s="437"/>
      <c r="AY17" s="438" t="s">
        <v>154</v>
      </c>
      <c r="AZ17" s="439"/>
      <c r="BA17" s="439"/>
      <c r="BB17" s="439"/>
      <c r="BC17" s="439"/>
      <c r="BD17" s="439"/>
      <c r="BE17" s="439"/>
      <c r="BF17" s="439"/>
      <c r="BG17" s="439"/>
      <c r="BH17" s="439"/>
      <c r="BI17" s="439"/>
      <c r="BJ17" s="439"/>
      <c r="BK17" s="439"/>
      <c r="BL17" s="439"/>
      <c r="BM17" s="440"/>
      <c r="BN17" s="404">
        <v>7102672</v>
      </c>
      <c r="BO17" s="405"/>
      <c r="BP17" s="405"/>
      <c r="BQ17" s="405"/>
      <c r="BR17" s="405"/>
      <c r="BS17" s="405"/>
      <c r="BT17" s="405"/>
      <c r="BU17" s="406"/>
      <c r="BV17" s="404">
        <v>7187028</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155</v>
      </c>
      <c r="C18" s="447"/>
      <c r="D18" s="447"/>
      <c r="E18" s="527"/>
      <c r="F18" s="527"/>
      <c r="G18" s="527"/>
      <c r="H18" s="527"/>
      <c r="I18" s="527"/>
      <c r="J18" s="527"/>
      <c r="K18" s="527"/>
      <c r="L18" s="528">
        <v>112.18</v>
      </c>
      <c r="M18" s="528"/>
      <c r="N18" s="528"/>
      <c r="O18" s="528"/>
      <c r="P18" s="528"/>
      <c r="Q18" s="528"/>
      <c r="R18" s="529"/>
      <c r="S18" s="529"/>
      <c r="T18" s="529"/>
      <c r="U18" s="529"/>
      <c r="V18" s="530"/>
      <c r="W18" s="422"/>
      <c r="X18" s="423"/>
      <c r="Y18" s="423"/>
      <c r="Z18" s="423"/>
      <c r="AA18" s="423"/>
      <c r="AB18" s="414"/>
      <c r="AC18" s="531">
        <v>53.7</v>
      </c>
      <c r="AD18" s="532"/>
      <c r="AE18" s="532"/>
      <c r="AF18" s="532"/>
      <c r="AG18" s="533"/>
      <c r="AH18" s="531">
        <v>52.8</v>
      </c>
      <c r="AI18" s="532"/>
      <c r="AJ18" s="532"/>
      <c r="AK18" s="532"/>
      <c r="AL18" s="534"/>
      <c r="AM18" s="433"/>
      <c r="AN18" s="434"/>
      <c r="AO18" s="434"/>
      <c r="AP18" s="434"/>
      <c r="AQ18" s="434"/>
      <c r="AR18" s="434"/>
      <c r="AS18" s="434"/>
      <c r="AT18" s="435"/>
      <c r="AU18" s="436"/>
      <c r="AV18" s="437"/>
      <c r="AW18" s="437"/>
      <c r="AX18" s="437"/>
      <c r="AY18" s="438" t="s">
        <v>156</v>
      </c>
      <c r="AZ18" s="439"/>
      <c r="BA18" s="439"/>
      <c r="BB18" s="439"/>
      <c r="BC18" s="439"/>
      <c r="BD18" s="439"/>
      <c r="BE18" s="439"/>
      <c r="BF18" s="439"/>
      <c r="BG18" s="439"/>
      <c r="BH18" s="439"/>
      <c r="BI18" s="439"/>
      <c r="BJ18" s="439"/>
      <c r="BK18" s="439"/>
      <c r="BL18" s="439"/>
      <c r="BM18" s="440"/>
      <c r="BN18" s="404">
        <v>11859713</v>
      </c>
      <c r="BO18" s="405"/>
      <c r="BP18" s="405"/>
      <c r="BQ18" s="405"/>
      <c r="BR18" s="405"/>
      <c r="BS18" s="405"/>
      <c r="BT18" s="405"/>
      <c r="BU18" s="406"/>
      <c r="BV18" s="404">
        <v>11568855</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157</v>
      </c>
      <c r="C19" s="447"/>
      <c r="D19" s="447"/>
      <c r="E19" s="527"/>
      <c r="F19" s="527"/>
      <c r="G19" s="527"/>
      <c r="H19" s="527"/>
      <c r="I19" s="527"/>
      <c r="J19" s="527"/>
      <c r="K19" s="527"/>
      <c r="L19" s="535">
        <v>377</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158</v>
      </c>
      <c r="AZ19" s="439"/>
      <c r="BA19" s="439"/>
      <c r="BB19" s="439"/>
      <c r="BC19" s="439"/>
      <c r="BD19" s="439"/>
      <c r="BE19" s="439"/>
      <c r="BF19" s="439"/>
      <c r="BG19" s="439"/>
      <c r="BH19" s="439"/>
      <c r="BI19" s="439"/>
      <c r="BJ19" s="439"/>
      <c r="BK19" s="439"/>
      <c r="BL19" s="439"/>
      <c r="BM19" s="440"/>
      <c r="BN19" s="404">
        <v>15491621</v>
      </c>
      <c r="BO19" s="405"/>
      <c r="BP19" s="405"/>
      <c r="BQ19" s="405"/>
      <c r="BR19" s="405"/>
      <c r="BS19" s="405"/>
      <c r="BT19" s="405"/>
      <c r="BU19" s="406"/>
      <c r="BV19" s="404">
        <v>16462455</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159</v>
      </c>
      <c r="C20" s="447"/>
      <c r="D20" s="447"/>
      <c r="E20" s="527"/>
      <c r="F20" s="527"/>
      <c r="G20" s="527"/>
      <c r="H20" s="527"/>
      <c r="I20" s="527"/>
      <c r="J20" s="527"/>
      <c r="K20" s="527"/>
      <c r="L20" s="535">
        <v>15799</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160</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161</v>
      </c>
      <c r="C22" s="548"/>
      <c r="D22" s="549"/>
      <c r="E22" s="416" t="s">
        <v>1</v>
      </c>
      <c r="F22" s="421"/>
      <c r="G22" s="421"/>
      <c r="H22" s="421"/>
      <c r="I22" s="421"/>
      <c r="J22" s="421"/>
      <c r="K22" s="411"/>
      <c r="L22" s="416" t="s">
        <v>162</v>
      </c>
      <c r="M22" s="421"/>
      <c r="N22" s="421"/>
      <c r="O22" s="421"/>
      <c r="P22" s="411"/>
      <c r="Q22" s="579" t="s">
        <v>163</v>
      </c>
      <c r="R22" s="580"/>
      <c r="S22" s="580"/>
      <c r="T22" s="580"/>
      <c r="U22" s="580"/>
      <c r="V22" s="581"/>
      <c r="W22" s="547" t="s">
        <v>164</v>
      </c>
      <c r="X22" s="548"/>
      <c r="Y22" s="549"/>
      <c r="Z22" s="416" t="s">
        <v>1</v>
      </c>
      <c r="AA22" s="421"/>
      <c r="AB22" s="421"/>
      <c r="AC22" s="421"/>
      <c r="AD22" s="421"/>
      <c r="AE22" s="421"/>
      <c r="AF22" s="421"/>
      <c r="AG22" s="411"/>
      <c r="AH22" s="585" t="s">
        <v>165</v>
      </c>
      <c r="AI22" s="421"/>
      <c r="AJ22" s="421"/>
      <c r="AK22" s="421"/>
      <c r="AL22" s="411"/>
      <c r="AM22" s="585" t="s">
        <v>166</v>
      </c>
      <c r="AN22" s="586"/>
      <c r="AO22" s="586"/>
      <c r="AP22" s="586"/>
      <c r="AQ22" s="586"/>
      <c r="AR22" s="587"/>
      <c r="AS22" s="579" t="s">
        <v>163</v>
      </c>
      <c r="AT22" s="580"/>
      <c r="AU22" s="580"/>
      <c r="AV22" s="580"/>
      <c r="AW22" s="580"/>
      <c r="AX22" s="591"/>
      <c r="AY22" s="364" t="s">
        <v>167</v>
      </c>
      <c r="AZ22" s="365"/>
      <c r="BA22" s="365"/>
      <c r="BB22" s="365"/>
      <c r="BC22" s="365"/>
      <c r="BD22" s="365"/>
      <c r="BE22" s="365"/>
      <c r="BF22" s="365"/>
      <c r="BG22" s="365"/>
      <c r="BH22" s="365"/>
      <c r="BI22" s="365"/>
      <c r="BJ22" s="365"/>
      <c r="BK22" s="365"/>
      <c r="BL22" s="365"/>
      <c r="BM22" s="366"/>
      <c r="BN22" s="367">
        <v>19014303</v>
      </c>
      <c r="BO22" s="368"/>
      <c r="BP22" s="368"/>
      <c r="BQ22" s="368"/>
      <c r="BR22" s="368"/>
      <c r="BS22" s="368"/>
      <c r="BT22" s="368"/>
      <c r="BU22" s="369"/>
      <c r="BV22" s="367">
        <v>19694159</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168</v>
      </c>
      <c r="AZ23" s="439"/>
      <c r="BA23" s="439"/>
      <c r="BB23" s="439"/>
      <c r="BC23" s="439"/>
      <c r="BD23" s="439"/>
      <c r="BE23" s="439"/>
      <c r="BF23" s="439"/>
      <c r="BG23" s="439"/>
      <c r="BH23" s="439"/>
      <c r="BI23" s="439"/>
      <c r="BJ23" s="439"/>
      <c r="BK23" s="439"/>
      <c r="BL23" s="439"/>
      <c r="BM23" s="440"/>
      <c r="BN23" s="404">
        <v>11947488</v>
      </c>
      <c r="BO23" s="405"/>
      <c r="BP23" s="405"/>
      <c r="BQ23" s="405"/>
      <c r="BR23" s="405"/>
      <c r="BS23" s="405"/>
      <c r="BT23" s="405"/>
      <c r="BU23" s="406"/>
      <c r="BV23" s="404">
        <v>12043159</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169</v>
      </c>
      <c r="F24" s="434"/>
      <c r="G24" s="434"/>
      <c r="H24" s="434"/>
      <c r="I24" s="434"/>
      <c r="J24" s="434"/>
      <c r="K24" s="435"/>
      <c r="L24" s="455">
        <v>1</v>
      </c>
      <c r="M24" s="456"/>
      <c r="N24" s="456"/>
      <c r="O24" s="456"/>
      <c r="P24" s="498"/>
      <c r="Q24" s="455">
        <v>5633</v>
      </c>
      <c r="R24" s="456"/>
      <c r="S24" s="456"/>
      <c r="T24" s="456"/>
      <c r="U24" s="456"/>
      <c r="V24" s="498"/>
      <c r="W24" s="550"/>
      <c r="X24" s="551"/>
      <c r="Y24" s="552"/>
      <c r="Z24" s="454" t="s">
        <v>170</v>
      </c>
      <c r="AA24" s="434"/>
      <c r="AB24" s="434"/>
      <c r="AC24" s="434"/>
      <c r="AD24" s="434"/>
      <c r="AE24" s="434"/>
      <c r="AF24" s="434"/>
      <c r="AG24" s="435"/>
      <c r="AH24" s="455">
        <v>384</v>
      </c>
      <c r="AI24" s="456"/>
      <c r="AJ24" s="456"/>
      <c r="AK24" s="456"/>
      <c r="AL24" s="498"/>
      <c r="AM24" s="455">
        <v>1127808</v>
      </c>
      <c r="AN24" s="456"/>
      <c r="AO24" s="456"/>
      <c r="AP24" s="456"/>
      <c r="AQ24" s="456"/>
      <c r="AR24" s="498"/>
      <c r="AS24" s="455">
        <v>2937</v>
      </c>
      <c r="AT24" s="456"/>
      <c r="AU24" s="456"/>
      <c r="AV24" s="456"/>
      <c r="AW24" s="456"/>
      <c r="AX24" s="457"/>
      <c r="AY24" s="520" t="s">
        <v>171</v>
      </c>
      <c r="AZ24" s="521"/>
      <c r="BA24" s="521"/>
      <c r="BB24" s="521"/>
      <c r="BC24" s="521"/>
      <c r="BD24" s="521"/>
      <c r="BE24" s="521"/>
      <c r="BF24" s="521"/>
      <c r="BG24" s="521"/>
      <c r="BH24" s="521"/>
      <c r="BI24" s="521"/>
      <c r="BJ24" s="521"/>
      <c r="BK24" s="521"/>
      <c r="BL24" s="521"/>
      <c r="BM24" s="522"/>
      <c r="BN24" s="404">
        <v>10704634</v>
      </c>
      <c r="BO24" s="405"/>
      <c r="BP24" s="405"/>
      <c r="BQ24" s="405"/>
      <c r="BR24" s="405"/>
      <c r="BS24" s="405"/>
      <c r="BT24" s="405"/>
      <c r="BU24" s="406"/>
      <c r="BV24" s="404">
        <v>11404547</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172</v>
      </c>
      <c r="F25" s="434"/>
      <c r="G25" s="434"/>
      <c r="H25" s="434"/>
      <c r="I25" s="434"/>
      <c r="J25" s="434"/>
      <c r="K25" s="435"/>
      <c r="L25" s="455">
        <v>1</v>
      </c>
      <c r="M25" s="456"/>
      <c r="N25" s="456"/>
      <c r="O25" s="456"/>
      <c r="P25" s="498"/>
      <c r="Q25" s="455">
        <v>6562</v>
      </c>
      <c r="R25" s="456"/>
      <c r="S25" s="456"/>
      <c r="T25" s="456"/>
      <c r="U25" s="456"/>
      <c r="V25" s="498"/>
      <c r="W25" s="550"/>
      <c r="X25" s="551"/>
      <c r="Y25" s="552"/>
      <c r="Z25" s="454" t="s">
        <v>173</v>
      </c>
      <c r="AA25" s="434"/>
      <c r="AB25" s="434"/>
      <c r="AC25" s="434"/>
      <c r="AD25" s="434"/>
      <c r="AE25" s="434"/>
      <c r="AF25" s="434"/>
      <c r="AG25" s="435"/>
      <c r="AH25" s="455" t="s">
        <v>174</v>
      </c>
      <c r="AI25" s="456"/>
      <c r="AJ25" s="456"/>
      <c r="AK25" s="456"/>
      <c r="AL25" s="498"/>
      <c r="AM25" s="455" t="s">
        <v>143</v>
      </c>
      <c r="AN25" s="456"/>
      <c r="AO25" s="456"/>
      <c r="AP25" s="456"/>
      <c r="AQ25" s="456"/>
      <c r="AR25" s="498"/>
      <c r="AS25" s="455" t="s">
        <v>174</v>
      </c>
      <c r="AT25" s="456"/>
      <c r="AU25" s="456"/>
      <c r="AV25" s="456"/>
      <c r="AW25" s="456"/>
      <c r="AX25" s="457"/>
      <c r="AY25" s="364" t="s">
        <v>175</v>
      </c>
      <c r="AZ25" s="365"/>
      <c r="BA25" s="365"/>
      <c r="BB25" s="365"/>
      <c r="BC25" s="365"/>
      <c r="BD25" s="365"/>
      <c r="BE25" s="365"/>
      <c r="BF25" s="365"/>
      <c r="BG25" s="365"/>
      <c r="BH25" s="365"/>
      <c r="BI25" s="365"/>
      <c r="BJ25" s="365"/>
      <c r="BK25" s="365"/>
      <c r="BL25" s="365"/>
      <c r="BM25" s="366"/>
      <c r="BN25" s="367">
        <v>731065</v>
      </c>
      <c r="BO25" s="368"/>
      <c r="BP25" s="368"/>
      <c r="BQ25" s="368"/>
      <c r="BR25" s="368"/>
      <c r="BS25" s="368"/>
      <c r="BT25" s="368"/>
      <c r="BU25" s="369"/>
      <c r="BV25" s="367">
        <v>656205</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176</v>
      </c>
      <c r="F26" s="434"/>
      <c r="G26" s="434"/>
      <c r="H26" s="434"/>
      <c r="I26" s="434"/>
      <c r="J26" s="434"/>
      <c r="K26" s="435"/>
      <c r="L26" s="455">
        <v>1</v>
      </c>
      <c r="M26" s="456"/>
      <c r="N26" s="456"/>
      <c r="O26" s="456"/>
      <c r="P26" s="498"/>
      <c r="Q26" s="455">
        <v>5884</v>
      </c>
      <c r="R26" s="456"/>
      <c r="S26" s="456"/>
      <c r="T26" s="456"/>
      <c r="U26" s="456"/>
      <c r="V26" s="498"/>
      <c r="W26" s="550"/>
      <c r="X26" s="551"/>
      <c r="Y26" s="552"/>
      <c r="Z26" s="454" t="s">
        <v>177</v>
      </c>
      <c r="AA26" s="556"/>
      <c r="AB26" s="556"/>
      <c r="AC26" s="556"/>
      <c r="AD26" s="556"/>
      <c r="AE26" s="556"/>
      <c r="AF26" s="556"/>
      <c r="AG26" s="557"/>
      <c r="AH26" s="455">
        <v>9</v>
      </c>
      <c r="AI26" s="456"/>
      <c r="AJ26" s="456"/>
      <c r="AK26" s="456"/>
      <c r="AL26" s="498"/>
      <c r="AM26" s="455">
        <v>30141</v>
      </c>
      <c r="AN26" s="456"/>
      <c r="AO26" s="456"/>
      <c r="AP26" s="456"/>
      <c r="AQ26" s="456"/>
      <c r="AR26" s="498"/>
      <c r="AS26" s="455">
        <v>3349</v>
      </c>
      <c r="AT26" s="456"/>
      <c r="AU26" s="456"/>
      <c r="AV26" s="456"/>
      <c r="AW26" s="456"/>
      <c r="AX26" s="457"/>
      <c r="AY26" s="407" t="s">
        <v>178</v>
      </c>
      <c r="AZ26" s="408"/>
      <c r="BA26" s="408"/>
      <c r="BB26" s="408"/>
      <c r="BC26" s="408"/>
      <c r="BD26" s="408"/>
      <c r="BE26" s="408"/>
      <c r="BF26" s="408"/>
      <c r="BG26" s="408"/>
      <c r="BH26" s="408"/>
      <c r="BI26" s="408"/>
      <c r="BJ26" s="408"/>
      <c r="BK26" s="408"/>
      <c r="BL26" s="408"/>
      <c r="BM26" s="409"/>
      <c r="BN26" s="404" t="s">
        <v>174</v>
      </c>
      <c r="BO26" s="405"/>
      <c r="BP26" s="405"/>
      <c r="BQ26" s="405"/>
      <c r="BR26" s="405"/>
      <c r="BS26" s="405"/>
      <c r="BT26" s="405"/>
      <c r="BU26" s="406"/>
      <c r="BV26" s="404" t="s">
        <v>174</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179</v>
      </c>
      <c r="F27" s="434"/>
      <c r="G27" s="434"/>
      <c r="H27" s="434"/>
      <c r="I27" s="434"/>
      <c r="J27" s="434"/>
      <c r="K27" s="435"/>
      <c r="L27" s="455">
        <v>1</v>
      </c>
      <c r="M27" s="456"/>
      <c r="N27" s="456"/>
      <c r="O27" s="456"/>
      <c r="P27" s="498"/>
      <c r="Q27" s="455">
        <v>3765</v>
      </c>
      <c r="R27" s="456"/>
      <c r="S27" s="456"/>
      <c r="T27" s="456"/>
      <c r="U27" s="456"/>
      <c r="V27" s="498"/>
      <c r="W27" s="550"/>
      <c r="X27" s="551"/>
      <c r="Y27" s="552"/>
      <c r="Z27" s="454" t="s">
        <v>180</v>
      </c>
      <c r="AA27" s="434"/>
      <c r="AB27" s="434"/>
      <c r="AC27" s="434"/>
      <c r="AD27" s="434"/>
      <c r="AE27" s="434"/>
      <c r="AF27" s="434"/>
      <c r="AG27" s="435"/>
      <c r="AH27" s="455">
        <v>1</v>
      </c>
      <c r="AI27" s="456"/>
      <c r="AJ27" s="456"/>
      <c r="AK27" s="456"/>
      <c r="AL27" s="498"/>
      <c r="AM27" s="455" t="s">
        <v>181</v>
      </c>
      <c r="AN27" s="456"/>
      <c r="AO27" s="456"/>
      <c r="AP27" s="456"/>
      <c r="AQ27" s="456"/>
      <c r="AR27" s="498"/>
      <c r="AS27" s="455" t="s">
        <v>181</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t="s">
        <v>135</v>
      </c>
      <c r="BO27" s="524"/>
      <c r="BP27" s="524"/>
      <c r="BQ27" s="524"/>
      <c r="BR27" s="524"/>
      <c r="BS27" s="524"/>
      <c r="BT27" s="524"/>
      <c r="BU27" s="525"/>
      <c r="BV27" s="523" t="s">
        <v>174</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3187</v>
      </c>
      <c r="R28" s="456"/>
      <c r="S28" s="456"/>
      <c r="T28" s="456"/>
      <c r="U28" s="456"/>
      <c r="V28" s="498"/>
      <c r="W28" s="550"/>
      <c r="X28" s="551"/>
      <c r="Y28" s="552"/>
      <c r="Z28" s="454" t="s">
        <v>184</v>
      </c>
      <c r="AA28" s="434"/>
      <c r="AB28" s="434"/>
      <c r="AC28" s="434"/>
      <c r="AD28" s="434"/>
      <c r="AE28" s="434"/>
      <c r="AF28" s="434"/>
      <c r="AG28" s="435"/>
      <c r="AH28" s="455" t="s">
        <v>174</v>
      </c>
      <c r="AI28" s="456"/>
      <c r="AJ28" s="456"/>
      <c r="AK28" s="456"/>
      <c r="AL28" s="498"/>
      <c r="AM28" s="455" t="s">
        <v>126</v>
      </c>
      <c r="AN28" s="456"/>
      <c r="AO28" s="456"/>
      <c r="AP28" s="456"/>
      <c r="AQ28" s="456"/>
      <c r="AR28" s="498"/>
      <c r="AS28" s="455" t="s">
        <v>174</v>
      </c>
      <c r="AT28" s="456"/>
      <c r="AU28" s="456"/>
      <c r="AV28" s="456"/>
      <c r="AW28" s="456"/>
      <c r="AX28" s="457"/>
      <c r="AY28" s="558" t="s">
        <v>185</v>
      </c>
      <c r="AZ28" s="559"/>
      <c r="BA28" s="559"/>
      <c r="BB28" s="560"/>
      <c r="BC28" s="364" t="s">
        <v>47</v>
      </c>
      <c r="BD28" s="365"/>
      <c r="BE28" s="365"/>
      <c r="BF28" s="365"/>
      <c r="BG28" s="365"/>
      <c r="BH28" s="365"/>
      <c r="BI28" s="365"/>
      <c r="BJ28" s="365"/>
      <c r="BK28" s="365"/>
      <c r="BL28" s="365"/>
      <c r="BM28" s="366"/>
      <c r="BN28" s="367">
        <v>2142550</v>
      </c>
      <c r="BO28" s="368"/>
      <c r="BP28" s="368"/>
      <c r="BQ28" s="368"/>
      <c r="BR28" s="368"/>
      <c r="BS28" s="368"/>
      <c r="BT28" s="368"/>
      <c r="BU28" s="369"/>
      <c r="BV28" s="367">
        <v>1968662</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18</v>
      </c>
      <c r="M29" s="456"/>
      <c r="N29" s="456"/>
      <c r="O29" s="456"/>
      <c r="P29" s="498"/>
      <c r="Q29" s="455">
        <v>2963</v>
      </c>
      <c r="R29" s="456"/>
      <c r="S29" s="456"/>
      <c r="T29" s="456"/>
      <c r="U29" s="456"/>
      <c r="V29" s="498"/>
      <c r="W29" s="553"/>
      <c r="X29" s="554"/>
      <c r="Y29" s="555"/>
      <c r="Z29" s="454" t="s">
        <v>187</v>
      </c>
      <c r="AA29" s="434"/>
      <c r="AB29" s="434"/>
      <c r="AC29" s="434"/>
      <c r="AD29" s="434"/>
      <c r="AE29" s="434"/>
      <c r="AF29" s="434"/>
      <c r="AG29" s="435"/>
      <c r="AH29" s="455">
        <v>385</v>
      </c>
      <c r="AI29" s="456"/>
      <c r="AJ29" s="456"/>
      <c r="AK29" s="456"/>
      <c r="AL29" s="498"/>
      <c r="AM29" s="455">
        <v>1131037</v>
      </c>
      <c r="AN29" s="456"/>
      <c r="AO29" s="456"/>
      <c r="AP29" s="456"/>
      <c r="AQ29" s="456"/>
      <c r="AR29" s="498"/>
      <c r="AS29" s="455">
        <v>2938</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714874</v>
      </c>
      <c r="BO29" s="405"/>
      <c r="BP29" s="405"/>
      <c r="BQ29" s="405"/>
      <c r="BR29" s="405"/>
      <c r="BS29" s="405"/>
      <c r="BT29" s="405"/>
      <c r="BU29" s="406"/>
      <c r="BV29" s="404">
        <v>505015</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97.1</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49</v>
      </c>
      <c r="BD30" s="521"/>
      <c r="BE30" s="521"/>
      <c r="BF30" s="521"/>
      <c r="BG30" s="521"/>
      <c r="BH30" s="521"/>
      <c r="BI30" s="521"/>
      <c r="BJ30" s="521"/>
      <c r="BK30" s="521"/>
      <c r="BL30" s="521"/>
      <c r="BM30" s="522"/>
      <c r="BN30" s="523">
        <v>6632950</v>
      </c>
      <c r="BO30" s="524"/>
      <c r="BP30" s="524"/>
      <c r="BQ30" s="524"/>
      <c r="BR30" s="524"/>
      <c r="BS30" s="524"/>
      <c r="BT30" s="524"/>
      <c r="BU30" s="525"/>
      <c r="BV30" s="523">
        <v>6130248</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198</v>
      </c>
      <c r="V33" s="428"/>
      <c r="W33" s="393" t="s">
        <v>199</v>
      </c>
      <c r="X33" s="393"/>
      <c r="Y33" s="393"/>
      <c r="Z33" s="393"/>
      <c r="AA33" s="393"/>
      <c r="AB33" s="393"/>
      <c r="AC33" s="393"/>
      <c r="AD33" s="393"/>
      <c r="AE33" s="393"/>
      <c r="AF33" s="393"/>
      <c r="AG33" s="393"/>
      <c r="AH33" s="393"/>
      <c r="AI33" s="393"/>
      <c r="AJ33" s="393"/>
      <c r="AK33" s="393"/>
      <c r="AL33" s="203"/>
      <c r="AM33" s="428" t="s">
        <v>200</v>
      </c>
      <c r="AN33" s="428"/>
      <c r="AO33" s="393" t="s">
        <v>197</v>
      </c>
      <c r="AP33" s="393"/>
      <c r="AQ33" s="393"/>
      <c r="AR33" s="393"/>
      <c r="AS33" s="393"/>
      <c r="AT33" s="393"/>
      <c r="AU33" s="393"/>
      <c r="AV33" s="393"/>
      <c r="AW33" s="393"/>
      <c r="AX33" s="393"/>
      <c r="AY33" s="393"/>
      <c r="AZ33" s="393"/>
      <c r="BA33" s="393"/>
      <c r="BB33" s="393"/>
      <c r="BC33" s="393"/>
      <c r="BD33" s="204"/>
      <c r="BE33" s="393" t="s">
        <v>201</v>
      </c>
      <c r="BF33" s="393"/>
      <c r="BG33" s="393" t="s">
        <v>202</v>
      </c>
      <c r="BH33" s="393"/>
      <c r="BI33" s="393"/>
      <c r="BJ33" s="393"/>
      <c r="BK33" s="393"/>
      <c r="BL33" s="393"/>
      <c r="BM33" s="393"/>
      <c r="BN33" s="393"/>
      <c r="BO33" s="393"/>
      <c r="BP33" s="393"/>
      <c r="BQ33" s="393"/>
      <c r="BR33" s="393"/>
      <c r="BS33" s="393"/>
      <c r="BT33" s="393"/>
      <c r="BU33" s="393"/>
      <c r="BV33" s="204"/>
      <c r="BW33" s="428" t="s">
        <v>201</v>
      </c>
      <c r="BX33" s="428"/>
      <c r="BY33" s="393" t="s">
        <v>203</v>
      </c>
      <c r="BZ33" s="393"/>
      <c r="CA33" s="393"/>
      <c r="CB33" s="393"/>
      <c r="CC33" s="393"/>
      <c r="CD33" s="393"/>
      <c r="CE33" s="393"/>
      <c r="CF33" s="393"/>
      <c r="CG33" s="393"/>
      <c r="CH33" s="393"/>
      <c r="CI33" s="393"/>
      <c r="CJ33" s="393"/>
      <c r="CK33" s="393"/>
      <c r="CL33" s="393"/>
      <c r="CM33" s="393"/>
      <c r="CN33" s="203"/>
      <c r="CO33" s="428" t="s">
        <v>196</v>
      </c>
      <c r="CP33" s="428"/>
      <c r="CQ33" s="393" t="s">
        <v>204</v>
      </c>
      <c r="CR33" s="393"/>
      <c r="CS33" s="393"/>
      <c r="CT33" s="393"/>
      <c r="CU33" s="393"/>
      <c r="CV33" s="393"/>
      <c r="CW33" s="393"/>
      <c r="CX33" s="393"/>
      <c r="CY33" s="393"/>
      <c r="CZ33" s="393"/>
      <c r="DA33" s="393"/>
      <c r="DB33" s="393"/>
      <c r="DC33" s="393"/>
      <c r="DD33" s="393"/>
      <c r="DE33" s="393"/>
      <c r="DF33" s="203"/>
      <c r="DG33" s="593" t="s">
        <v>205</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中野市国民健康保険事業特別会計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中野市下水道事業会計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岳南広域消防組合</v>
      </c>
      <c r="BZ34" s="595"/>
      <c r="CA34" s="595"/>
      <c r="CB34" s="595"/>
      <c r="CC34" s="595"/>
      <c r="CD34" s="595"/>
      <c r="CE34" s="595"/>
      <c r="CF34" s="595"/>
      <c r="CG34" s="595"/>
      <c r="CH34" s="595"/>
      <c r="CI34" s="595"/>
      <c r="CJ34" s="595"/>
      <c r="CK34" s="595"/>
      <c r="CL34" s="595"/>
      <c r="CM34" s="595"/>
      <c r="CN34" s="178"/>
      <c r="CO34" s="594">
        <f>IF(CQ34="","",MAX(C34:D43,U34:V43,AM34:AN43,BE34:BF43,BW34:BX43)+1)</f>
        <v>17</v>
      </c>
      <c r="CP34" s="594"/>
      <c r="CQ34" s="595" t="str">
        <f>IF('各会計、関係団体の財政状況及び健全化判断比率'!BS7="","",'各会計、関係団体の財政状況及び健全化判断比率'!BS7)</f>
        <v>信州なかの産業・観光公社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中野市後期高齢者医療事業特別会計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中野市水道事業会計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北信保健衛生施設組合（一般会計）</v>
      </c>
      <c r="BZ35" s="595"/>
      <c r="CA35" s="595"/>
      <c r="CB35" s="595"/>
      <c r="CC35" s="595"/>
      <c r="CD35" s="595"/>
      <c r="CE35" s="595"/>
      <c r="CF35" s="595"/>
      <c r="CG35" s="595"/>
      <c r="CH35" s="595"/>
      <c r="CI35" s="595"/>
      <c r="CJ35" s="595"/>
      <c r="CK35" s="595"/>
      <c r="CL35" s="595"/>
      <c r="CM35" s="595"/>
      <c r="CN35" s="178"/>
      <c r="CO35" s="594">
        <f t="shared" ref="CO35:CO43" si="3">IF(CQ35="","",CO34+1)</f>
        <v>18</v>
      </c>
      <c r="CP35" s="594"/>
      <c r="CQ35" s="595" t="str">
        <f>IF('各会計、関係団体の財政状況及び健全化判断比率'!BS8="","",'各会計、関係団体の財政状況及び健全化判断比率'!BS8)</f>
        <v>北信食肉センター</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中野市介護保険事業特別会計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北信保健衛生施設組合（斎場事業特別会計）</v>
      </c>
      <c r="BZ36" s="595"/>
      <c r="CA36" s="595"/>
      <c r="CB36" s="595"/>
      <c r="CC36" s="595"/>
      <c r="CD36" s="595"/>
      <c r="CE36" s="595"/>
      <c r="CF36" s="595"/>
      <c r="CG36" s="595"/>
      <c r="CH36" s="595"/>
      <c r="CI36" s="595"/>
      <c r="CJ36" s="595"/>
      <c r="CK36" s="595"/>
      <c r="CL36" s="595"/>
      <c r="CM36" s="595"/>
      <c r="CN36" s="178"/>
      <c r="CO36" s="594">
        <f t="shared" si="3"/>
        <v>19</v>
      </c>
      <c r="CP36" s="594"/>
      <c r="CQ36" s="595" t="str">
        <f>IF('各会計、関係団体の財政状況及び健全化判断比率'!BS9="","",'各会計、関係団体の財政状況及び健全化判断比率'!BS9)</f>
        <v>中野市土地開発公社</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北信保健衛生施設組合（じん芥処理事業特別会計）</v>
      </c>
      <c r="BZ37" s="595"/>
      <c r="CA37" s="595"/>
      <c r="CB37" s="595"/>
      <c r="CC37" s="595"/>
      <c r="CD37" s="595"/>
      <c r="CE37" s="595"/>
      <c r="CF37" s="595"/>
      <c r="CG37" s="595"/>
      <c r="CH37" s="595"/>
      <c r="CI37" s="595"/>
      <c r="CJ37" s="595"/>
      <c r="CK37" s="595"/>
      <c r="CL37" s="595"/>
      <c r="CM37" s="595"/>
      <c r="CN37" s="178"/>
      <c r="CO37" s="594">
        <f t="shared" si="3"/>
        <v>20</v>
      </c>
      <c r="CP37" s="594"/>
      <c r="CQ37" s="595" t="str">
        <f>IF('各会計、関係団体の財政状況及び健全化判断比率'!BS10="","",'各会計、関係団体の財政状況及び健全化判断比率'!BS10)</f>
        <v>斑尾</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北信広域連合（一般会計）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12</v>
      </c>
      <c r="BX39" s="594"/>
      <c r="BY39" s="595" t="str">
        <f>IF('各会計、関係団体の財政状況及び健全化判断比率'!B73="","",'各会計、関係団体の財政状況及び健全化判断比率'!B73)</f>
        <v>北信広域連合（養護老人ホーム事業特別会計）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13</v>
      </c>
      <c r="BX40" s="594"/>
      <c r="BY40" s="595" t="str">
        <f>IF('各会計、関係団体の財政状況及び健全化判断比率'!B74="","",'各会計、関係団体の財政状況及び健全化判断比率'!B74)</f>
        <v>北信広域連合（特別養護老人ホーム事業特別会計）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14</v>
      </c>
      <c r="BX41" s="594"/>
      <c r="BY41" s="595" t="str">
        <f>IF('各会計、関係団体の財政状況及び健全化判断比率'!B75="","",'各会計、関係団体の財政状況及び健全化判断比率'!B75)</f>
        <v>長野県市町村自治振興組合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15</v>
      </c>
      <c r="BX42" s="594"/>
      <c r="BY42" s="595" t="str">
        <f>IF('各会計、関係団体の財政状況及び健全化判断比率'!B76="","",'各会計、関係団体の財政状況及び健全化判断比率'!B76)</f>
        <v>長野県後期高齢者医療広域連合（一般会計）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16</v>
      </c>
      <c r="BX43" s="594"/>
      <c r="BY43" s="595" t="str">
        <f>IF('各会計、関係団体の財政状況及び健全化判断比率'!B77="","",'各会計、関係団体の財政状況及び健全化判断比率'!B77)</f>
        <v>長野県後期高齢者医療広域連合（後期高齢者医療事業会計）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597" t="s">
        <v>207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611</v>
      </c>
    </row>
    <row r="54" spans="5:113" x14ac:dyDescent="0.15"/>
    <row r="55" spans="5:113" x14ac:dyDescent="0.15"/>
    <row r="56" spans="5:113" x14ac:dyDescent="0.15"/>
  </sheetData>
  <sheetProtection algorithmName="SHA-512" hashValue="iHhGVZiG8HTUKhymCHeOMJ1ZT4qJDTRrWEQTDu2oVjK3nSap6XB5CLouPdQeFEvyVVjrXnp24rbRmHK80MBSLQ==" saltValue="ERcxbxR2b1iO4QgVZu3Ju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8" zoomScale="70" zoomScaleNormal="70"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47" t="s">
        <v>575</v>
      </c>
      <c r="D34" s="1147"/>
      <c r="E34" s="1148"/>
      <c r="F34" s="32">
        <v>12.98</v>
      </c>
      <c r="G34" s="33">
        <v>15.66</v>
      </c>
      <c r="H34" s="33">
        <v>18.46</v>
      </c>
      <c r="I34" s="33">
        <v>20.45</v>
      </c>
      <c r="J34" s="34">
        <v>22.17</v>
      </c>
      <c r="K34" s="22"/>
      <c r="L34" s="22"/>
      <c r="M34" s="22"/>
      <c r="N34" s="22"/>
      <c r="O34" s="22"/>
      <c r="P34" s="22"/>
    </row>
    <row r="35" spans="1:16" ht="39" customHeight="1" x14ac:dyDescent="0.15">
      <c r="A35" s="22"/>
      <c r="B35" s="35"/>
      <c r="C35" s="1141" t="s">
        <v>576</v>
      </c>
      <c r="D35" s="1142"/>
      <c r="E35" s="1143"/>
      <c r="F35" s="36">
        <v>8.69</v>
      </c>
      <c r="G35" s="37">
        <v>10.59</v>
      </c>
      <c r="H35" s="37">
        <v>12.32</v>
      </c>
      <c r="I35" s="37">
        <v>13.08</v>
      </c>
      <c r="J35" s="38">
        <v>13.3</v>
      </c>
      <c r="K35" s="22"/>
      <c r="L35" s="22"/>
      <c r="M35" s="22"/>
      <c r="N35" s="22"/>
      <c r="O35" s="22"/>
      <c r="P35" s="22"/>
    </row>
    <row r="36" spans="1:16" ht="39" customHeight="1" x14ac:dyDescent="0.15">
      <c r="A36" s="22"/>
      <c r="B36" s="35"/>
      <c r="C36" s="1141" t="s">
        <v>577</v>
      </c>
      <c r="D36" s="1142"/>
      <c r="E36" s="1143"/>
      <c r="F36" s="36">
        <v>3.19</v>
      </c>
      <c r="G36" s="37">
        <v>3.1</v>
      </c>
      <c r="H36" s="37">
        <v>4.18</v>
      </c>
      <c r="I36" s="37">
        <v>2.73</v>
      </c>
      <c r="J36" s="38">
        <v>5.61</v>
      </c>
      <c r="K36" s="22"/>
      <c r="L36" s="22"/>
      <c r="M36" s="22"/>
      <c r="N36" s="22"/>
      <c r="O36" s="22"/>
      <c r="P36" s="22"/>
    </row>
    <row r="37" spans="1:16" ht="39" customHeight="1" x14ac:dyDescent="0.15">
      <c r="A37" s="22"/>
      <c r="B37" s="35"/>
      <c r="C37" s="1141" t="s">
        <v>578</v>
      </c>
      <c r="D37" s="1142"/>
      <c r="E37" s="1143"/>
      <c r="F37" s="36">
        <v>0.82</v>
      </c>
      <c r="G37" s="37">
        <v>0.99</v>
      </c>
      <c r="H37" s="37">
        <v>0.68</v>
      </c>
      <c r="I37" s="37">
        <v>0.67</v>
      </c>
      <c r="J37" s="38">
        <v>0.83</v>
      </c>
      <c r="K37" s="22"/>
      <c r="L37" s="22"/>
      <c r="M37" s="22"/>
      <c r="N37" s="22"/>
      <c r="O37" s="22"/>
      <c r="P37" s="22"/>
    </row>
    <row r="38" spans="1:16" ht="39" customHeight="1" x14ac:dyDescent="0.15">
      <c r="A38" s="22"/>
      <c r="B38" s="35"/>
      <c r="C38" s="1141" t="s">
        <v>579</v>
      </c>
      <c r="D38" s="1142"/>
      <c r="E38" s="1143"/>
      <c r="F38" s="36">
        <v>0.72</v>
      </c>
      <c r="G38" s="37">
        <v>0.42</v>
      </c>
      <c r="H38" s="37">
        <v>0.39</v>
      </c>
      <c r="I38" s="37">
        <v>0.96</v>
      </c>
      <c r="J38" s="38">
        <v>0.75</v>
      </c>
      <c r="K38" s="22"/>
      <c r="L38" s="22"/>
      <c r="M38" s="22"/>
      <c r="N38" s="22"/>
      <c r="O38" s="22"/>
      <c r="P38" s="22"/>
    </row>
    <row r="39" spans="1:16" ht="39" customHeight="1" x14ac:dyDescent="0.15">
      <c r="A39" s="22"/>
      <c r="B39" s="35"/>
      <c r="C39" s="1141" t="s">
        <v>580</v>
      </c>
      <c r="D39" s="1142"/>
      <c r="E39" s="1143"/>
      <c r="F39" s="36">
        <v>0.22</v>
      </c>
      <c r="G39" s="37">
        <v>0.1</v>
      </c>
      <c r="H39" s="37">
        <v>0.05</v>
      </c>
      <c r="I39" s="37">
        <v>0.05</v>
      </c>
      <c r="J39" s="38">
        <v>0.12</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581</v>
      </c>
      <c r="D42" s="1142"/>
      <c r="E42" s="1143"/>
      <c r="F42" s="36" t="s">
        <v>527</v>
      </c>
      <c r="G42" s="37" t="s">
        <v>527</v>
      </c>
      <c r="H42" s="37" t="s">
        <v>527</v>
      </c>
      <c r="I42" s="37" t="s">
        <v>527</v>
      </c>
      <c r="J42" s="38" t="s">
        <v>527</v>
      </c>
      <c r="K42" s="22"/>
      <c r="L42" s="22"/>
      <c r="M42" s="22"/>
      <c r="N42" s="22"/>
      <c r="O42" s="22"/>
      <c r="P42" s="22"/>
    </row>
    <row r="43" spans="1:16" ht="39" customHeight="1" thickBot="1" x14ac:dyDescent="0.2">
      <c r="A43" s="22"/>
      <c r="B43" s="40"/>
      <c r="C43" s="1144" t="s">
        <v>582</v>
      </c>
      <c r="D43" s="1145"/>
      <c r="E43" s="1146"/>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m7zFwiaPTeiBjZgMHAFfxci4a36xMePWlwiNbzD083Dkr+ULKgnWRmmuEATfbYzZkU8A4PmiAvktPphnvhu5w==" saltValue="iTsB+blswzfLRKoBYNFc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90" zoomScaleNormal="9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2215</v>
      </c>
      <c r="L45" s="60">
        <v>2299</v>
      </c>
      <c r="M45" s="60">
        <v>2372</v>
      </c>
      <c r="N45" s="60">
        <v>2433</v>
      </c>
      <c r="O45" s="61">
        <v>2423</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527</v>
      </c>
      <c r="L46" s="64" t="s">
        <v>527</v>
      </c>
      <c r="M46" s="64" t="s">
        <v>527</v>
      </c>
      <c r="N46" s="64" t="s">
        <v>527</v>
      </c>
      <c r="O46" s="65" t="s">
        <v>527</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527</v>
      </c>
      <c r="L47" s="64" t="s">
        <v>527</v>
      </c>
      <c r="M47" s="64" t="s">
        <v>527</v>
      </c>
      <c r="N47" s="64" t="s">
        <v>527</v>
      </c>
      <c r="O47" s="65" t="s">
        <v>527</v>
      </c>
      <c r="P47" s="48"/>
      <c r="Q47" s="48"/>
      <c r="R47" s="48"/>
      <c r="S47" s="48"/>
      <c r="T47" s="48"/>
      <c r="U47" s="48"/>
    </row>
    <row r="48" spans="1:21" ht="30.75" customHeight="1" x14ac:dyDescent="0.15">
      <c r="A48" s="48"/>
      <c r="B48" s="1151"/>
      <c r="C48" s="1152"/>
      <c r="D48" s="62"/>
      <c r="E48" s="1157" t="s">
        <v>15</v>
      </c>
      <c r="F48" s="1157"/>
      <c r="G48" s="1157"/>
      <c r="H48" s="1157"/>
      <c r="I48" s="1157"/>
      <c r="J48" s="1158"/>
      <c r="K48" s="63">
        <v>912</v>
      </c>
      <c r="L48" s="64">
        <v>995</v>
      </c>
      <c r="M48" s="64">
        <v>843</v>
      </c>
      <c r="N48" s="64">
        <v>686</v>
      </c>
      <c r="O48" s="65">
        <v>603</v>
      </c>
      <c r="P48" s="48"/>
      <c r="Q48" s="48"/>
      <c r="R48" s="48"/>
      <c r="S48" s="48"/>
      <c r="T48" s="48"/>
      <c r="U48" s="48"/>
    </row>
    <row r="49" spans="1:21" ht="30.75" customHeight="1" x14ac:dyDescent="0.15">
      <c r="A49" s="48"/>
      <c r="B49" s="1151"/>
      <c r="C49" s="1152"/>
      <c r="D49" s="62"/>
      <c r="E49" s="1157" t="s">
        <v>16</v>
      </c>
      <c r="F49" s="1157"/>
      <c r="G49" s="1157"/>
      <c r="H49" s="1157"/>
      <c r="I49" s="1157"/>
      <c r="J49" s="1158"/>
      <c r="K49" s="63">
        <v>95</v>
      </c>
      <c r="L49" s="64">
        <v>128</v>
      </c>
      <c r="M49" s="64">
        <v>111</v>
      </c>
      <c r="N49" s="64">
        <v>147</v>
      </c>
      <c r="O49" s="65">
        <v>149</v>
      </c>
      <c r="P49" s="48"/>
      <c r="Q49" s="48"/>
      <c r="R49" s="48"/>
      <c r="S49" s="48"/>
      <c r="T49" s="48"/>
      <c r="U49" s="48"/>
    </row>
    <row r="50" spans="1:21" ht="30.75" customHeight="1" x14ac:dyDescent="0.15">
      <c r="A50" s="48"/>
      <c r="B50" s="1151"/>
      <c r="C50" s="1152"/>
      <c r="D50" s="62"/>
      <c r="E50" s="1157" t="s">
        <v>17</v>
      </c>
      <c r="F50" s="1157"/>
      <c r="G50" s="1157"/>
      <c r="H50" s="1157"/>
      <c r="I50" s="1157"/>
      <c r="J50" s="1158"/>
      <c r="K50" s="63">
        <v>16</v>
      </c>
      <c r="L50" s="64">
        <v>8</v>
      </c>
      <c r="M50" s="64">
        <v>12</v>
      </c>
      <c r="N50" s="64">
        <v>10</v>
      </c>
      <c r="O50" s="65">
        <v>6</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527</v>
      </c>
      <c r="L51" s="64" t="s">
        <v>527</v>
      </c>
      <c r="M51" s="64" t="s">
        <v>527</v>
      </c>
      <c r="N51" s="64" t="s">
        <v>527</v>
      </c>
      <c r="O51" s="65" t="s">
        <v>527</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2738</v>
      </c>
      <c r="L52" s="64">
        <v>2691</v>
      </c>
      <c r="M52" s="64">
        <v>2662</v>
      </c>
      <c r="N52" s="64">
        <v>2521</v>
      </c>
      <c r="O52" s="65">
        <v>2470</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500</v>
      </c>
      <c r="L53" s="69">
        <v>739</v>
      </c>
      <c r="M53" s="69">
        <v>676</v>
      </c>
      <c r="N53" s="69">
        <v>755</v>
      </c>
      <c r="O53" s="70">
        <v>711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65" t="s">
        <v>25</v>
      </c>
      <c r="C57" s="1166"/>
      <c r="D57" s="1169" t="s">
        <v>26</v>
      </c>
      <c r="E57" s="1170"/>
      <c r="F57" s="1170"/>
      <c r="G57" s="1170"/>
      <c r="H57" s="1170"/>
      <c r="I57" s="1170"/>
      <c r="J57" s="1171"/>
      <c r="K57" s="83" t="s">
        <v>610</v>
      </c>
      <c r="L57" s="84" t="s">
        <v>610</v>
      </c>
      <c r="M57" s="84" t="s">
        <v>610</v>
      </c>
      <c r="N57" s="84" t="s">
        <v>610</v>
      </c>
      <c r="O57" s="85" t="s">
        <v>610</v>
      </c>
    </row>
    <row r="58" spans="1:21" ht="31.5" customHeight="1" thickBot="1" x14ac:dyDescent="0.2">
      <c r="B58" s="1167"/>
      <c r="C58" s="1168"/>
      <c r="D58" s="1172" t="s">
        <v>27</v>
      </c>
      <c r="E58" s="1173"/>
      <c r="F58" s="1173"/>
      <c r="G58" s="1173"/>
      <c r="H58" s="1173"/>
      <c r="I58" s="1173"/>
      <c r="J58" s="1174"/>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kgR7s0YLf2RqKGYhO1CLPdAbSFXpCbzFWCxUO8dT5R5Q29+oiApAYOqjtbbrJANO8i6g5ov45D07/ppPd3qA==" saltValue="fgLuKuDBEiAXvArHV2S/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9" zoomScale="70" zoomScaleNormal="70"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175" t="s">
        <v>30</v>
      </c>
      <c r="C41" s="1176"/>
      <c r="D41" s="102"/>
      <c r="E41" s="1181" t="s">
        <v>31</v>
      </c>
      <c r="F41" s="1181"/>
      <c r="G41" s="1181"/>
      <c r="H41" s="1182"/>
      <c r="I41" s="346">
        <v>20830</v>
      </c>
      <c r="J41" s="347">
        <v>20437</v>
      </c>
      <c r="K41" s="347">
        <v>20428</v>
      </c>
      <c r="L41" s="347">
        <v>19694</v>
      </c>
      <c r="M41" s="348">
        <v>19046</v>
      </c>
    </row>
    <row r="42" spans="2:13" ht="27.75" customHeight="1" x14ac:dyDescent="0.15">
      <c r="B42" s="1177"/>
      <c r="C42" s="1178"/>
      <c r="D42" s="103"/>
      <c r="E42" s="1183" t="s">
        <v>32</v>
      </c>
      <c r="F42" s="1183"/>
      <c r="G42" s="1183"/>
      <c r="H42" s="1184"/>
      <c r="I42" s="349" t="s">
        <v>527</v>
      </c>
      <c r="J42" s="350" t="s">
        <v>527</v>
      </c>
      <c r="K42" s="350" t="s">
        <v>527</v>
      </c>
      <c r="L42" s="350" t="s">
        <v>527</v>
      </c>
      <c r="M42" s="351" t="s">
        <v>527</v>
      </c>
    </row>
    <row r="43" spans="2:13" ht="27.75" customHeight="1" x14ac:dyDescent="0.15">
      <c r="B43" s="1177"/>
      <c r="C43" s="1178"/>
      <c r="D43" s="103"/>
      <c r="E43" s="1183" t="s">
        <v>33</v>
      </c>
      <c r="F43" s="1183"/>
      <c r="G43" s="1183"/>
      <c r="H43" s="1184"/>
      <c r="I43" s="349">
        <v>14962</v>
      </c>
      <c r="J43" s="350">
        <v>14578</v>
      </c>
      <c r="K43" s="350">
        <v>12818</v>
      </c>
      <c r="L43" s="350">
        <v>11421</v>
      </c>
      <c r="M43" s="351">
        <v>9138</v>
      </c>
    </row>
    <row r="44" spans="2:13" ht="27.75" customHeight="1" x14ac:dyDescent="0.15">
      <c r="B44" s="1177"/>
      <c r="C44" s="1178"/>
      <c r="D44" s="103"/>
      <c r="E44" s="1183" t="s">
        <v>34</v>
      </c>
      <c r="F44" s="1183"/>
      <c r="G44" s="1183"/>
      <c r="H44" s="1184"/>
      <c r="I44" s="349">
        <v>1069</v>
      </c>
      <c r="J44" s="350">
        <v>947</v>
      </c>
      <c r="K44" s="350">
        <v>715</v>
      </c>
      <c r="L44" s="350">
        <v>692</v>
      </c>
      <c r="M44" s="351">
        <v>622</v>
      </c>
    </row>
    <row r="45" spans="2:13" ht="27.75" customHeight="1" x14ac:dyDescent="0.15">
      <c r="B45" s="1177"/>
      <c r="C45" s="1178"/>
      <c r="D45" s="103"/>
      <c r="E45" s="1183" t="s">
        <v>35</v>
      </c>
      <c r="F45" s="1183"/>
      <c r="G45" s="1183"/>
      <c r="H45" s="1184"/>
      <c r="I45" s="349">
        <v>3001</v>
      </c>
      <c r="J45" s="350">
        <v>2948</v>
      </c>
      <c r="K45" s="350">
        <v>2969</v>
      </c>
      <c r="L45" s="350">
        <v>3178</v>
      </c>
      <c r="M45" s="351">
        <v>3046</v>
      </c>
    </row>
    <row r="46" spans="2:13" ht="27.75" customHeight="1" x14ac:dyDescent="0.15">
      <c r="B46" s="1177"/>
      <c r="C46" s="1178"/>
      <c r="D46" s="104"/>
      <c r="E46" s="1183" t="s">
        <v>36</v>
      </c>
      <c r="F46" s="1183"/>
      <c r="G46" s="1183"/>
      <c r="H46" s="1184"/>
      <c r="I46" s="349" t="s">
        <v>527</v>
      </c>
      <c r="J46" s="350" t="s">
        <v>527</v>
      </c>
      <c r="K46" s="350" t="s">
        <v>527</v>
      </c>
      <c r="L46" s="350" t="s">
        <v>527</v>
      </c>
      <c r="M46" s="351" t="s">
        <v>527</v>
      </c>
    </row>
    <row r="47" spans="2:13" ht="27.75" customHeight="1" x14ac:dyDescent="0.15">
      <c r="B47" s="1177"/>
      <c r="C47" s="1178"/>
      <c r="D47" s="105"/>
      <c r="E47" s="1185" t="s">
        <v>37</v>
      </c>
      <c r="F47" s="1186"/>
      <c r="G47" s="1186"/>
      <c r="H47" s="1187"/>
      <c r="I47" s="349" t="s">
        <v>527</v>
      </c>
      <c r="J47" s="350" t="s">
        <v>527</v>
      </c>
      <c r="K47" s="350" t="s">
        <v>527</v>
      </c>
      <c r="L47" s="350" t="s">
        <v>527</v>
      </c>
      <c r="M47" s="351" t="s">
        <v>527</v>
      </c>
    </row>
    <row r="48" spans="2:13" ht="27.75" customHeight="1" x14ac:dyDescent="0.15">
      <c r="B48" s="1177"/>
      <c r="C48" s="1178"/>
      <c r="D48" s="103"/>
      <c r="E48" s="1183" t="s">
        <v>38</v>
      </c>
      <c r="F48" s="1183"/>
      <c r="G48" s="1183"/>
      <c r="H48" s="1184"/>
      <c r="I48" s="349" t="s">
        <v>527</v>
      </c>
      <c r="J48" s="350" t="s">
        <v>527</v>
      </c>
      <c r="K48" s="350" t="s">
        <v>527</v>
      </c>
      <c r="L48" s="350" t="s">
        <v>527</v>
      </c>
      <c r="M48" s="351" t="s">
        <v>527</v>
      </c>
    </row>
    <row r="49" spans="2:13" ht="27.75" customHeight="1" x14ac:dyDescent="0.15">
      <c r="B49" s="1179"/>
      <c r="C49" s="1180"/>
      <c r="D49" s="103"/>
      <c r="E49" s="1183" t="s">
        <v>39</v>
      </c>
      <c r="F49" s="1183"/>
      <c r="G49" s="1183"/>
      <c r="H49" s="1184"/>
      <c r="I49" s="349" t="s">
        <v>527</v>
      </c>
      <c r="J49" s="350" t="s">
        <v>527</v>
      </c>
      <c r="K49" s="350" t="s">
        <v>527</v>
      </c>
      <c r="L49" s="350" t="s">
        <v>527</v>
      </c>
      <c r="M49" s="351" t="s">
        <v>527</v>
      </c>
    </row>
    <row r="50" spans="2:13" ht="27.75" customHeight="1" x14ac:dyDescent="0.15">
      <c r="B50" s="1188" t="s">
        <v>40</v>
      </c>
      <c r="C50" s="1189"/>
      <c r="D50" s="106"/>
      <c r="E50" s="1183" t="s">
        <v>41</v>
      </c>
      <c r="F50" s="1183"/>
      <c r="G50" s="1183"/>
      <c r="H50" s="1184"/>
      <c r="I50" s="349">
        <v>9674</v>
      </c>
      <c r="J50" s="350">
        <v>9384</v>
      </c>
      <c r="K50" s="350">
        <v>8781</v>
      </c>
      <c r="L50" s="350">
        <v>8378</v>
      </c>
      <c r="M50" s="351">
        <v>8753</v>
      </c>
    </row>
    <row r="51" spans="2:13" ht="27.75" customHeight="1" x14ac:dyDescent="0.15">
      <c r="B51" s="1177"/>
      <c r="C51" s="1178"/>
      <c r="D51" s="103"/>
      <c r="E51" s="1183" t="s">
        <v>42</v>
      </c>
      <c r="F51" s="1183"/>
      <c r="G51" s="1183"/>
      <c r="H51" s="1184"/>
      <c r="I51" s="349">
        <v>5470</v>
      </c>
      <c r="J51" s="350">
        <v>4529</v>
      </c>
      <c r="K51" s="350">
        <v>8937</v>
      </c>
      <c r="L51" s="350">
        <v>2983</v>
      </c>
      <c r="M51" s="351">
        <v>2838</v>
      </c>
    </row>
    <row r="52" spans="2:13" ht="27.75" customHeight="1" x14ac:dyDescent="0.15">
      <c r="B52" s="1179"/>
      <c r="C52" s="1180"/>
      <c r="D52" s="103"/>
      <c r="E52" s="1183" t="s">
        <v>43</v>
      </c>
      <c r="F52" s="1183"/>
      <c r="G52" s="1183"/>
      <c r="H52" s="1184"/>
      <c r="I52" s="349">
        <v>26455</v>
      </c>
      <c r="J52" s="350">
        <v>25426</v>
      </c>
      <c r="K52" s="350">
        <v>26222</v>
      </c>
      <c r="L52" s="350">
        <v>24331</v>
      </c>
      <c r="M52" s="351">
        <v>23366</v>
      </c>
    </row>
    <row r="53" spans="2:13" ht="27.75" customHeight="1" thickBot="1" x14ac:dyDescent="0.2">
      <c r="B53" s="1190" t="s">
        <v>21</v>
      </c>
      <c r="C53" s="1191"/>
      <c r="D53" s="107"/>
      <c r="E53" s="1192" t="s">
        <v>44</v>
      </c>
      <c r="F53" s="1192"/>
      <c r="G53" s="1192"/>
      <c r="H53" s="1193"/>
      <c r="I53" s="352">
        <v>-1738</v>
      </c>
      <c r="J53" s="353">
        <v>-429</v>
      </c>
      <c r="K53" s="353">
        <v>-7010</v>
      </c>
      <c r="L53" s="353">
        <v>-706</v>
      </c>
      <c r="M53" s="354">
        <v>-3105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fLRPq6DjVWMG4R5nZC5IEcJ8zHCJRwdaZyeRZeELgc7zLzWnI2VouXq3i6Z3M9DhYctR1lBkcqMR/u3f9I9W5A==" saltValue="Bo3g8/9NEB/05rPKkJrW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02" t="s">
        <v>47</v>
      </c>
      <c r="D55" s="1202"/>
      <c r="E55" s="1203"/>
      <c r="F55" s="119">
        <v>2358</v>
      </c>
      <c r="G55" s="119">
        <v>1969</v>
      </c>
      <c r="H55" s="120">
        <v>2143</v>
      </c>
    </row>
    <row r="56" spans="2:8" ht="52.5" customHeight="1" x14ac:dyDescent="0.15">
      <c r="B56" s="121"/>
      <c r="C56" s="1204" t="s">
        <v>48</v>
      </c>
      <c r="D56" s="1204"/>
      <c r="E56" s="1205"/>
      <c r="F56" s="122">
        <v>601</v>
      </c>
      <c r="G56" s="122">
        <v>505</v>
      </c>
      <c r="H56" s="123">
        <v>715</v>
      </c>
    </row>
    <row r="57" spans="2:8" ht="53.25" customHeight="1" x14ac:dyDescent="0.15">
      <c r="B57" s="121"/>
      <c r="C57" s="1206" t="s">
        <v>49</v>
      </c>
      <c r="D57" s="1206"/>
      <c r="E57" s="1207"/>
      <c r="F57" s="124">
        <v>6060</v>
      </c>
      <c r="G57" s="124">
        <v>6130</v>
      </c>
      <c r="H57" s="125">
        <v>6633</v>
      </c>
    </row>
    <row r="58" spans="2:8" ht="45.75" customHeight="1" x14ac:dyDescent="0.15">
      <c r="B58" s="126"/>
      <c r="C58" s="1194" t="s">
        <v>607</v>
      </c>
      <c r="D58" s="1195"/>
      <c r="E58" s="1196"/>
      <c r="F58" s="127">
        <v>2333</v>
      </c>
      <c r="G58" s="127">
        <v>2251</v>
      </c>
      <c r="H58" s="128">
        <v>2160</v>
      </c>
    </row>
    <row r="59" spans="2:8" ht="45.75" customHeight="1" x14ac:dyDescent="0.15">
      <c r="B59" s="126"/>
      <c r="C59" s="1194" t="s">
        <v>608</v>
      </c>
      <c r="D59" s="1195"/>
      <c r="E59" s="1196"/>
      <c r="F59" s="127">
        <v>1337</v>
      </c>
      <c r="G59" s="127">
        <v>1290</v>
      </c>
      <c r="H59" s="128">
        <v>1301</v>
      </c>
    </row>
    <row r="60" spans="2:8" ht="45.75" customHeight="1" x14ac:dyDescent="0.15">
      <c r="B60" s="126"/>
      <c r="C60" s="1194" t="s">
        <v>609</v>
      </c>
      <c r="D60" s="1195"/>
      <c r="E60" s="1196"/>
      <c r="F60" s="127">
        <v>405</v>
      </c>
      <c r="G60" s="127">
        <v>569</v>
      </c>
      <c r="H60" s="128">
        <v>1129</v>
      </c>
    </row>
    <row r="61" spans="2:8" ht="45.75" customHeight="1" x14ac:dyDescent="0.15">
      <c r="B61" s="126"/>
      <c r="C61" s="1194" t="s">
        <v>606</v>
      </c>
      <c r="D61" s="1195"/>
      <c r="E61" s="1196"/>
      <c r="F61" s="127">
        <v>979</v>
      </c>
      <c r="G61" s="127">
        <v>1004</v>
      </c>
      <c r="H61" s="128">
        <v>1028</v>
      </c>
    </row>
    <row r="62" spans="2:8" ht="45.75" customHeight="1" thickBot="1" x14ac:dyDescent="0.2">
      <c r="B62" s="129"/>
      <c r="C62" s="1197" t="s">
        <v>48</v>
      </c>
      <c r="D62" s="1198"/>
      <c r="E62" s="1199"/>
      <c r="F62" s="130">
        <v>601</v>
      </c>
      <c r="G62" s="130">
        <v>505</v>
      </c>
      <c r="H62" s="131">
        <v>715</v>
      </c>
    </row>
    <row r="63" spans="2:8" ht="52.5" customHeight="1" thickBot="1" x14ac:dyDescent="0.2">
      <c r="B63" s="132"/>
      <c r="C63" s="1200" t="s">
        <v>50</v>
      </c>
      <c r="D63" s="1200"/>
      <c r="E63" s="1201"/>
      <c r="F63" s="133">
        <v>9019</v>
      </c>
      <c r="G63" s="133">
        <v>8604</v>
      </c>
      <c r="H63" s="134">
        <v>9490</v>
      </c>
    </row>
    <row r="64" spans="2:8" x14ac:dyDescent="0.15"/>
  </sheetData>
  <sheetProtection algorithmName="SHA-512" hashValue="l7w+SCeLwOhLtqg4RLBsFWgVnzHSB5JX8hrjYiOXHv9Smd4SRpevYq6PVqLw2Wx3kQibF0A233pcyuBuqw5U7w==" saltValue="Lt7rOWp8FRbEw79skBEV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D1" zoomScale="89" zoomScaleNormal="89" zoomScaleSheetLayoutView="55" workbookViewId="0">
      <selection activeCell="BC84" sqref="BC84"/>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612</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613</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621</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614</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568</v>
      </c>
      <c r="BQ50" s="1241"/>
      <c r="BR50" s="1241"/>
      <c r="BS50" s="1241"/>
      <c r="BT50" s="1241"/>
      <c r="BU50" s="1241"/>
      <c r="BV50" s="1241"/>
      <c r="BW50" s="1241"/>
      <c r="BX50" s="1241" t="s">
        <v>569</v>
      </c>
      <c r="BY50" s="1241"/>
      <c r="BZ50" s="1241"/>
      <c r="CA50" s="1241"/>
      <c r="CB50" s="1241"/>
      <c r="CC50" s="1241"/>
      <c r="CD50" s="1241"/>
      <c r="CE50" s="1241"/>
      <c r="CF50" s="1241" t="s">
        <v>570</v>
      </c>
      <c r="CG50" s="1241"/>
      <c r="CH50" s="1241"/>
      <c r="CI50" s="1241"/>
      <c r="CJ50" s="1241"/>
      <c r="CK50" s="1241"/>
      <c r="CL50" s="1241"/>
      <c r="CM50" s="1241"/>
      <c r="CN50" s="1241" t="s">
        <v>571</v>
      </c>
      <c r="CO50" s="1241"/>
      <c r="CP50" s="1241"/>
      <c r="CQ50" s="1241"/>
      <c r="CR50" s="1241"/>
      <c r="CS50" s="1241"/>
      <c r="CT50" s="1241"/>
      <c r="CU50" s="1241"/>
      <c r="CV50" s="1241" t="s">
        <v>572</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615</v>
      </c>
      <c r="AO51" s="1245"/>
      <c r="AP51" s="1245"/>
      <c r="AQ51" s="1245"/>
      <c r="AR51" s="1245"/>
      <c r="AS51" s="1245"/>
      <c r="AT51" s="1245"/>
      <c r="AU51" s="1245"/>
      <c r="AV51" s="1245"/>
      <c r="AW51" s="1245"/>
      <c r="AX51" s="1245"/>
      <c r="AY51" s="1245"/>
      <c r="AZ51" s="1245"/>
      <c r="BA51" s="1245"/>
      <c r="BB51" s="1245" t="s">
        <v>616</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617</v>
      </c>
      <c r="BC53" s="1245"/>
      <c r="BD53" s="1245"/>
      <c r="BE53" s="1245"/>
      <c r="BF53" s="1245"/>
      <c r="BG53" s="1245"/>
      <c r="BH53" s="1245"/>
      <c r="BI53" s="1245"/>
      <c r="BJ53" s="1245"/>
      <c r="BK53" s="1245"/>
      <c r="BL53" s="1245"/>
      <c r="BM53" s="1245"/>
      <c r="BN53" s="1245"/>
      <c r="BO53" s="1245"/>
      <c r="BP53" s="1246">
        <v>60.4</v>
      </c>
      <c r="BQ53" s="1246"/>
      <c r="BR53" s="1246"/>
      <c r="BS53" s="1246"/>
      <c r="BT53" s="1246"/>
      <c r="BU53" s="1246"/>
      <c r="BV53" s="1246"/>
      <c r="BW53" s="1246"/>
      <c r="BX53" s="1246">
        <v>59.4</v>
      </c>
      <c r="BY53" s="1246"/>
      <c r="BZ53" s="1246"/>
      <c r="CA53" s="1246"/>
      <c r="CB53" s="1246"/>
      <c r="CC53" s="1246"/>
      <c r="CD53" s="1246"/>
      <c r="CE53" s="1246"/>
      <c r="CF53" s="1246">
        <v>60.1</v>
      </c>
      <c r="CG53" s="1246"/>
      <c r="CH53" s="1246"/>
      <c r="CI53" s="1246"/>
      <c r="CJ53" s="1246"/>
      <c r="CK53" s="1246"/>
      <c r="CL53" s="1246"/>
      <c r="CM53" s="1246"/>
      <c r="CN53" s="1246">
        <v>59.8</v>
      </c>
      <c r="CO53" s="1246"/>
      <c r="CP53" s="1246"/>
      <c r="CQ53" s="1246"/>
      <c r="CR53" s="1246"/>
      <c r="CS53" s="1246"/>
      <c r="CT53" s="1246"/>
      <c r="CU53" s="1246"/>
      <c r="CV53" s="1246">
        <v>61.4</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618</v>
      </c>
      <c r="AO55" s="1241"/>
      <c r="AP55" s="1241"/>
      <c r="AQ55" s="1241"/>
      <c r="AR55" s="1241"/>
      <c r="AS55" s="1241"/>
      <c r="AT55" s="1241"/>
      <c r="AU55" s="1241"/>
      <c r="AV55" s="1241"/>
      <c r="AW55" s="1241"/>
      <c r="AX55" s="1241"/>
      <c r="AY55" s="1241"/>
      <c r="AZ55" s="1241"/>
      <c r="BA55" s="1241"/>
      <c r="BB55" s="1245" t="s">
        <v>616</v>
      </c>
      <c r="BC55" s="1245"/>
      <c r="BD55" s="1245"/>
      <c r="BE55" s="1245"/>
      <c r="BF55" s="1245"/>
      <c r="BG55" s="1245"/>
      <c r="BH55" s="1245"/>
      <c r="BI55" s="1245"/>
      <c r="BJ55" s="1245"/>
      <c r="BK55" s="1245"/>
      <c r="BL55" s="1245"/>
      <c r="BM55" s="1245"/>
      <c r="BN55" s="1245"/>
      <c r="BO55" s="1245"/>
      <c r="BP55" s="1246">
        <v>19</v>
      </c>
      <c r="BQ55" s="1246"/>
      <c r="BR55" s="1246"/>
      <c r="BS55" s="1246"/>
      <c r="BT55" s="1246"/>
      <c r="BU55" s="1246"/>
      <c r="BV55" s="1246"/>
      <c r="BW55" s="1246"/>
      <c r="BX55" s="1246">
        <v>15.3</v>
      </c>
      <c r="BY55" s="1246"/>
      <c r="BZ55" s="1246"/>
      <c r="CA55" s="1246"/>
      <c r="CB55" s="1246"/>
      <c r="CC55" s="1246"/>
      <c r="CD55" s="1246"/>
      <c r="CE55" s="1246"/>
      <c r="CF55" s="1246">
        <v>14.9</v>
      </c>
      <c r="CG55" s="1246"/>
      <c r="CH55" s="1246"/>
      <c r="CI55" s="1246"/>
      <c r="CJ55" s="1246"/>
      <c r="CK55" s="1246"/>
      <c r="CL55" s="1246"/>
      <c r="CM55" s="1246"/>
      <c r="CN55" s="1246">
        <v>14.5</v>
      </c>
      <c r="CO55" s="1246"/>
      <c r="CP55" s="1246"/>
      <c r="CQ55" s="1246"/>
      <c r="CR55" s="1246"/>
      <c r="CS55" s="1246"/>
      <c r="CT55" s="1246"/>
      <c r="CU55" s="1246"/>
      <c r="CV55" s="1246">
        <v>13.3</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617</v>
      </c>
      <c r="BC57" s="1245"/>
      <c r="BD57" s="1245"/>
      <c r="BE57" s="1245"/>
      <c r="BF57" s="1245"/>
      <c r="BG57" s="1245"/>
      <c r="BH57" s="1245"/>
      <c r="BI57" s="1245"/>
      <c r="BJ57" s="1245"/>
      <c r="BK57" s="1245"/>
      <c r="BL57" s="1245"/>
      <c r="BM57" s="1245"/>
      <c r="BN57" s="1245"/>
      <c r="BO57" s="1245"/>
      <c r="BP57" s="1246">
        <v>56.1</v>
      </c>
      <c r="BQ57" s="1246"/>
      <c r="BR57" s="1246"/>
      <c r="BS57" s="1246"/>
      <c r="BT57" s="1246"/>
      <c r="BU57" s="1246"/>
      <c r="BV57" s="1246"/>
      <c r="BW57" s="1246"/>
      <c r="BX57" s="1246">
        <v>57.5</v>
      </c>
      <c r="BY57" s="1246"/>
      <c r="BZ57" s="1246"/>
      <c r="CA57" s="1246"/>
      <c r="CB57" s="1246"/>
      <c r="CC57" s="1246"/>
      <c r="CD57" s="1246"/>
      <c r="CE57" s="1246"/>
      <c r="CF57" s="1246">
        <v>58.5</v>
      </c>
      <c r="CG57" s="1246"/>
      <c r="CH57" s="1246"/>
      <c r="CI57" s="1246"/>
      <c r="CJ57" s="1246"/>
      <c r="CK57" s="1246"/>
      <c r="CL57" s="1246"/>
      <c r="CM57" s="1246"/>
      <c r="CN57" s="1246">
        <v>58.9</v>
      </c>
      <c r="CO57" s="1246"/>
      <c r="CP57" s="1246"/>
      <c r="CQ57" s="1246"/>
      <c r="CR57" s="1246"/>
      <c r="CS57" s="1246"/>
      <c r="CT57" s="1246"/>
      <c r="CU57" s="1246"/>
      <c r="CV57" s="1246">
        <v>61.4</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619</v>
      </c>
    </row>
    <row r="64" spans="1:109" x14ac:dyDescent="0.15">
      <c r="B64" s="1216"/>
      <c r="G64" s="1223"/>
      <c r="I64" s="1256"/>
      <c r="J64" s="1256"/>
      <c r="K64" s="1256"/>
      <c r="L64" s="1256"/>
      <c r="M64" s="1256"/>
      <c r="N64" s="1257"/>
      <c r="AM64" s="1223"/>
      <c r="AN64" s="1223" t="s">
        <v>613</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622</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614</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568</v>
      </c>
      <c r="BQ72" s="1241"/>
      <c r="BR72" s="1241"/>
      <c r="BS72" s="1241"/>
      <c r="BT72" s="1241"/>
      <c r="BU72" s="1241"/>
      <c r="BV72" s="1241"/>
      <c r="BW72" s="1241"/>
      <c r="BX72" s="1241" t="s">
        <v>569</v>
      </c>
      <c r="BY72" s="1241"/>
      <c r="BZ72" s="1241"/>
      <c r="CA72" s="1241"/>
      <c r="CB72" s="1241"/>
      <c r="CC72" s="1241"/>
      <c r="CD72" s="1241"/>
      <c r="CE72" s="1241"/>
      <c r="CF72" s="1241" t="s">
        <v>570</v>
      </c>
      <c r="CG72" s="1241"/>
      <c r="CH72" s="1241"/>
      <c r="CI72" s="1241"/>
      <c r="CJ72" s="1241"/>
      <c r="CK72" s="1241"/>
      <c r="CL72" s="1241"/>
      <c r="CM72" s="1241"/>
      <c r="CN72" s="1241" t="s">
        <v>571</v>
      </c>
      <c r="CO72" s="1241"/>
      <c r="CP72" s="1241"/>
      <c r="CQ72" s="1241"/>
      <c r="CR72" s="1241"/>
      <c r="CS72" s="1241"/>
      <c r="CT72" s="1241"/>
      <c r="CU72" s="1241"/>
      <c r="CV72" s="1241" t="s">
        <v>572</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615</v>
      </c>
      <c r="AO73" s="1245"/>
      <c r="AP73" s="1245"/>
      <c r="AQ73" s="1245"/>
      <c r="AR73" s="1245"/>
      <c r="AS73" s="1245"/>
      <c r="AT73" s="1245"/>
      <c r="AU73" s="1245"/>
      <c r="AV73" s="1245"/>
      <c r="AW73" s="1245"/>
      <c r="AX73" s="1245"/>
      <c r="AY73" s="1245"/>
      <c r="AZ73" s="1245"/>
      <c r="BA73" s="1245"/>
      <c r="BB73" s="1245" t="s">
        <v>616</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620</v>
      </c>
      <c r="BC75" s="1245"/>
      <c r="BD75" s="1245"/>
      <c r="BE75" s="1245"/>
      <c r="BF75" s="1245"/>
      <c r="BG75" s="1245"/>
      <c r="BH75" s="1245"/>
      <c r="BI75" s="1245"/>
      <c r="BJ75" s="1245"/>
      <c r="BK75" s="1245"/>
      <c r="BL75" s="1245"/>
      <c r="BM75" s="1245"/>
      <c r="BN75" s="1245"/>
      <c r="BO75" s="1245"/>
      <c r="BP75" s="1246">
        <v>5.7</v>
      </c>
      <c r="BQ75" s="1246"/>
      <c r="BR75" s="1246"/>
      <c r="BS75" s="1246"/>
      <c r="BT75" s="1246"/>
      <c r="BU75" s="1246"/>
      <c r="BV75" s="1246"/>
      <c r="BW75" s="1246"/>
      <c r="BX75" s="1246">
        <v>5.8</v>
      </c>
      <c r="BY75" s="1246"/>
      <c r="BZ75" s="1246"/>
      <c r="CA75" s="1246"/>
      <c r="CB75" s="1246"/>
      <c r="CC75" s="1246"/>
      <c r="CD75" s="1246"/>
      <c r="CE75" s="1246"/>
      <c r="CF75" s="1246">
        <v>6.4</v>
      </c>
      <c r="CG75" s="1246"/>
      <c r="CH75" s="1246"/>
      <c r="CI75" s="1246"/>
      <c r="CJ75" s="1246"/>
      <c r="CK75" s="1246"/>
      <c r="CL75" s="1246"/>
      <c r="CM75" s="1246"/>
      <c r="CN75" s="1246">
        <v>7.1</v>
      </c>
      <c r="CO75" s="1246"/>
      <c r="CP75" s="1246"/>
      <c r="CQ75" s="1246"/>
      <c r="CR75" s="1246"/>
      <c r="CS75" s="1246"/>
      <c r="CT75" s="1246"/>
      <c r="CU75" s="1246"/>
      <c r="CV75" s="1246">
        <v>6.8</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618</v>
      </c>
      <c r="AO77" s="1241"/>
      <c r="AP77" s="1241"/>
      <c r="AQ77" s="1241"/>
      <c r="AR77" s="1241"/>
      <c r="AS77" s="1241"/>
      <c r="AT77" s="1241"/>
      <c r="AU77" s="1241"/>
      <c r="AV77" s="1241"/>
      <c r="AW77" s="1241"/>
      <c r="AX77" s="1241"/>
      <c r="AY77" s="1241"/>
      <c r="AZ77" s="1241"/>
      <c r="BA77" s="1241"/>
      <c r="BB77" s="1245" t="s">
        <v>616</v>
      </c>
      <c r="BC77" s="1245"/>
      <c r="BD77" s="1245"/>
      <c r="BE77" s="1245"/>
      <c r="BF77" s="1245"/>
      <c r="BG77" s="1245"/>
      <c r="BH77" s="1245"/>
      <c r="BI77" s="1245"/>
      <c r="BJ77" s="1245"/>
      <c r="BK77" s="1245"/>
      <c r="BL77" s="1245"/>
      <c r="BM77" s="1245"/>
      <c r="BN77" s="1245"/>
      <c r="BO77" s="1245"/>
      <c r="BP77" s="1246">
        <v>19</v>
      </c>
      <c r="BQ77" s="1246"/>
      <c r="BR77" s="1246"/>
      <c r="BS77" s="1246"/>
      <c r="BT77" s="1246"/>
      <c r="BU77" s="1246"/>
      <c r="BV77" s="1246"/>
      <c r="BW77" s="1246"/>
      <c r="BX77" s="1246">
        <v>15.3</v>
      </c>
      <c r="BY77" s="1246"/>
      <c r="BZ77" s="1246"/>
      <c r="CA77" s="1246"/>
      <c r="CB77" s="1246"/>
      <c r="CC77" s="1246"/>
      <c r="CD77" s="1246"/>
      <c r="CE77" s="1246"/>
      <c r="CF77" s="1246">
        <v>14.9</v>
      </c>
      <c r="CG77" s="1246"/>
      <c r="CH77" s="1246"/>
      <c r="CI77" s="1246"/>
      <c r="CJ77" s="1246"/>
      <c r="CK77" s="1246"/>
      <c r="CL77" s="1246"/>
      <c r="CM77" s="1246"/>
      <c r="CN77" s="1246">
        <v>14.5</v>
      </c>
      <c r="CO77" s="1246"/>
      <c r="CP77" s="1246"/>
      <c r="CQ77" s="1246"/>
      <c r="CR77" s="1246"/>
      <c r="CS77" s="1246"/>
      <c r="CT77" s="1246"/>
      <c r="CU77" s="1246"/>
      <c r="CV77" s="1246">
        <v>13.3</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620</v>
      </c>
      <c r="BC79" s="1245"/>
      <c r="BD79" s="1245"/>
      <c r="BE79" s="1245"/>
      <c r="BF79" s="1245"/>
      <c r="BG79" s="1245"/>
      <c r="BH79" s="1245"/>
      <c r="BI79" s="1245"/>
      <c r="BJ79" s="1245"/>
      <c r="BK79" s="1245"/>
      <c r="BL79" s="1245"/>
      <c r="BM79" s="1245"/>
      <c r="BN79" s="1245"/>
      <c r="BO79" s="1245"/>
      <c r="BP79" s="1246">
        <v>8.5</v>
      </c>
      <c r="BQ79" s="1246"/>
      <c r="BR79" s="1246"/>
      <c r="BS79" s="1246"/>
      <c r="BT79" s="1246"/>
      <c r="BU79" s="1246"/>
      <c r="BV79" s="1246"/>
      <c r="BW79" s="1246"/>
      <c r="BX79" s="1246">
        <v>8.5</v>
      </c>
      <c r="BY79" s="1246"/>
      <c r="BZ79" s="1246"/>
      <c r="CA79" s="1246"/>
      <c r="CB79" s="1246"/>
      <c r="CC79" s="1246"/>
      <c r="CD79" s="1246"/>
      <c r="CE79" s="1246"/>
      <c r="CF79" s="1246">
        <v>8.5</v>
      </c>
      <c r="CG79" s="1246"/>
      <c r="CH79" s="1246"/>
      <c r="CI79" s="1246"/>
      <c r="CJ79" s="1246"/>
      <c r="CK79" s="1246"/>
      <c r="CL79" s="1246"/>
      <c r="CM79" s="1246"/>
      <c r="CN79" s="1246">
        <v>8.4</v>
      </c>
      <c r="CO79" s="1246"/>
      <c r="CP79" s="1246"/>
      <c r="CQ79" s="1246"/>
      <c r="CR79" s="1246"/>
      <c r="CS79" s="1246"/>
      <c r="CT79" s="1246"/>
      <c r="CU79" s="1246"/>
      <c r="CV79" s="1246">
        <v>8.4</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yjdGgnpN0oQjd6roh3EY6qXmptiPQnxY6MKTKc8xa9RmviL49VTVYlQ6p3V8ojz4wwxyl/r4dNJ1Rce/ON98Eg==" saltValue="yZD0vqoYqz0jZQTelzX1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5" zoomScaleNormal="75" zoomScaleSheetLayoutView="70" workbookViewId="0">
      <selection activeCell="BI113" sqref="BI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SAH6+CCE+gasusNQ8U93apZPgVcBYK4Uhx8Ku31VWwECgOC+qDtdDmJHaIiTiBj7ZBiuzBpymTaTPskQAliG3g==" saltValue="JRfvIVNg/WoRnGiyrjZV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Normal="100" zoomScaleSheetLayoutView="55" workbookViewId="0">
      <selection activeCell="AD42" sqref="AD4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DyWY2Ep7qdCvPDfY9N3P1X37TNONqePnNCJ6ub21KEHpqGzWQA7PFcFsIWlTCeFC762g/coRX9UhCXEgLZk/ug==" saltValue="MA/EODH1+JgnjWIcs8w7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87182</v>
      </c>
      <c r="E3" s="153"/>
      <c r="F3" s="154">
        <v>85042</v>
      </c>
      <c r="G3" s="155"/>
      <c r="H3" s="156"/>
    </row>
    <row r="4" spans="1:8" x14ac:dyDescent="0.15">
      <c r="A4" s="157"/>
      <c r="B4" s="158"/>
      <c r="C4" s="159"/>
      <c r="D4" s="160">
        <v>81065</v>
      </c>
      <c r="E4" s="161"/>
      <c r="F4" s="162">
        <v>50806</v>
      </c>
      <c r="G4" s="163"/>
      <c r="H4" s="164"/>
    </row>
    <row r="5" spans="1:8" x14ac:dyDescent="0.15">
      <c r="A5" s="145" t="s">
        <v>560</v>
      </c>
      <c r="B5" s="150"/>
      <c r="C5" s="151"/>
      <c r="D5" s="152">
        <v>53991</v>
      </c>
      <c r="E5" s="153"/>
      <c r="F5" s="154">
        <v>83774</v>
      </c>
      <c r="G5" s="155"/>
      <c r="H5" s="156"/>
    </row>
    <row r="6" spans="1:8" x14ac:dyDescent="0.15">
      <c r="A6" s="157"/>
      <c r="B6" s="158"/>
      <c r="C6" s="159"/>
      <c r="D6" s="160">
        <v>35526</v>
      </c>
      <c r="E6" s="161"/>
      <c r="F6" s="162">
        <v>52179</v>
      </c>
      <c r="G6" s="163"/>
      <c r="H6" s="164"/>
    </row>
    <row r="7" spans="1:8" x14ac:dyDescent="0.15">
      <c r="A7" s="145" t="s">
        <v>561</v>
      </c>
      <c r="B7" s="150"/>
      <c r="C7" s="151"/>
      <c r="D7" s="152">
        <v>75831</v>
      </c>
      <c r="E7" s="153"/>
      <c r="F7" s="154">
        <v>132981</v>
      </c>
      <c r="G7" s="155"/>
      <c r="H7" s="156"/>
    </row>
    <row r="8" spans="1:8" x14ac:dyDescent="0.15">
      <c r="A8" s="157"/>
      <c r="B8" s="158"/>
      <c r="C8" s="159"/>
      <c r="D8" s="160">
        <v>32841</v>
      </c>
      <c r="E8" s="161"/>
      <c r="F8" s="162">
        <v>56973</v>
      </c>
      <c r="G8" s="163"/>
      <c r="H8" s="164"/>
    </row>
    <row r="9" spans="1:8" x14ac:dyDescent="0.15">
      <c r="A9" s="145" t="s">
        <v>562</v>
      </c>
      <c r="B9" s="150"/>
      <c r="C9" s="151"/>
      <c r="D9" s="152">
        <v>64499</v>
      </c>
      <c r="E9" s="153"/>
      <c r="F9" s="154">
        <v>128523</v>
      </c>
      <c r="G9" s="155"/>
      <c r="H9" s="156"/>
    </row>
    <row r="10" spans="1:8" x14ac:dyDescent="0.15">
      <c r="A10" s="157"/>
      <c r="B10" s="158"/>
      <c r="C10" s="159"/>
      <c r="D10" s="160">
        <v>39086</v>
      </c>
      <c r="E10" s="161"/>
      <c r="F10" s="162">
        <v>56792</v>
      </c>
      <c r="G10" s="163"/>
      <c r="H10" s="164"/>
    </row>
    <row r="11" spans="1:8" x14ac:dyDescent="0.15">
      <c r="A11" s="145" t="s">
        <v>563</v>
      </c>
      <c r="B11" s="150"/>
      <c r="C11" s="151"/>
      <c r="D11" s="152">
        <v>41739</v>
      </c>
      <c r="E11" s="153"/>
      <c r="F11" s="154">
        <v>92919</v>
      </c>
      <c r="G11" s="155"/>
      <c r="H11" s="156"/>
    </row>
    <row r="12" spans="1:8" x14ac:dyDescent="0.15">
      <c r="A12" s="157"/>
      <c r="B12" s="158"/>
      <c r="C12" s="165"/>
      <c r="D12" s="160">
        <v>25085</v>
      </c>
      <c r="E12" s="161"/>
      <c r="F12" s="162">
        <v>54128</v>
      </c>
      <c r="G12" s="163"/>
      <c r="H12" s="164"/>
    </row>
    <row r="13" spans="1:8" x14ac:dyDescent="0.15">
      <c r="A13" s="145"/>
      <c r="B13" s="150"/>
      <c r="C13" s="166"/>
      <c r="D13" s="167">
        <v>64648</v>
      </c>
      <c r="E13" s="168"/>
      <c r="F13" s="169">
        <v>104648</v>
      </c>
      <c r="G13" s="170"/>
      <c r="H13" s="156"/>
    </row>
    <row r="14" spans="1:8" x14ac:dyDescent="0.15">
      <c r="A14" s="157"/>
      <c r="B14" s="158"/>
      <c r="C14" s="159"/>
      <c r="D14" s="160">
        <v>42721</v>
      </c>
      <c r="E14" s="161"/>
      <c r="F14" s="162">
        <v>54176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3.2</v>
      </c>
      <c r="C19" s="171">
        <f>ROUND(VALUE(SUBSTITUTE(実質収支比率等に係る経年分析!G$48,"▲","-")),2)</f>
        <v>3.11</v>
      </c>
      <c r="D19" s="171">
        <f>ROUND(VALUE(SUBSTITUTE(実質収支比率等に係る経年分析!H$48,"▲","-")),2)</f>
        <v>4.18</v>
      </c>
      <c r="E19" s="171">
        <f>ROUND(VALUE(SUBSTITUTE(実質収支比率等に係る経年分析!I$48,"▲","-")),2)</f>
        <v>2.73</v>
      </c>
      <c r="F19" s="171">
        <f>ROUND(VALUE(SUBSTITUTE(実質収支比率等に係る経年分析!J$48,"▲","-")),2)</f>
        <v>5.61</v>
      </c>
    </row>
    <row r="20" spans="1:11" x14ac:dyDescent="0.15">
      <c r="A20" s="171" t="s">
        <v>54</v>
      </c>
      <c r="B20" s="171">
        <f>ROUND(VALUE(SUBSTITUTE(実質収支比率等に係る経年分析!F$47,"▲","-")),2)</f>
        <v>21.81</v>
      </c>
      <c r="C20" s="171">
        <f>ROUND(VALUE(SUBSTITUTE(実質収支比率等に係る経年分析!G$47,"▲","-")),2)</f>
        <v>23.54</v>
      </c>
      <c r="D20" s="171">
        <f>ROUND(VALUE(SUBSTITUTE(実質収支比率等に係る経年分析!H$47,"▲","-")),2)</f>
        <v>19.399999999999999</v>
      </c>
      <c r="E20" s="171">
        <f>ROUND(VALUE(SUBSTITUTE(実質収支比率等に係る経年分析!I$47,"▲","-")),2)</f>
        <v>15.54</v>
      </c>
      <c r="F20" s="171">
        <f>ROUND(VALUE(SUBSTITUTE(実質収支比率等に係る経年分析!J$47,"▲","-")),2)</f>
        <v>16.36</v>
      </c>
    </row>
    <row r="21" spans="1:11" x14ac:dyDescent="0.15">
      <c r="A21" s="171" t="s">
        <v>55</v>
      </c>
      <c r="B21" s="171">
        <f>IF(ISNUMBER(VALUE(SUBSTITUTE(実質収支比率等に係る経年分析!F$49,"▲","-"))),ROUND(VALUE(SUBSTITUTE(実質収支比率等に係る経年分析!F$49,"▲","-")),2),NA())</f>
        <v>1.87</v>
      </c>
      <c r="C21" s="171">
        <f>IF(ISNUMBER(VALUE(SUBSTITUTE(実質収支比率等に係る経年分析!G$49,"▲","-"))),ROUND(VALUE(SUBSTITUTE(実質収支比率等に係る経年分析!G$49,"▲","-")),2),NA())</f>
        <v>1.51</v>
      </c>
      <c r="D21" s="171">
        <f>IF(ISNUMBER(VALUE(SUBSTITUTE(実質収支比率等に係る経年分析!H$49,"▲","-"))),ROUND(VALUE(SUBSTITUTE(実質収支比率等に係る経年分析!H$49,"▲","-")),2),NA())</f>
        <v>-3.58</v>
      </c>
      <c r="E21" s="171">
        <f>IF(ISNUMBER(VALUE(SUBSTITUTE(実質収支比率等に係る経年分析!I$49,"▲","-"))),ROUND(VALUE(SUBSTITUTE(実質収支比率等に係る経年分析!I$49,"▲","-")),2),NA())</f>
        <v>-4.3499999999999996</v>
      </c>
      <c r="F21" s="171">
        <f>IF(ISNUMBER(VALUE(SUBSTITUTE(実質収支比率等に係る経年分析!J$49,"▲","-"))),ROUND(VALUE(SUBSTITUTE(実質収支比率等に係る経年分析!J$49,"▲","-")),2),NA())</f>
        <v>4.3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中野市後期高齢者医療事業特別会計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中野市国民健康保険事業特別会計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0.75</v>
      </c>
    </row>
    <row r="33" spans="1:16" x14ac:dyDescent="0.15">
      <c r="A33" s="172" t="str">
        <f>IF(連結実質赤字比率に係る赤字・黒字の構成分析!C$37="",NA(),連結実質赤字比率に係る赤字・黒字の構成分析!C$37)</f>
        <v>中野市介護保険事業特別会計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5.61</v>
      </c>
    </row>
    <row r="35" spans="1:16" x14ac:dyDescent="0.15">
      <c r="A35" s="172" t="str">
        <f>IF(連結実質赤字比率に係る赤字・黒字の構成分析!C$35="",NA(),連結実質赤字比率に係る赤字・黒字の構成分析!C$35)</f>
        <v>中野市下水道事業会計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13.3</v>
      </c>
    </row>
    <row r="36" spans="1:16" x14ac:dyDescent="0.15">
      <c r="A36" s="172" t="str">
        <f>IF(連結実質赤字比率に係る赤字・黒字の構成分析!C$34="",NA(),連結実質赤字比率に係る赤字・黒字の構成分析!C$34)</f>
        <v>中野市水道事業会計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22.17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2738</v>
      </c>
      <c r="E42" s="173"/>
      <c r="F42" s="173"/>
      <c r="G42" s="173">
        <f>'実質公債費比率（分子）の構造'!L$52</f>
        <v>2691</v>
      </c>
      <c r="H42" s="173"/>
      <c r="I42" s="173"/>
      <c r="J42" s="173">
        <f>'実質公債費比率（分子）の構造'!M$52</f>
        <v>2662</v>
      </c>
      <c r="K42" s="173"/>
      <c r="L42" s="173"/>
      <c r="M42" s="173">
        <f>'実質公債費比率（分子）の構造'!N$52</f>
        <v>2521</v>
      </c>
      <c r="N42" s="173"/>
      <c r="O42" s="173"/>
      <c r="P42" s="173">
        <f>'実質公債費比率（分子）の構造'!O$52</f>
        <v>2470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16</v>
      </c>
      <c r="C44" s="173"/>
      <c r="D44" s="173"/>
      <c r="E44" s="173">
        <f>'実質公債費比率（分子）の構造'!L$50</f>
        <v>8</v>
      </c>
      <c r="F44" s="173"/>
      <c r="G44" s="173"/>
      <c r="H44" s="173">
        <f>'実質公債費比率（分子）の構造'!M$50</f>
        <v>12</v>
      </c>
      <c r="I44" s="173"/>
      <c r="J44" s="173"/>
      <c r="K44" s="173">
        <f>'実質公債費比率（分子）の構造'!N$50</f>
        <v>10</v>
      </c>
      <c r="L44" s="173"/>
      <c r="M44" s="173"/>
      <c r="N44" s="173">
        <f>'実質公債費比率（分子）の構造'!O$50</f>
        <v>6</v>
      </c>
      <c r="O44" s="173"/>
      <c r="P44" s="173"/>
    </row>
    <row r="45" spans="1:16" x14ac:dyDescent="0.15">
      <c r="A45" s="173" t="s">
        <v>65</v>
      </c>
      <c r="B45" s="173">
        <f>'実質公債費比率（分子）の構造'!K$49</f>
        <v>95</v>
      </c>
      <c r="C45" s="173"/>
      <c r="D45" s="173"/>
      <c r="E45" s="173">
        <f>'実質公債費比率（分子）の構造'!L$49</f>
        <v>128</v>
      </c>
      <c r="F45" s="173"/>
      <c r="G45" s="173"/>
      <c r="H45" s="173">
        <f>'実質公債費比率（分子）の構造'!M$49</f>
        <v>111</v>
      </c>
      <c r="I45" s="173"/>
      <c r="J45" s="173"/>
      <c r="K45" s="173">
        <f>'実質公債費比率（分子）の構造'!N$49</f>
        <v>147</v>
      </c>
      <c r="L45" s="173"/>
      <c r="M45" s="173"/>
      <c r="N45" s="173">
        <f>'実質公債費比率（分子）の構造'!O$49</f>
        <v>149</v>
      </c>
      <c r="O45" s="173"/>
      <c r="P45" s="173"/>
    </row>
    <row r="46" spans="1:16" x14ac:dyDescent="0.15">
      <c r="A46" s="173" t="s">
        <v>66</v>
      </c>
      <c r="B46" s="173">
        <f>'実質公債費比率（分子）の構造'!K$48</f>
        <v>912</v>
      </c>
      <c r="C46" s="173"/>
      <c r="D46" s="173"/>
      <c r="E46" s="173">
        <f>'実質公債費比率（分子）の構造'!L$48</f>
        <v>995</v>
      </c>
      <c r="F46" s="173"/>
      <c r="G46" s="173"/>
      <c r="H46" s="173">
        <f>'実質公債費比率（分子）の構造'!M$48</f>
        <v>843</v>
      </c>
      <c r="I46" s="173"/>
      <c r="J46" s="173"/>
      <c r="K46" s="173">
        <f>'実質公債費比率（分子）の構造'!N$48</f>
        <v>686</v>
      </c>
      <c r="L46" s="173"/>
      <c r="M46" s="173"/>
      <c r="N46" s="173">
        <f>'実質公債費比率（分子）の構造'!O$48</f>
        <v>603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2215</v>
      </c>
      <c r="C49" s="173"/>
      <c r="D49" s="173"/>
      <c r="E49" s="173">
        <f>'実質公債費比率（分子）の構造'!L$45</f>
        <v>2299</v>
      </c>
      <c r="F49" s="173"/>
      <c r="G49" s="173"/>
      <c r="H49" s="173">
        <f>'実質公債費比率（分子）の構造'!M$45</f>
        <v>2372</v>
      </c>
      <c r="I49" s="173"/>
      <c r="J49" s="173"/>
      <c r="K49" s="173">
        <f>'実質公債費比率（分子）の構造'!N$45</f>
        <v>2433</v>
      </c>
      <c r="L49" s="173"/>
      <c r="M49" s="173"/>
      <c r="N49" s="173">
        <f>'実質公債費比率（分子）の構造'!O$45</f>
        <v>2423</v>
      </c>
      <c r="O49" s="173"/>
      <c r="P49" s="173"/>
    </row>
    <row r="50" spans="1:16" x14ac:dyDescent="0.15">
      <c r="A50" s="173" t="s">
        <v>70</v>
      </c>
      <c r="B50" s="173" t="e">
        <f>NA()</f>
        <v>#N/A</v>
      </c>
      <c r="C50" s="173">
        <f>IF(ISNUMBER('実質公債費比率（分子）の構造'!K$53),'実質公債費比率（分子）の構造'!K$53,NA())</f>
        <v>500</v>
      </c>
      <c r="D50" s="173" t="e">
        <f>NA()</f>
        <v>#N/A</v>
      </c>
      <c r="E50" s="173" t="e">
        <f>NA()</f>
        <v>#N/A</v>
      </c>
      <c r="F50" s="173">
        <f>IF(ISNUMBER('実質公債費比率（分子）の構造'!L$53),'実質公債費比率（分子）の構造'!L$53,NA())</f>
        <v>739</v>
      </c>
      <c r="G50" s="173" t="e">
        <f>NA()</f>
        <v>#N/A</v>
      </c>
      <c r="H50" s="173" t="e">
        <f>NA()</f>
        <v>#N/A</v>
      </c>
      <c r="I50" s="173">
        <f>IF(ISNUMBER('実質公債費比率（分子）の構造'!M$53),'実質公債費比率（分子）の構造'!M$53,NA())</f>
        <v>676</v>
      </c>
      <c r="J50" s="173" t="e">
        <f>NA()</f>
        <v>#N/A</v>
      </c>
      <c r="K50" s="173" t="e">
        <f>NA()</f>
        <v>#N/A</v>
      </c>
      <c r="L50" s="173">
        <f>IF(ISNUMBER('実質公債費比率（分子）の構造'!N$53),'実質公債費比率（分子）の構造'!N$53,NA())</f>
        <v>755</v>
      </c>
      <c r="M50" s="173" t="e">
        <f>NA()</f>
        <v>#N/A</v>
      </c>
      <c r="N50" s="173" t="e">
        <f>NA()</f>
        <v>#N/A</v>
      </c>
      <c r="O50" s="173">
        <f>IF(ISNUMBER('実質公債費比率（分子）の構造'!O$53),'実質公債費比率（分子）の構造'!O$53,NA())</f>
        <v>711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26455</v>
      </c>
      <c r="E56" s="172"/>
      <c r="F56" s="172"/>
      <c r="G56" s="172">
        <f>'将来負担比率（分子）の構造'!J$52</f>
        <v>25426</v>
      </c>
      <c r="H56" s="172"/>
      <c r="I56" s="172"/>
      <c r="J56" s="172">
        <f>'将来負担比率（分子）の構造'!K$52</f>
        <v>26222</v>
      </c>
      <c r="K56" s="172"/>
      <c r="L56" s="172"/>
      <c r="M56" s="172">
        <f>'将来負担比率（分子）の構造'!L$52</f>
        <v>24331</v>
      </c>
      <c r="N56" s="172"/>
      <c r="O56" s="172"/>
      <c r="P56" s="172">
        <f>'将来負担比率（分子）の構造'!M$52</f>
        <v>23366</v>
      </c>
    </row>
    <row r="57" spans="1:16" x14ac:dyDescent="0.15">
      <c r="A57" s="172" t="s">
        <v>42</v>
      </c>
      <c r="B57" s="172"/>
      <c r="C57" s="172"/>
      <c r="D57" s="172">
        <f>'将来負担比率（分子）の構造'!I$51</f>
        <v>5470</v>
      </c>
      <c r="E57" s="172"/>
      <c r="F57" s="172"/>
      <c r="G57" s="172">
        <f>'将来負担比率（分子）の構造'!J$51</f>
        <v>4529</v>
      </c>
      <c r="H57" s="172"/>
      <c r="I57" s="172"/>
      <c r="J57" s="172">
        <f>'将来負担比率（分子）の構造'!K$51</f>
        <v>8937</v>
      </c>
      <c r="K57" s="172"/>
      <c r="L57" s="172"/>
      <c r="M57" s="172">
        <f>'将来負担比率（分子）の構造'!L$51</f>
        <v>2983</v>
      </c>
      <c r="N57" s="172"/>
      <c r="O57" s="172"/>
      <c r="P57" s="172">
        <f>'将来負担比率（分子）の構造'!M$51</f>
        <v>2838</v>
      </c>
    </row>
    <row r="58" spans="1:16" x14ac:dyDescent="0.15">
      <c r="A58" s="172" t="s">
        <v>41</v>
      </c>
      <c r="B58" s="172"/>
      <c r="C58" s="172"/>
      <c r="D58" s="172">
        <f>'将来負担比率（分子）の構造'!I$50</f>
        <v>9674</v>
      </c>
      <c r="E58" s="172"/>
      <c r="F58" s="172"/>
      <c r="G58" s="172">
        <f>'将来負担比率（分子）の構造'!J$50</f>
        <v>9384</v>
      </c>
      <c r="H58" s="172"/>
      <c r="I58" s="172"/>
      <c r="J58" s="172">
        <f>'将来負担比率（分子）の構造'!K$50</f>
        <v>8781</v>
      </c>
      <c r="K58" s="172"/>
      <c r="L58" s="172"/>
      <c r="M58" s="172">
        <f>'将来負担比率（分子）の構造'!L$50</f>
        <v>8378</v>
      </c>
      <c r="N58" s="172"/>
      <c r="O58" s="172"/>
      <c r="P58" s="172">
        <f>'将来負担比率（分子）の構造'!M$50</f>
        <v>8753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3001</v>
      </c>
      <c r="C62" s="172"/>
      <c r="D62" s="172"/>
      <c r="E62" s="172">
        <f>'将来負担比率（分子）の構造'!J$45</f>
        <v>2948</v>
      </c>
      <c r="F62" s="172"/>
      <c r="G62" s="172"/>
      <c r="H62" s="172">
        <f>'将来負担比率（分子）の構造'!K$45</f>
        <v>2969</v>
      </c>
      <c r="I62" s="172"/>
      <c r="J62" s="172"/>
      <c r="K62" s="172">
        <f>'将来負担比率（分子）の構造'!L$45</f>
        <v>3178</v>
      </c>
      <c r="L62" s="172"/>
      <c r="M62" s="172"/>
      <c r="N62" s="172">
        <f>'将来負担比率（分子）の構造'!M$45</f>
        <v>3046</v>
      </c>
      <c r="O62" s="172"/>
      <c r="P62" s="172"/>
    </row>
    <row r="63" spans="1:16" x14ac:dyDescent="0.15">
      <c r="A63" s="172" t="s">
        <v>34</v>
      </c>
      <c r="B63" s="172">
        <f>'将来負担比率（分子）の構造'!I$44</f>
        <v>1069</v>
      </c>
      <c r="C63" s="172"/>
      <c r="D63" s="172"/>
      <c r="E63" s="172">
        <f>'将来負担比率（分子）の構造'!J$44</f>
        <v>947</v>
      </c>
      <c r="F63" s="172"/>
      <c r="G63" s="172"/>
      <c r="H63" s="172">
        <f>'将来負担比率（分子）の構造'!K$44</f>
        <v>715</v>
      </c>
      <c r="I63" s="172"/>
      <c r="J63" s="172"/>
      <c r="K63" s="172">
        <f>'将来負担比率（分子）の構造'!L$44</f>
        <v>692</v>
      </c>
      <c r="L63" s="172"/>
      <c r="M63" s="172"/>
      <c r="N63" s="172">
        <f>'将来負担比率（分子）の構造'!M$44</f>
        <v>622</v>
      </c>
      <c r="O63" s="172"/>
      <c r="P63" s="172"/>
    </row>
    <row r="64" spans="1:16" x14ac:dyDescent="0.15">
      <c r="A64" s="172" t="s">
        <v>33</v>
      </c>
      <c r="B64" s="172">
        <f>'将来負担比率（分子）の構造'!I$43</f>
        <v>14962</v>
      </c>
      <c r="C64" s="172"/>
      <c r="D64" s="172"/>
      <c r="E64" s="172">
        <f>'将来負担比率（分子）の構造'!J$43</f>
        <v>14578</v>
      </c>
      <c r="F64" s="172"/>
      <c r="G64" s="172"/>
      <c r="H64" s="172">
        <f>'将来負担比率（分子）の構造'!K$43</f>
        <v>12818</v>
      </c>
      <c r="I64" s="172"/>
      <c r="J64" s="172"/>
      <c r="K64" s="172">
        <f>'将来負担比率（分子）の構造'!L$43</f>
        <v>11421</v>
      </c>
      <c r="L64" s="172"/>
      <c r="M64" s="172"/>
      <c r="N64" s="172">
        <f>'将来負担比率（分子）の構造'!M$43</f>
        <v>9138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20830</v>
      </c>
      <c r="C66" s="172"/>
      <c r="D66" s="172"/>
      <c r="E66" s="172">
        <f>'将来負担比率（分子）の構造'!J$41</f>
        <v>20437</v>
      </c>
      <c r="F66" s="172"/>
      <c r="G66" s="172"/>
      <c r="H66" s="172">
        <f>'将来負担比率（分子）の構造'!K$41</f>
        <v>20428</v>
      </c>
      <c r="I66" s="172"/>
      <c r="J66" s="172"/>
      <c r="K66" s="172">
        <f>'将来負担比率（分子）の構造'!L$41</f>
        <v>19694</v>
      </c>
      <c r="L66" s="172"/>
      <c r="M66" s="172"/>
      <c r="N66" s="172">
        <f>'将来負担比率（分子）の構造'!M$41</f>
        <v>19046</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2358</v>
      </c>
      <c r="C72" s="176">
        <f>基金残高に係る経年分析!G55</f>
        <v>1969</v>
      </c>
      <c r="D72" s="176">
        <f>基金残高に係る経年分析!H55</f>
        <v>2143</v>
      </c>
    </row>
    <row r="73" spans="1:16" x14ac:dyDescent="0.15">
      <c r="A73" s="175" t="s">
        <v>77</v>
      </c>
      <c r="B73" s="176">
        <f>基金残高に係る経年分析!F56</f>
        <v>601</v>
      </c>
      <c r="C73" s="176">
        <f>基金残高に係る経年分析!G56</f>
        <v>505</v>
      </c>
      <c r="D73" s="176">
        <f>基金残高に係る経年分析!H56</f>
        <v>715</v>
      </c>
    </row>
    <row r="74" spans="1:16" x14ac:dyDescent="0.15">
      <c r="A74" s="175" t="s">
        <v>78</v>
      </c>
      <c r="B74" s="176">
        <f>基金残高に係る経年分析!F57</f>
        <v>6060</v>
      </c>
      <c r="C74" s="176">
        <f>基金残高に係る経年分析!G57</f>
        <v>6130</v>
      </c>
      <c r="D74" s="176">
        <f>基金残高に係る経年分析!H57</f>
        <v>6633</v>
      </c>
    </row>
  </sheetData>
  <sheetProtection algorithmName="SHA-512" hashValue="hdnN57OlWLqGd+qJ8KIUy+A3sdCPRt8bc42LQohdd/3uHGCh+eBFAz5iI42jfywunLouR2FHTwUL3E97jGyD/A==" saltValue="WtV18sGRj7nw2A+sopONd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214</v>
      </c>
      <c r="DI1" s="600"/>
      <c r="DJ1" s="600"/>
      <c r="DK1" s="600"/>
      <c r="DL1" s="600"/>
      <c r="DM1" s="600"/>
      <c r="DN1" s="601"/>
      <c r="DO1" s="211"/>
      <c r="DP1" s="599" t="s">
        <v>215</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219</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220</v>
      </c>
      <c r="S4" s="603"/>
      <c r="T4" s="603"/>
      <c r="U4" s="603"/>
      <c r="V4" s="603"/>
      <c r="W4" s="603"/>
      <c r="X4" s="603"/>
      <c r="Y4" s="604"/>
      <c r="Z4" s="602" t="s">
        <v>221</v>
      </c>
      <c r="AA4" s="603"/>
      <c r="AB4" s="603"/>
      <c r="AC4" s="604"/>
      <c r="AD4" s="602" t="s">
        <v>222</v>
      </c>
      <c r="AE4" s="603"/>
      <c r="AF4" s="603"/>
      <c r="AG4" s="603"/>
      <c r="AH4" s="603"/>
      <c r="AI4" s="603"/>
      <c r="AJ4" s="603"/>
      <c r="AK4" s="604"/>
      <c r="AL4" s="602" t="s">
        <v>221</v>
      </c>
      <c r="AM4" s="603"/>
      <c r="AN4" s="603"/>
      <c r="AO4" s="604"/>
      <c r="AP4" s="605" t="s">
        <v>223</v>
      </c>
      <c r="AQ4" s="605"/>
      <c r="AR4" s="605"/>
      <c r="AS4" s="605"/>
      <c r="AT4" s="605"/>
      <c r="AU4" s="605"/>
      <c r="AV4" s="605"/>
      <c r="AW4" s="605"/>
      <c r="AX4" s="605"/>
      <c r="AY4" s="605"/>
      <c r="AZ4" s="605"/>
      <c r="BA4" s="605"/>
      <c r="BB4" s="605"/>
      <c r="BC4" s="605"/>
      <c r="BD4" s="605"/>
      <c r="BE4" s="605"/>
      <c r="BF4" s="605"/>
      <c r="BG4" s="605" t="s">
        <v>224</v>
      </c>
      <c r="BH4" s="605"/>
      <c r="BI4" s="605"/>
      <c r="BJ4" s="605"/>
      <c r="BK4" s="605"/>
      <c r="BL4" s="605"/>
      <c r="BM4" s="605"/>
      <c r="BN4" s="605"/>
      <c r="BO4" s="605" t="s">
        <v>221</v>
      </c>
      <c r="BP4" s="605"/>
      <c r="BQ4" s="605"/>
      <c r="BR4" s="605"/>
      <c r="BS4" s="605" t="s">
        <v>225</v>
      </c>
      <c r="BT4" s="605"/>
      <c r="BU4" s="605"/>
      <c r="BV4" s="605"/>
      <c r="BW4" s="605"/>
      <c r="BX4" s="605"/>
      <c r="BY4" s="605"/>
      <c r="BZ4" s="605"/>
      <c r="CA4" s="605"/>
      <c r="CB4" s="605"/>
      <c r="CD4" s="602" t="s">
        <v>226</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227</v>
      </c>
      <c r="C5" s="607"/>
      <c r="D5" s="607"/>
      <c r="E5" s="607"/>
      <c r="F5" s="607"/>
      <c r="G5" s="607"/>
      <c r="H5" s="607"/>
      <c r="I5" s="607"/>
      <c r="J5" s="607"/>
      <c r="K5" s="607"/>
      <c r="L5" s="607"/>
      <c r="M5" s="607"/>
      <c r="N5" s="607"/>
      <c r="O5" s="607"/>
      <c r="P5" s="607"/>
      <c r="Q5" s="608"/>
      <c r="R5" s="609">
        <v>6643999</v>
      </c>
      <c r="S5" s="610"/>
      <c r="T5" s="610"/>
      <c r="U5" s="610"/>
      <c r="V5" s="610"/>
      <c r="W5" s="610"/>
      <c r="X5" s="610"/>
      <c r="Y5" s="611"/>
      <c r="Z5" s="612">
        <v>26.8</v>
      </c>
      <c r="AA5" s="612"/>
      <c r="AB5" s="612"/>
      <c r="AC5" s="612"/>
      <c r="AD5" s="613">
        <v>6224433</v>
      </c>
      <c r="AE5" s="613"/>
      <c r="AF5" s="613"/>
      <c r="AG5" s="613"/>
      <c r="AH5" s="613"/>
      <c r="AI5" s="613"/>
      <c r="AJ5" s="613"/>
      <c r="AK5" s="613"/>
      <c r="AL5" s="614">
        <v>47.6</v>
      </c>
      <c r="AM5" s="615"/>
      <c r="AN5" s="615"/>
      <c r="AO5" s="616"/>
      <c r="AP5" s="606" t="s">
        <v>228</v>
      </c>
      <c r="AQ5" s="607"/>
      <c r="AR5" s="607"/>
      <c r="AS5" s="607"/>
      <c r="AT5" s="607"/>
      <c r="AU5" s="607"/>
      <c r="AV5" s="607"/>
      <c r="AW5" s="607"/>
      <c r="AX5" s="607"/>
      <c r="AY5" s="607"/>
      <c r="AZ5" s="607"/>
      <c r="BA5" s="607"/>
      <c r="BB5" s="607"/>
      <c r="BC5" s="607"/>
      <c r="BD5" s="607"/>
      <c r="BE5" s="607"/>
      <c r="BF5" s="608"/>
      <c r="BG5" s="620">
        <v>6218724</v>
      </c>
      <c r="BH5" s="621"/>
      <c r="BI5" s="621"/>
      <c r="BJ5" s="621"/>
      <c r="BK5" s="621"/>
      <c r="BL5" s="621"/>
      <c r="BM5" s="621"/>
      <c r="BN5" s="622"/>
      <c r="BO5" s="623">
        <v>93.6</v>
      </c>
      <c r="BP5" s="623"/>
      <c r="BQ5" s="623"/>
      <c r="BR5" s="623"/>
      <c r="BS5" s="624">
        <v>114138</v>
      </c>
      <c r="BT5" s="624"/>
      <c r="BU5" s="624"/>
      <c r="BV5" s="624"/>
      <c r="BW5" s="624"/>
      <c r="BX5" s="624"/>
      <c r="BY5" s="624"/>
      <c r="BZ5" s="624"/>
      <c r="CA5" s="624"/>
      <c r="CB5" s="628"/>
      <c r="CD5" s="602" t="s">
        <v>223</v>
      </c>
      <c r="CE5" s="603"/>
      <c r="CF5" s="603"/>
      <c r="CG5" s="603"/>
      <c r="CH5" s="603"/>
      <c r="CI5" s="603"/>
      <c r="CJ5" s="603"/>
      <c r="CK5" s="603"/>
      <c r="CL5" s="603"/>
      <c r="CM5" s="603"/>
      <c r="CN5" s="603"/>
      <c r="CO5" s="603"/>
      <c r="CP5" s="603"/>
      <c r="CQ5" s="604"/>
      <c r="CR5" s="602" t="s">
        <v>229</v>
      </c>
      <c r="CS5" s="603"/>
      <c r="CT5" s="603"/>
      <c r="CU5" s="603"/>
      <c r="CV5" s="603"/>
      <c r="CW5" s="603"/>
      <c r="CX5" s="603"/>
      <c r="CY5" s="604"/>
      <c r="CZ5" s="602" t="s">
        <v>221</v>
      </c>
      <c r="DA5" s="603"/>
      <c r="DB5" s="603"/>
      <c r="DC5" s="604"/>
      <c r="DD5" s="602" t="s">
        <v>230</v>
      </c>
      <c r="DE5" s="603"/>
      <c r="DF5" s="603"/>
      <c r="DG5" s="603"/>
      <c r="DH5" s="603"/>
      <c r="DI5" s="603"/>
      <c r="DJ5" s="603"/>
      <c r="DK5" s="603"/>
      <c r="DL5" s="603"/>
      <c r="DM5" s="603"/>
      <c r="DN5" s="603"/>
      <c r="DO5" s="603"/>
      <c r="DP5" s="604"/>
      <c r="DQ5" s="602" t="s">
        <v>231</v>
      </c>
      <c r="DR5" s="603"/>
      <c r="DS5" s="603"/>
      <c r="DT5" s="603"/>
      <c r="DU5" s="603"/>
      <c r="DV5" s="603"/>
      <c r="DW5" s="603"/>
      <c r="DX5" s="603"/>
      <c r="DY5" s="603"/>
      <c r="DZ5" s="603"/>
      <c r="EA5" s="603"/>
      <c r="EB5" s="603"/>
      <c r="EC5" s="604"/>
    </row>
    <row r="6" spans="2:143" ht="11.25" customHeight="1" x14ac:dyDescent="0.15">
      <c r="B6" s="617" t="s">
        <v>232</v>
      </c>
      <c r="C6" s="618"/>
      <c r="D6" s="618"/>
      <c r="E6" s="618"/>
      <c r="F6" s="618"/>
      <c r="G6" s="618"/>
      <c r="H6" s="618"/>
      <c r="I6" s="618"/>
      <c r="J6" s="618"/>
      <c r="K6" s="618"/>
      <c r="L6" s="618"/>
      <c r="M6" s="618"/>
      <c r="N6" s="618"/>
      <c r="O6" s="618"/>
      <c r="P6" s="618"/>
      <c r="Q6" s="619"/>
      <c r="R6" s="620">
        <v>234897</v>
      </c>
      <c r="S6" s="621"/>
      <c r="T6" s="621"/>
      <c r="U6" s="621"/>
      <c r="V6" s="621"/>
      <c r="W6" s="621"/>
      <c r="X6" s="621"/>
      <c r="Y6" s="622"/>
      <c r="Z6" s="623">
        <v>0.9</v>
      </c>
      <c r="AA6" s="623"/>
      <c r="AB6" s="623"/>
      <c r="AC6" s="623"/>
      <c r="AD6" s="624">
        <v>234897</v>
      </c>
      <c r="AE6" s="624"/>
      <c r="AF6" s="624"/>
      <c r="AG6" s="624"/>
      <c r="AH6" s="624"/>
      <c r="AI6" s="624"/>
      <c r="AJ6" s="624"/>
      <c r="AK6" s="624"/>
      <c r="AL6" s="625">
        <v>1.8</v>
      </c>
      <c r="AM6" s="626"/>
      <c r="AN6" s="626"/>
      <c r="AO6" s="627"/>
      <c r="AP6" s="617" t="s">
        <v>233</v>
      </c>
      <c r="AQ6" s="618"/>
      <c r="AR6" s="618"/>
      <c r="AS6" s="618"/>
      <c r="AT6" s="618"/>
      <c r="AU6" s="618"/>
      <c r="AV6" s="618"/>
      <c r="AW6" s="618"/>
      <c r="AX6" s="618"/>
      <c r="AY6" s="618"/>
      <c r="AZ6" s="618"/>
      <c r="BA6" s="618"/>
      <c r="BB6" s="618"/>
      <c r="BC6" s="618"/>
      <c r="BD6" s="618"/>
      <c r="BE6" s="618"/>
      <c r="BF6" s="619"/>
      <c r="BG6" s="620">
        <v>6218724</v>
      </c>
      <c r="BH6" s="621"/>
      <c r="BI6" s="621"/>
      <c r="BJ6" s="621"/>
      <c r="BK6" s="621"/>
      <c r="BL6" s="621"/>
      <c r="BM6" s="621"/>
      <c r="BN6" s="622"/>
      <c r="BO6" s="623">
        <v>93.6</v>
      </c>
      <c r="BP6" s="623"/>
      <c r="BQ6" s="623"/>
      <c r="BR6" s="623"/>
      <c r="BS6" s="624">
        <v>114138</v>
      </c>
      <c r="BT6" s="624"/>
      <c r="BU6" s="624"/>
      <c r="BV6" s="624"/>
      <c r="BW6" s="624"/>
      <c r="BX6" s="624"/>
      <c r="BY6" s="624"/>
      <c r="BZ6" s="624"/>
      <c r="CA6" s="624"/>
      <c r="CB6" s="628"/>
      <c r="CD6" s="606" t="s">
        <v>234</v>
      </c>
      <c r="CE6" s="607"/>
      <c r="CF6" s="607"/>
      <c r="CG6" s="607"/>
      <c r="CH6" s="607"/>
      <c r="CI6" s="607"/>
      <c r="CJ6" s="607"/>
      <c r="CK6" s="607"/>
      <c r="CL6" s="607"/>
      <c r="CM6" s="607"/>
      <c r="CN6" s="607"/>
      <c r="CO6" s="607"/>
      <c r="CP6" s="607"/>
      <c r="CQ6" s="608"/>
      <c r="CR6" s="620">
        <v>168041</v>
      </c>
      <c r="CS6" s="621"/>
      <c r="CT6" s="621"/>
      <c r="CU6" s="621"/>
      <c r="CV6" s="621"/>
      <c r="CW6" s="621"/>
      <c r="CX6" s="621"/>
      <c r="CY6" s="622"/>
      <c r="CZ6" s="614">
        <v>0.7</v>
      </c>
      <c r="DA6" s="615"/>
      <c r="DB6" s="615"/>
      <c r="DC6" s="631"/>
      <c r="DD6" s="629" t="s">
        <v>125</v>
      </c>
      <c r="DE6" s="621"/>
      <c r="DF6" s="621"/>
      <c r="DG6" s="621"/>
      <c r="DH6" s="621"/>
      <c r="DI6" s="621"/>
      <c r="DJ6" s="621"/>
      <c r="DK6" s="621"/>
      <c r="DL6" s="621"/>
      <c r="DM6" s="621"/>
      <c r="DN6" s="621"/>
      <c r="DO6" s="621"/>
      <c r="DP6" s="622"/>
      <c r="DQ6" s="629">
        <v>168041</v>
      </c>
      <c r="DR6" s="621"/>
      <c r="DS6" s="621"/>
      <c r="DT6" s="621"/>
      <c r="DU6" s="621"/>
      <c r="DV6" s="621"/>
      <c r="DW6" s="621"/>
      <c r="DX6" s="621"/>
      <c r="DY6" s="621"/>
      <c r="DZ6" s="621"/>
      <c r="EA6" s="621"/>
      <c r="EB6" s="621"/>
      <c r="EC6" s="630"/>
    </row>
    <row r="7" spans="2:143" ht="11.25" customHeight="1" x14ac:dyDescent="0.15">
      <c r="B7" s="617" t="s">
        <v>235</v>
      </c>
      <c r="C7" s="618"/>
      <c r="D7" s="618"/>
      <c r="E7" s="618"/>
      <c r="F7" s="618"/>
      <c r="G7" s="618"/>
      <c r="H7" s="618"/>
      <c r="I7" s="618"/>
      <c r="J7" s="618"/>
      <c r="K7" s="618"/>
      <c r="L7" s="618"/>
      <c r="M7" s="618"/>
      <c r="N7" s="618"/>
      <c r="O7" s="618"/>
      <c r="P7" s="618"/>
      <c r="Q7" s="619"/>
      <c r="R7" s="620">
        <v>3569</v>
      </c>
      <c r="S7" s="621"/>
      <c r="T7" s="621"/>
      <c r="U7" s="621"/>
      <c r="V7" s="621"/>
      <c r="W7" s="621"/>
      <c r="X7" s="621"/>
      <c r="Y7" s="622"/>
      <c r="Z7" s="623">
        <v>0</v>
      </c>
      <c r="AA7" s="623"/>
      <c r="AB7" s="623"/>
      <c r="AC7" s="623"/>
      <c r="AD7" s="624">
        <v>3569</v>
      </c>
      <c r="AE7" s="624"/>
      <c r="AF7" s="624"/>
      <c r="AG7" s="624"/>
      <c r="AH7" s="624"/>
      <c r="AI7" s="624"/>
      <c r="AJ7" s="624"/>
      <c r="AK7" s="624"/>
      <c r="AL7" s="625">
        <v>0</v>
      </c>
      <c r="AM7" s="626"/>
      <c r="AN7" s="626"/>
      <c r="AO7" s="627"/>
      <c r="AP7" s="617" t="s">
        <v>236</v>
      </c>
      <c r="AQ7" s="618"/>
      <c r="AR7" s="618"/>
      <c r="AS7" s="618"/>
      <c r="AT7" s="618"/>
      <c r="AU7" s="618"/>
      <c r="AV7" s="618"/>
      <c r="AW7" s="618"/>
      <c r="AX7" s="618"/>
      <c r="AY7" s="618"/>
      <c r="AZ7" s="618"/>
      <c r="BA7" s="618"/>
      <c r="BB7" s="618"/>
      <c r="BC7" s="618"/>
      <c r="BD7" s="618"/>
      <c r="BE7" s="618"/>
      <c r="BF7" s="619"/>
      <c r="BG7" s="620">
        <v>2632538</v>
      </c>
      <c r="BH7" s="621"/>
      <c r="BI7" s="621"/>
      <c r="BJ7" s="621"/>
      <c r="BK7" s="621"/>
      <c r="BL7" s="621"/>
      <c r="BM7" s="621"/>
      <c r="BN7" s="622"/>
      <c r="BO7" s="623">
        <v>39.6</v>
      </c>
      <c r="BP7" s="623"/>
      <c r="BQ7" s="623"/>
      <c r="BR7" s="623"/>
      <c r="BS7" s="624">
        <v>114138</v>
      </c>
      <c r="BT7" s="624"/>
      <c r="BU7" s="624"/>
      <c r="BV7" s="624"/>
      <c r="BW7" s="624"/>
      <c r="BX7" s="624"/>
      <c r="BY7" s="624"/>
      <c r="BZ7" s="624"/>
      <c r="CA7" s="624"/>
      <c r="CB7" s="628"/>
      <c r="CD7" s="617" t="s">
        <v>237</v>
      </c>
      <c r="CE7" s="618"/>
      <c r="CF7" s="618"/>
      <c r="CG7" s="618"/>
      <c r="CH7" s="618"/>
      <c r="CI7" s="618"/>
      <c r="CJ7" s="618"/>
      <c r="CK7" s="618"/>
      <c r="CL7" s="618"/>
      <c r="CM7" s="618"/>
      <c r="CN7" s="618"/>
      <c r="CO7" s="618"/>
      <c r="CP7" s="618"/>
      <c r="CQ7" s="619"/>
      <c r="CR7" s="620">
        <v>3877917</v>
      </c>
      <c r="CS7" s="621"/>
      <c r="CT7" s="621"/>
      <c r="CU7" s="621"/>
      <c r="CV7" s="621"/>
      <c r="CW7" s="621"/>
      <c r="CX7" s="621"/>
      <c r="CY7" s="622"/>
      <c r="CZ7" s="623">
        <v>16.3</v>
      </c>
      <c r="DA7" s="623"/>
      <c r="DB7" s="623"/>
      <c r="DC7" s="623"/>
      <c r="DD7" s="629">
        <v>242284</v>
      </c>
      <c r="DE7" s="621"/>
      <c r="DF7" s="621"/>
      <c r="DG7" s="621"/>
      <c r="DH7" s="621"/>
      <c r="DI7" s="621"/>
      <c r="DJ7" s="621"/>
      <c r="DK7" s="621"/>
      <c r="DL7" s="621"/>
      <c r="DM7" s="621"/>
      <c r="DN7" s="621"/>
      <c r="DO7" s="621"/>
      <c r="DP7" s="622"/>
      <c r="DQ7" s="629">
        <v>1900304</v>
      </c>
      <c r="DR7" s="621"/>
      <c r="DS7" s="621"/>
      <c r="DT7" s="621"/>
      <c r="DU7" s="621"/>
      <c r="DV7" s="621"/>
      <c r="DW7" s="621"/>
      <c r="DX7" s="621"/>
      <c r="DY7" s="621"/>
      <c r="DZ7" s="621"/>
      <c r="EA7" s="621"/>
      <c r="EB7" s="621"/>
      <c r="EC7" s="630"/>
    </row>
    <row r="8" spans="2:143" ht="11.25" customHeight="1" x14ac:dyDescent="0.15">
      <c r="B8" s="617" t="s">
        <v>238</v>
      </c>
      <c r="C8" s="618"/>
      <c r="D8" s="618"/>
      <c r="E8" s="618"/>
      <c r="F8" s="618"/>
      <c r="G8" s="618"/>
      <c r="H8" s="618"/>
      <c r="I8" s="618"/>
      <c r="J8" s="618"/>
      <c r="K8" s="618"/>
      <c r="L8" s="618"/>
      <c r="M8" s="618"/>
      <c r="N8" s="618"/>
      <c r="O8" s="618"/>
      <c r="P8" s="618"/>
      <c r="Q8" s="619"/>
      <c r="R8" s="620">
        <v>27588</v>
      </c>
      <c r="S8" s="621"/>
      <c r="T8" s="621"/>
      <c r="U8" s="621"/>
      <c r="V8" s="621"/>
      <c r="W8" s="621"/>
      <c r="X8" s="621"/>
      <c r="Y8" s="622"/>
      <c r="Z8" s="623">
        <v>0.1</v>
      </c>
      <c r="AA8" s="623"/>
      <c r="AB8" s="623"/>
      <c r="AC8" s="623"/>
      <c r="AD8" s="624">
        <v>27588</v>
      </c>
      <c r="AE8" s="624"/>
      <c r="AF8" s="624"/>
      <c r="AG8" s="624"/>
      <c r="AH8" s="624"/>
      <c r="AI8" s="624"/>
      <c r="AJ8" s="624"/>
      <c r="AK8" s="624"/>
      <c r="AL8" s="625">
        <v>0.2</v>
      </c>
      <c r="AM8" s="626"/>
      <c r="AN8" s="626"/>
      <c r="AO8" s="627"/>
      <c r="AP8" s="617" t="s">
        <v>239</v>
      </c>
      <c r="AQ8" s="618"/>
      <c r="AR8" s="618"/>
      <c r="AS8" s="618"/>
      <c r="AT8" s="618"/>
      <c r="AU8" s="618"/>
      <c r="AV8" s="618"/>
      <c r="AW8" s="618"/>
      <c r="AX8" s="618"/>
      <c r="AY8" s="618"/>
      <c r="AZ8" s="618"/>
      <c r="BA8" s="618"/>
      <c r="BB8" s="618"/>
      <c r="BC8" s="618"/>
      <c r="BD8" s="618"/>
      <c r="BE8" s="618"/>
      <c r="BF8" s="619"/>
      <c r="BG8" s="620">
        <v>80371</v>
      </c>
      <c r="BH8" s="621"/>
      <c r="BI8" s="621"/>
      <c r="BJ8" s="621"/>
      <c r="BK8" s="621"/>
      <c r="BL8" s="621"/>
      <c r="BM8" s="621"/>
      <c r="BN8" s="622"/>
      <c r="BO8" s="623">
        <v>1.2</v>
      </c>
      <c r="BP8" s="623"/>
      <c r="BQ8" s="623"/>
      <c r="BR8" s="623"/>
      <c r="BS8" s="624" t="s">
        <v>125</v>
      </c>
      <c r="BT8" s="624"/>
      <c r="BU8" s="624"/>
      <c r="BV8" s="624"/>
      <c r="BW8" s="624"/>
      <c r="BX8" s="624"/>
      <c r="BY8" s="624"/>
      <c r="BZ8" s="624"/>
      <c r="CA8" s="624"/>
      <c r="CB8" s="628"/>
      <c r="CD8" s="617" t="s">
        <v>240</v>
      </c>
      <c r="CE8" s="618"/>
      <c r="CF8" s="618"/>
      <c r="CG8" s="618"/>
      <c r="CH8" s="618"/>
      <c r="CI8" s="618"/>
      <c r="CJ8" s="618"/>
      <c r="CK8" s="618"/>
      <c r="CL8" s="618"/>
      <c r="CM8" s="618"/>
      <c r="CN8" s="618"/>
      <c r="CO8" s="618"/>
      <c r="CP8" s="618"/>
      <c r="CQ8" s="619"/>
      <c r="CR8" s="620">
        <v>7766921</v>
      </c>
      <c r="CS8" s="621"/>
      <c r="CT8" s="621"/>
      <c r="CU8" s="621"/>
      <c r="CV8" s="621"/>
      <c r="CW8" s="621"/>
      <c r="CX8" s="621"/>
      <c r="CY8" s="622"/>
      <c r="CZ8" s="623">
        <v>32.6</v>
      </c>
      <c r="DA8" s="623"/>
      <c r="DB8" s="623"/>
      <c r="DC8" s="623"/>
      <c r="DD8" s="629">
        <v>169429</v>
      </c>
      <c r="DE8" s="621"/>
      <c r="DF8" s="621"/>
      <c r="DG8" s="621"/>
      <c r="DH8" s="621"/>
      <c r="DI8" s="621"/>
      <c r="DJ8" s="621"/>
      <c r="DK8" s="621"/>
      <c r="DL8" s="621"/>
      <c r="DM8" s="621"/>
      <c r="DN8" s="621"/>
      <c r="DO8" s="621"/>
      <c r="DP8" s="622"/>
      <c r="DQ8" s="629">
        <v>3867144</v>
      </c>
      <c r="DR8" s="621"/>
      <c r="DS8" s="621"/>
      <c r="DT8" s="621"/>
      <c r="DU8" s="621"/>
      <c r="DV8" s="621"/>
      <c r="DW8" s="621"/>
      <c r="DX8" s="621"/>
      <c r="DY8" s="621"/>
      <c r="DZ8" s="621"/>
      <c r="EA8" s="621"/>
      <c r="EB8" s="621"/>
      <c r="EC8" s="630"/>
    </row>
    <row r="9" spans="2:143" ht="11.25" customHeight="1" x14ac:dyDescent="0.15">
      <c r="B9" s="617" t="s">
        <v>241</v>
      </c>
      <c r="C9" s="618"/>
      <c r="D9" s="618"/>
      <c r="E9" s="618"/>
      <c r="F9" s="618"/>
      <c r="G9" s="618"/>
      <c r="H9" s="618"/>
      <c r="I9" s="618"/>
      <c r="J9" s="618"/>
      <c r="K9" s="618"/>
      <c r="L9" s="618"/>
      <c r="M9" s="618"/>
      <c r="N9" s="618"/>
      <c r="O9" s="618"/>
      <c r="P9" s="618"/>
      <c r="Q9" s="619"/>
      <c r="R9" s="620">
        <v>29584</v>
      </c>
      <c r="S9" s="621"/>
      <c r="T9" s="621"/>
      <c r="U9" s="621"/>
      <c r="V9" s="621"/>
      <c r="W9" s="621"/>
      <c r="X9" s="621"/>
      <c r="Y9" s="622"/>
      <c r="Z9" s="623">
        <v>0.1</v>
      </c>
      <c r="AA9" s="623"/>
      <c r="AB9" s="623"/>
      <c r="AC9" s="623"/>
      <c r="AD9" s="624">
        <v>29584</v>
      </c>
      <c r="AE9" s="624"/>
      <c r="AF9" s="624"/>
      <c r="AG9" s="624"/>
      <c r="AH9" s="624"/>
      <c r="AI9" s="624"/>
      <c r="AJ9" s="624"/>
      <c r="AK9" s="624"/>
      <c r="AL9" s="625">
        <v>0.2</v>
      </c>
      <c r="AM9" s="626"/>
      <c r="AN9" s="626"/>
      <c r="AO9" s="627"/>
      <c r="AP9" s="617" t="s">
        <v>242</v>
      </c>
      <c r="AQ9" s="618"/>
      <c r="AR9" s="618"/>
      <c r="AS9" s="618"/>
      <c r="AT9" s="618"/>
      <c r="AU9" s="618"/>
      <c r="AV9" s="618"/>
      <c r="AW9" s="618"/>
      <c r="AX9" s="618"/>
      <c r="AY9" s="618"/>
      <c r="AZ9" s="618"/>
      <c r="BA9" s="618"/>
      <c r="BB9" s="618"/>
      <c r="BC9" s="618"/>
      <c r="BD9" s="618"/>
      <c r="BE9" s="618"/>
      <c r="BF9" s="619"/>
      <c r="BG9" s="620">
        <v>2032978</v>
      </c>
      <c r="BH9" s="621"/>
      <c r="BI9" s="621"/>
      <c r="BJ9" s="621"/>
      <c r="BK9" s="621"/>
      <c r="BL9" s="621"/>
      <c r="BM9" s="621"/>
      <c r="BN9" s="622"/>
      <c r="BO9" s="623">
        <v>30.6</v>
      </c>
      <c r="BP9" s="623"/>
      <c r="BQ9" s="623"/>
      <c r="BR9" s="623"/>
      <c r="BS9" s="624" t="s">
        <v>125</v>
      </c>
      <c r="BT9" s="624"/>
      <c r="BU9" s="624"/>
      <c r="BV9" s="624"/>
      <c r="BW9" s="624"/>
      <c r="BX9" s="624"/>
      <c r="BY9" s="624"/>
      <c r="BZ9" s="624"/>
      <c r="CA9" s="624"/>
      <c r="CB9" s="628"/>
      <c r="CD9" s="617" t="s">
        <v>243</v>
      </c>
      <c r="CE9" s="618"/>
      <c r="CF9" s="618"/>
      <c r="CG9" s="618"/>
      <c r="CH9" s="618"/>
      <c r="CI9" s="618"/>
      <c r="CJ9" s="618"/>
      <c r="CK9" s="618"/>
      <c r="CL9" s="618"/>
      <c r="CM9" s="618"/>
      <c r="CN9" s="618"/>
      <c r="CO9" s="618"/>
      <c r="CP9" s="618"/>
      <c r="CQ9" s="619"/>
      <c r="CR9" s="620">
        <v>1478005</v>
      </c>
      <c r="CS9" s="621"/>
      <c r="CT9" s="621"/>
      <c r="CU9" s="621"/>
      <c r="CV9" s="621"/>
      <c r="CW9" s="621"/>
      <c r="CX9" s="621"/>
      <c r="CY9" s="622"/>
      <c r="CZ9" s="623">
        <v>6.2</v>
      </c>
      <c r="DA9" s="623"/>
      <c r="DB9" s="623"/>
      <c r="DC9" s="623"/>
      <c r="DD9" s="629">
        <v>99</v>
      </c>
      <c r="DE9" s="621"/>
      <c r="DF9" s="621"/>
      <c r="DG9" s="621"/>
      <c r="DH9" s="621"/>
      <c r="DI9" s="621"/>
      <c r="DJ9" s="621"/>
      <c r="DK9" s="621"/>
      <c r="DL9" s="621"/>
      <c r="DM9" s="621"/>
      <c r="DN9" s="621"/>
      <c r="DO9" s="621"/>
      <c r="DP9" s="622"/>
      <c r="DQ9" s="629">
        <v>1019148</v>
      </c>
      <c r="DR9" s="621"/>
      <c r="DS9" s="621"/>
      <c r="DT9" s="621"/>
      <c r="DU9" s="621"/>
      <c r="DV9" s="621"/>
      <c r="DW9" s="621"/>
      <c r="DX9" s="621"/>
      <c r="DY9" s="621"/>
      <c r="DZ9" s="621"/>
      <c r="EA9" s="621"/>
      <c r="EB9" s="621"/>
      <c r="EC9" s="630"/>
    </row>
    <row r="10" spans="2:143" ht="11.25" customHeight="1" x14ac:dyDescent="0.15">
      <c r="B10" s="617" t="s">
        <v>244</v>
      </c>
      <c r="C10" s="618"/>
      <c r="D10" s="618"/>
      <c r="E10" s="618"/>
      <c r="F10" s="618"/>
      <c r="G10" s="618"/>
      <c r="H10" s="618"/>
      <c r="I10" s="618"/>
      <c r="J10" s="618"/>
      <c r="K10" s="618"/>
      <c r="L10" s="618"/>
      <c r="M10" s="618"/>
      <c r="N10" s="618"/>
      <c r="O10" s="618"/>
      <c r="P10" s="618"/>
      <c r="Q10" s="619"/>
      <c r="R10" s="620" t="s">
        <v>125</v>
      </c>
      <c r="S10" s="621"/>
      <c r="T10" s="621"/>
      <c r="U10" s="621"/>
      <c r="V10" s="621"/>
      <c r="W10" s="621"/>
      <c r="X10" s="621"/>
      <c r="Y10" s="622"/>
      <c r="Z10" s="623" t="s">
        <v>125</v>
      </c>
      <c r="AA10" s="623"/>
      <c r="AB10" s="623"/>
      <c r="AC10" s="623"/>
      <c r="AD10" s="624" t="s">
        <v>125</v>
      </c>
      <c r="AE10" s="624"/>
      <c r="AF10" s="624"/>
      <c r="AG10" s="624"/>
      <c r="AH10" s="624"/>
      <c r="AI10" s="624"/>
      <c r="AJ10" s="624"/>
      <c r="AK10" s="624"/>
      <c r="AL10" s="625" t="s">
        <v>125</v>
      </c>
      <c r="AM10" s="626"/>
      <c r="AN10" s="626"/>
      <c r="AO10" s="627"/>
      <c r="AP10" s="617" t="s">
        <v>245</v>
      </c>
      <c r="AQ10" s="618"/>
      <c r="AR10" s="618"/>
      <c r="AS10" s="618"/>
      <c r="AT10" s="618"/>
      <c r="AU10" s="618"/>
      <c r="AV10" s="618"/>
      <c r="AW10" s="618"/>
      <c r="AX10" s="618"/>
      <c r="AY10" s="618"/>
      <c r="AZ10" s="618"/>
      <c r="BA10" s="618"/>
      <c r="BB10" s="618"/>
      <c r="BC10" s="618"/>
      <c r="BD10" s="618"/>
      <c r="BE10" s="618"/>
      <c r="BF10" s="619"/>
      <c r="BG10" s="620">
        <v>121673</v>
      </c>
      <c r="BH10" s="621"/>
      <c r="BI10" s="621"/>
      <c r="BJ10" s="621"/>
      <c r="BK10" s="621"/>
      <c r="BL10" s="621"/>
      <c r="BM10" s="621"/>
      <c r="BN10" s="622"/>
      <c r="BO10" s="623">
        <v>1.8</v>
      </c>
      <c r="BP10" s="623"/>
      <c r="BQ10" s="623"/>
      <c r="BR10" s="623"/>
      <c r="BS10" s="624" t="s">
        <v>125</v>
      </c>
      <c r="BT10" s="624"/>
      <c r="BU10" s="624"/>
      <c r="BV10" s="624"/>
      <c r="BW10" s="624"/>
      <c r="BX10" s="624"/>
      <c r="BY10" s="624"/>
      <c r="BZ10" s="624"/>
      <c r="CA10" s="624"/>
      <c r="CB10" s="628"/>
      <c r="CD10" s="617" t="s">
        <v>246</v>
      </c>
      <c r="CE10" s="618"/>
      <c r="CF10" s="618"/>
      <c r="CG10" s="618"/>
      <c r="CH10" s="618"/>
      <c r="CI10" s="618"/>
      <c r="CJ10" s="618"/>
      <c r="CK10" s="618"/>
      <c r="CL10" s="618"/>
      <c r="CM10" s="618"/>
      <c r="CN10" s="618"/>
      <c r="CO10" s="618"/>
      <c r="CP10" s="618"/>
      <c r="CQ10" s="619"/>
      <c r="CR10" s="620">
        <v>26959</v>
      </c>
      <c r="CS10" s="621"/>
      <c r="CT10" s="621"/>
      <c r="CU10" s="621"/>
      <c r="CV10" s="621"/>
      <c r="CW10" s="621"/>
      <c r="CX10" s="621"/>
      <c r="CY10" s="622"/>
      <c r="CZ10" s="623">
        <v>0.1</v>
      </c>
      <c r="DA10" s="623"/>
      <c r="DB10" s="623"/>
      <c r="DC10" s="623"/>
      <c r="DD10" s="629" t="s">
        <v>125</v>
      </c>
      <c r="DE10" s="621"/>
      <c r="DF10" s="621"/>
      <c r="DG10" s="621"/>
      <c r="DH10" s="621"/>
      <c r="DI10" s="621"/>
      <c r="DJ10" s="621"/>
      <c r="DK10" s="621"/>
      <c r="DL10" s="621"/>
      <c r="DM10" s="621"/>
      <c r="DN10" s="621"/>
      <c r="DO10" s="621"/>
      <c r="DP10" s="622"/>
      <c r="DQ10" s="629">
        <v>19204</v>
      </c>
      <c r="DR10" s="621"/>
      <c r="DS10" s="621"/>
      <c r="DT10" s="621"/>
      <c r="DU10" s="621"/>
      <c r="DV10" s="621"/>
      <c r="DW10" s="621"/>
      <c r="DX10" s="621"/>
      <c r="DY10" s="621"/>
      <c r="DZ10" s="621"/>
      <c r="EA10" s="621"/>
      <c r="EB10" s="621"/>
      <c r="EC10" s="630"/>
    </row>
    <row r="11" spans="2:143" ht="11.25" customHeight="1" x14ac:dyDescent="0.15">
      <c r="B11" s="617" t="s">
        <v>247</v>
      </c>
      <c r="C11" s="618"/>
      <c r="D11" s="618"/>
      <c r="E11" s="618"/>
      <c r="F11" s="618"/>
      <c r="G11" s="618"/>
      <c r="H11" s="618"/>
      <c r="I11" s="618"/>
      <c r="J11" s="618"/>
      <c r="K11" s="618"/>
      <c r="L11" s="618"/>
      <c r="M11" s="618"/>
      <c r="N11" s="618"/>
      <c r="O11" s="618"/>
      <c r="P11" s="618"/>
      <c r="Q11" s="619"/>
      <c r="R11" s="620">
        <v>1076024</v>
      </c>
      <c r="S11" s="621"/>
      <c r="T11" s="621"/>
      <c r="U11" s="621"/>
      <c r="V11" s="621"/>
      <c r="W11" s="621"/>
      <c r="X11" s="621"/>
      <c r="Y11" s="622"/>
      <c r="Z11" s="625">
        <v>4.3</v>
      </c>
      <c r="AA11" s="626"/>
      <c r="AB11" s="626"/>
      <c r="AC11" s="632"/>
      <c r="AD11" s="629">
        <v>1076024</v>
      </c>
      <c r="AE11" s="621"/>
      <c r="AF11" s="621"/>
      <c r="AG11" s="621"/>
      <c r="AH11" s="621"/>
      <c r="AI11" s="621"/>
      <c r="AJ11" s="621"/>
      <c r="AK11" s="622"/>
      <c r="AL11" s="625">
        <v>8.1999999999999993</v>
      </c>
      <c r="AM11" s="626"/>
      <c r="AN11" s="626"/>
      <c r="AO11" s="627"/>
      <c r="AP11" s="617" t="s">
        <v>248</v>
      </c>
      <c r="AQ11" s="618"/>
      <c r="AR11" s="618"/>
      <c r="AS11" s="618"/>
      <c r="AT11" s="618"/>
      <c r="AU11" s="618"/>
      <c r="AV11" s="618"/>
      <c r="AW11" s="618"/>
      <c r="AX11" s="618"/>
      <c r="AY11" s="618"/>
      <c r="AZ11" s="618"/>
      <c r="BA11" s="618"/>
      <c r="BB11" s="618"/>
      <c r="BC11" s="618"/>
      <c r="BD11" s="618"/>
      <c r="BE11" s="618"/>
      <c r="BF11" s="619"/>
      <c r="BG11" s="620">
        <v>397516</v>
      </c>
      <c r="BH11" s="621"/>
      <c r="BI11" s="621"/>
      <c r="BJ11" s="621"/>
      <c r="BK11" s="621"/>
      <c r="BL11" s="621"/>
      <c r="BM11" s="621"/>
      <c r="BN11" s="622"/>
      <c r="BO11" s="623">
        <v>6</v>
      </c>
      <c r="BP11" s="623"/>
      <c r="BQ11" s="623"/>
      <c r="BR11" s="623"/>
      <c r="BS11" s="624">
        <v>114138</v>
      </c>
      <c r="BT11" s="624"/>
      <c r="BU11" s="624"/>
      <c r="BV11" s="624"/>
      <c r="BW11" s="624"/>
      <c r="BX11" s="624"/>
      <c r="BY11" s="624"/>
      <c r="BZ11" s="624"/>
      <c r="CA11" s="624"/>
      <c r="CB11" s="628"/>
      <c r="CD11" s="617" t="s">
        <v>249</v>
      </c>
      <c r="CE11" s="618"/>
      <c r="CF11" s="618"/>
      <c r="CG11" s="618"/>
      <c r="CH11" s="618"/>
      <c r="CI11" s="618"/>
      <c r="CJ11" s="618"/>
      <c r="CK11" s="618"/>
      <c r="CL11" s="618"/>
      <c r="CM11" s="618"/>
      <c r="CN11" s="618"/>
      <c r="CO11" s="618"/>
      <c r="CP11" s="618"/>
      <c r="CQ11" s="619"/>
      <c r="CR11" s="620">
        <v>1139206</v>
      </c>
      <c r="CS11" s="621"/>
      <c r="CT11" s="621"/>
      <c r="CU11" s="621"/>
      <c r="CV11" s="621"/>
      <c r="CW11" s="621"/>
      <c r="CX11" s="621"/>
      <c r="CY11" s="622"/>
      <c r="CZ11" s="623">
        <v>4.8</v>
      </c>
      <c r="DA11" s="623"/>
      <c r="DB11" s="623"/>
      <c r="DC11" s="623"/>
      <c r="DD11" s="629">
        <v>102056</v>
      </c>
      <c r="DE11" s="621"/>
      <c r="DF11" s="621"/>
      <c r="DG11" s="621"/>
      <c r="DH11" s="621"/>
      <c r="DI11" s="621"/>
      <c r="DJ11" s="621"/>
      <c r="DK11" s="621"/>
      <c r="DL11" s="621"/>
      <c r="DM11" s="621"/>
      <c r="DN11" s="621"/>
      <c r="DO11" s="621"/>
      <c r="DP11" s="622"/>
      <c r="DQ11" s="629">
        <v>812687</v>
      </c>
      <c r="DR11" s="621"/>
      <c r="DS11" s="621"/>
      <c r="DT11" s="621"/>
      <c r="DU11" s="621"/>
      <c r="DV11" s="621"/>
      <c r="DW11" s="621"/>
      <c r="DX11" s="621"/>
      <c r="DY11" s="621"/>
      <c r="DZ11" s="621"/>
      <c r="EA11" s="621"/>
      <c r="EB11" s="621"/>
      <c r="EC11" s="630"/>
    </row>
    <row r="12" spans="2:143" ht="11.25" customHeight="1" x14ac:dyDescent="0.15">
      <c r="B12" s="617" t="s">
        <v>250</v>
      </c>
      <c r="C12" s="618"/>
      <c r="D12" s="618"/>
      <c r="E12" s="618"/>
      <c r="F12" s="618"/>
      <c r="G12" s="618"/>
      <c r="H12" s="618"/>
      <c r="I12" s="618"/>
      <c r="J12" s="618"/>
      <c r="K12" s="618"/>
      <c r="L12" s="618"/>
      <c r="M12" s="618"/>
      <c r="N12" s="618"/>
      <c r="O12" s="618"/>
      <c r="P12" s="618"/>
      <c r="Q12" s="619"/>
      <c r="R12" s="620">
        <v>7155</v>
      </c>
      <c r="S12" s="621"/>
      <c r="T12" s="621"/>
      <c r="U12" s="621"/>
      <c r="V12" s="621"/>
      <c r="W12" s="621"/>
      <c r="X12" s="621"/>
      <c r="Y12" s="622"/>
      <c r="Z12" s="623">
        <v>0</v>
      </c>
      <c r="AA12" s="623"/>
      <c r="AB12" s="623"/>
      <c r="AC12" s="623"/>
      <c r="AD12" s="624">
        <v>7155</v>
      </c>
      <c r="AE12" s="624"/>
      <c r="AF12" s="624"/>
      <c r="AG12" s="624"/>
      <c r="AH12" s="624"/>
      <c r="AI12" s="624"/>
      <c r="AJ12" s="624"/>
      <c r="AK12" s="624"/>
      <c r="AL12" s="625">
        <v>0.1</v>
      </c>
      <c r="AM12" s="626"/>
      <c r="AN12" s="626"/>
      <c r="AO12" s="627"/>
      <c r="AP12" s="617" t="s">
        <v>251</v>
      </c>
      <c r="AQ12" s="618"/>
      <c r="AR12" s="618"/>
      <c r="AS12" s="618"/>
      <c r="AT12" s="618"/>
      <c r="AU12" s="618"/>
      <c r="AV12" s="618"/>
      <c r="AW12" s="618"/>
      <c r="AX12" s="618"/>
      <c r="AY12" s="618"/>
      <c r="AZ12" s="618"/>
      <c r="BA12" s="618"/>
      <c r="BB12" s="618"/>
      <c r="BC12" s="618"/>
      <c r="BD12" s="618"/>
      <c r="BE12" s="618"/>
      <c r="BF12" s="619"/>
      <c r="BG12" s="620">
        <v>3074966</v>
      </c>
      <c r="BH12" s="621"/>
      <c r="BI12" s="621"/>
      <c r="BJ12" s="621"/>
      <c r="BK12" s="621"/>
      <c r="BL12" s="621"/>
      <c r="BM12" s="621"/>
      <c r="BN12" s="622"/>
      <c r="BO12" s="623">
        <v>46.3</v>
      </c>
      <c r="BP12" s="623"/>
      <c r="BQ12" s="623"/>
      <c r="BR12" s="623"/>
      <c r="BS12" s="624" t="s">
        <v>125</v>
      </c>
      <c r="BT12" s="624"/>
      <c r="BU12" s="624"/>
      <c r="BV12" s="624"/>
      <c r="BW12" s="624"/>
      <c r="BX12" s="624"/>
      <c r="BY12" s="624"/>
      <c r="BZ12" s="624"/>
      <c r="CA12" s="624"/>
      <c r="CB12" s="628"/>
      <c r="CD12" s="617" t="s">
        <v>252</v>
      </c>
      <c r="CE12" s="618"/>
      <c r="CF12" s="618"/>
      <c r="CG12" s="618"/>
      <c r="CH12" s="618"/>
      <c r="CI12" s="618"/>
      <c r="CJ12" s="618"/>
      <c r="CK12" s="618"/>
      <c r="CL12" s="618"/>
      <c r="CM12" s="618"/>
      <c r="CN12" s="618"/>
      <c r="CO12" s="618"/>
      <c r="CP12" s="618"/>
      <c r="CQ12" s="619"/>
      <c r="CR12" s="620">
        <v>1531138</v>
      </c>
      <c r="CS12" s="621"/>
      <c r="CT12" s="621"/>
      <c r="CU12" s="621"/>
      <c r="CV12" s="621"/>
      <c r="CW12" s="621"/>
      <c r="CX12" s="621"/>
      <c r="CY12" s="622"/>
      <c r="CZ12" s="623">
        <v>6.4</v>
      </c>
      <c r="DA12" s="623"/>
      <c r="DB12" s="623"/>
      <c r="DC12" s="623"/>
      <c r="DD12" s="629">
        <v>232700</v>
      </c>
      <c r="DE12" s="621"/>
      <c r="DF12" s="621"/>
      <c r="DG12" s="621"/>
      <c r="DH12" s="621"/>
      <c r="DI12" s="621"/>
      <c r="DJ12" s="621"/>
      <c r="DK12" s="621"/>
      <c r="DL12" s="621"/>
      <c r="DM12" s="621"/>
      <c r="DN12" s="621"/>
      <c r="DO12" s="621"/>
      <c r="DP12" s="622"/>
      <c r="DQ12" s="629">
        <v>256801</v>
      </c>
      <c r="DR12" s="621"/>
      <c r="DS12" s="621"/>
      <c r="DT12" s="621"/>
      <c r="DU12" s="621"/>
      <c r="DV12" s="621"/>
      <c r="DW12" s="621"/>
      <c r="DX12" s="621"/>
      <c r="DY12" s="621"/>
      <c r="DZ12" s="621"/>
      <c r="EA12" s="621"/>
      <c r="EB12" s="621"/>
      <c r="EC12" s="630"/>
    </row>
    <row r="13" spans="2:143" ht="11.25" customHeight="1" x14ac:dyDescent="0.15">
      <c r="B13" s="617" t="s">
        <v>253</v>
      </c>
      <c r="C13" s="618"/>
      <c r="D13" s="618"/>
      <c r="E13" s="618"/>
      <c r="F13" s="618"/>
      <c r="G13" s="618"/>
      <c r="H13" s="618"/>
      <c r="I13" s="618"/>
      <c r="J13" s="618"/>
      <c r="K13" s="618"/>
      <c r="L13" s="618"/>
      <c r="M13" s="618"/>
      <c r="N13" s="618"/>
      <c r="O13" s="618"/>
      <c r="P13" s="618"/>
      <c r="Q13" s="619"/>
      <c r="R13" s="620" t="s">
        <v>125</v>
      </c>
      <c r="S13" s="621"/>
      <c r="T13" s="621"/>
      <c r="U13" s="621"/>
      <c r="V13" s="621"/>
      <c r="W13" s="621"/>
      <c r="X13" s="621"/>
      <c r="Y13" s="622"/>
      <c r="Z13" s="623" t="s">
        <v>125</v>
      </c>
      <c r="AA13" s="623"/>
      <c r="AB13" s="623"/>
      <c r="AC13" s="623"/>
      <c r="AD13" s="624" t="s">
        <v>125</v>
      </c>
      <c r="AE13" s="624"/>
      <c r="AF13" s="624"/>
      <c r="AG13" s="624"/>
      <c r="AH13" s="624"/>
      <c r="AI13" s="624"/>
      <c r="AJ13" s="624"/>
      <c r="AK13" s="624"/>
      <c r="AL13" s="625" t="s">
        <v>125</v>
      </c>
      <c r="AM13" s="626"/>
      <c r="AN13" s="626"/>
      <c r="AO13" s="627"/>
      <c r="AP13" s="617" t="s">
        <v>254</v>
      </c>
      <c r="AQ13" s="618"/>
      <c r="AR13" s="618"/>
      <c r="AS13" s="618"/>
      <c r="AT13" s="618"/>
      <c r="AU13" s="618"/>
      <c r="AV13" s="618"/>
      <c r="AW13" s="618"/>
      <c r="AX13" s="618"/>
      <c r="AY13" s="618"/>
      <c r="AZ13" s="618"/>
      <c r="BA13" s="618"/>
      <c r="BB13" s="618"/>
      <c r="BC13" s="618"/>
      <c r="BD13" s="618"/>
      <c r="BE13" s="618"/>
      <c r="BF13" s="619"/>
      <c r="BG13" s="620">
        <v>3065144</v>
      </c>
      <c r="BH13" s="621"/>
      <c r="BI13" s="621"/>
      <c r="BJ13" s="621"/>
      <c r="BK13" s="621"/>
      <c r="BL13" s="621"/>
      <c r="BM13" s="621"/>
      <c r="BN13" s="622"/>
      <c r="BO13" s="623">
        <v>46.1</v>
      </c>
      <c r="BP13" s="623"/>
      <c r="BQ13" s="623"/>
      <c r="BR13" s="623"/>
      <c r="BS13" s="624" t="s">
        <v>125</v>
      </c>
      <c r="BT13" s="624"/>
      <c r="BU13" s="624"/>
      <c r="BV13" s="624"/>
      <c r="BW13" s="624"/>
      <c r="BX13" s="624"/>
      <c r="BY13" s="624"/>
      <c r="BZ13" s="624"/>
      <c r="CA13" s="624"/>
      <c r="CB13" s="628"/>
      <c r="CD13" s="617" t="s">
        <v>255</v>
      </c>
      <c r="CE13" s="618"/>
      <c r="CF13" s="618"/>
      <c r="CG13" s="618"/>
      <c r="CH13" s="618"/>
      <c r="CI13" s="618"/>
      <c r="CJ13" s="618"/>
      <c r="CK13" s="618"/>
      <c r="CL13" s="618"/>
      <c r="CM13" s="618"/>
      <c r="CN13" s="618"/>
      <c r="CO13" s="618"/>
      <c r="CP13" s="618"/>
      <c r="CQ13" s="619"/>
      <c r="CR13" s="620">
        <v>2681271</v>
      </c>
      <c r="CS13" s="621"/>
      <c r="CT13" s="621"/>
      <c r="CU13" s="621"/>
      <c r="CV13" s="621"/>
      <c r="CW13" s="621"/>
      <c r="CX13" s="621"/>
      <c r="CY13" s="622"/>
      <c r="CZ13" s="623">
        <v>11.2</v>
      </c>
      <c r="DA13" s="623"/>
      <c r="DB13" s="623"/>
      <c r="DC13" s="623"/>
      <c r="DD13" s="629">
        <v>826137</v>
      </c>
      <c r="DE13" s="621"/>
      <c r="DF13" s="621"/>
      <c r="DG13" s="621"/>
      <c r="DH13" s="621"/>
      <c r="DI13" s="621"/>
      <c r="DJ13" s="621"/>
      <c r="DK13" s="621"/>
      <c r="DL13" s="621"/>
      <c r="DM13" s="621"/>
      <c r="DN13" s="621"/>
      <c r="DO13" s="621"/>
      <c r="DP13" s="622"/>
      <c r="DQ13" s="629">
        <v>1951236</v>
      </c>
      <c r="DR13" s="621"/>
      <c r="DS13" s="621"/>
      <c r="DT13" s="621"/>
      <c r="DU13" s="621"/>
      <c r="DV13" s="621"/>
      <c r="DW13" s="621"/>
      <c r="DX13" s="621"/>
      <c r="DY13" s="621"/>
      <c r="DZ13" s="621"/>
      <c r="EA13" s="621"/>
      <c r="EB13" s="621"/>
      <c r="EC13" s="630"/>
    </row>
    <row r="14" spans="2:143" ht="11.25" customHeight="1" x14ac:dyDescent="0.15">
      <c r="B14" s="617" t="s">
        <v>256</v>
      </c>
      <c r="C14" s="618"/>
      <c r="D14" s="618"/>
      <c r="E14" s="618"/>
      <c r="F14" s="618"/>
      <c r="G14" s="618"/>
      <c r="H14" s="618"/>
      <c r="I14" s="618"/>
      <c r="J14" s="618"/>
      <c r="K14" s="618"/>
      <c r="L14" s="618"/>
      <c r="M14" s="618"/>
      <c r="N14" s="618"/>
      <c r="O14" s="618"/>
      <c r="P14" s="618"/>
      <c r="Q14" s="619"/>
      <c r="R14" s="620" t="s">
        <v>125</v>
      </c>
      <c r="S14" s="621"/>
      <c r="T14" s="621"/>
      <c r="U14" s="621"/>
      <c r="V14" s="621"/>
      <c r="W14" s="621"/>
      <c r="X14" s="621"/>
      <c r="Y14" s="622"/>
      <c r="Z14" s="623" t="s">
        <v>125</v>
      </c>
      <c r="AA14" s="623"/>
      <c r="AB14" s="623"/>
      <c r="AC14" s="623"/>
      <c r="AD14" s="624" t="s">
        <v>125</v>
      </c>
      <c r="AE14" s="624"/>
      <c r="AF14" s="624"/>
      <c r="AG14" s="624"/>
      <c r="AH14" s="624"/>
      <c r="AI14" s="624"/>
      <c r="AJ14" s="624"/>
      <c r="AK14" s="624"/>
      <c r="AL14" s="625" t="s">
        <v>125</v>
      </c>
      <c r="AM14" s="626"/>
      <c r="AN14" s="626"/>
      <c r="AO14" s="627"/>
      <c r="AP14" s="617" t="s">
        <v>257</v>
      </c>
      <c r="AQ14" s="618"/>
      <c r="AR14" s="618"/>
      <c r="AS14" s="618"/>
      <c r="AT14" s="618"/>
      <c r="AU14" s="618"/>
      <c r="AV14" s="618"/>
      <c r="AW14" s="618"/>
      <c r="AX14" s="618"/>
      <c r="AY14" s="618"/>
      <c r="AZ14" s="618"/>
      <c r="BA14" s="618"/>
      <c r="BB14" s="618"/>
      <c r="BC14" s="618"/>
      <c r="BD14" s="618"/>
      <c r="BE14" s="618"/>
      <c r="BF14" s="619"/>
      <c r="BG14" s="620">
        <v>204585</v>
      </c>
      <c r="BH14" s="621"/>
      <c r="BI14" s="621"/>
      <c r="BJ14" s="621"/>
      <c r="BK14" s="621"/>
      <c r="BL14" s="621"/>
      <c r="BM14" s="621"/>
      <c r="BN14" s="622"/>
      <c r="BO14" s="623">
        <v>3.1</v>
      </c>
      <c r="BP14" s="623"/>
      <c r="BQ14" s="623"/>
      <c r="BR14" s="623"/>
      <c r="BS14" s="624" t="s">
        <v>125</v>
      </c>
      <c r="BT14" s="624"/>
      <c r="BU14" s="624"/>
      <c r="BV14" s="624"/>
      <c r="BW14" s="624"/>
      <c r="BX14" s="624"/>
      <c r="BY14" s="624"/>
      <c r="BZ14" s="624"/>
      <c r="CA14" s="624"/>
      <c r="CB14" s="628"/>
      <c r="CD14" s="617" t="s">
        <v>258</v>
      </c>
      <c r="CE14" s="618"/>
      <c r="CF14" s="618"/>
      <c r="CG14" s="618"/>
      <c r="CH14" s="618"/>
      <c r="CI14" s="618"/>
      <c r="CJ14" s="618"/>
      <c r="CK14" s="618"/>
      <c r="CL14" s="618"/>
      <c r="CM14" s="618"/>
      <c r="CN14" s="618"/>
      <c r="CO14" s="618"/>
      <c r="CP14" s="618"/>
      <c r="CQ14" s="619"/>
      <c r="CR14" s="620">
        <v>709006</v>
      </c>
      <c r="CS14" s="621"/>
      <c r="CT14" s="621"/>
      <c r="CU14" s="621"/>
      <c r="CV14" s="621"/>
      <c r="CW14" s="621"/>
      <c r="CX14" s="621"/>
      <c r="CY14" s="622"/>
      <c r="CZ14" s="623">
        <v>3</v>
      </c>
      <c r="DA14" s="623"/>
      <c r="DB14" s="623"/>
      <c r="DC14" s="623"/>
      <c r="DD14" s="629">
        <v>9946</v>
      </c>
      <c r="DE14" s="621"/>
      <c r="DF14" s="621"/>
      <c r="DG14" s="621"/>
      <c r="DH14" s="621"/>
      <c r="DI14" s="621"/>
      <c r="DJ14" s="621"/>
      <c r="DK14" s="621"/>
      <c r="DL14" s="621"/>
      <c r="DM14" s="621"/>
      <c r="DN14" s="621"/>
      <c r="DO14" s="621"/>
      <c r="DP14" s="622"/>
      <c r="DQ14" s="629">
        <v>680287</v>
      </c>
      <c r="DR14" s="621"/>
      <c r="DS14" s="621"/>
      <c r="DT14" s="621"/>
      <c r="DU14" s="621"/>
      <c r="DV14" s="621"/>
      <c r="DW14" s="621"/>
      <c r="DX14" s="621"/>
      <c r="DY14" s="621"/>
      <c r="DZ14" s="621"/>
      <c r="EA14" s="621"/>
      <c r="EB14" s="621"/>
      <c r="EC14" s="630"/>
    </row>
    <row r="15" spans="2:143" ht="11.25" customHeight="1" x14ac:dyDescent="0.15">
      <c r="B15" s="617" t="s">
        <v>259</v>
      </c>
      <c r="C15" s="618"/>
      <c r="D15" s="618"/>
      <c r="E15" s="618"/>
      <c r="F15" s="618"/>
      <c r="G15" s="618"/>
      <c r="H15" s="618"/>
      <c r="I15" s="618"/>
      <c r="J15" s="618"/>
      <c r="K15" s="618"/>
      <c r="L15" s="618"/>
      <c r="M15" s="618"/>
      <c r="N15" s="618"/>
      <c r="O15" s="618"/>
      <c r="P15" s="618"/>
      <c r="Q15" s="619"/>
      <c r="R15" s="620" t="s">
        <v>125</v>
      </c>
      <c r="S15" s="621"/>
      <c r="T15" s="621"/>
      <c r="U15" s="621"/>
      <c r="V15" s="621"/>
      <c r="W15" s="621"/>
      <c r="X15" s="621"/>
      <c r="Y15" s="622"/>
      <c r="Z15" s="623" t="s">
        <v>125</v>
      </c>
      <c r="AA15" s="623"/>
      <c r="AB15" s="623"/>
      <c r="AC15" s="623"/>
      <c r="AD15" s="624" t="s">
        <v>125</v>
      </c>
      <c r="AE15" s="624"/>
      <c r="AF15" s="624"/>
      <c r="AG15" s="624"/>
      <c r="AH15" s="624"/>
      <c r="AI15" s="624"/>
      <c r="AJ15" s="624"/>
      <c r="AK15" s="624"/>
      <c r="AL15" s="625" t="s">
        <v>125</v>
      </c>
      <c r="AM15" s="626"/>
      <c r="AN15" s="626"/>
      <c r="AO15" s="627"/>
      <c r="AP15" s="617" t="s">
        <v>260</v>
      </c>
      <c r="AQ15" s="618"/>
      <c r="AR15" s="618"/>
      <c r="AS15" s="618"/>
      <c r="AT15" s="618"/>
      <c r="AU15" s="618"/>
      <c r="AV15" s="618"/>
      <c r="AW15" s="618"/>
      <c r="AX15" s="618"/>
      <c r="AY15" s="618"/>
      <c r="AZ15" s="618"/>
      <c r="BA15" s="618"/>
      <c r="BB15" s="618"/>
      <c r="BC15" s="618"/>
      <c r="BD15" s="618"/>
      <c r="BE15" s="618"/>
      <c r="BF15" s="619"/>
      <c r="BG15" s="620">
        <v>306635</v>
      </c>
      <c r="BH15" s="621"/>
      <c r="BI15" s="621"/>
      <c r="BJ15" s="621"/>
      <c r="BK15" s="621"/>
      <c r="BL15" s="621"/>
      <c r="BM15" s="621"/>
      <c r="BN15" s="622"/>
      <c r="BO15" s="623">
        <v>4.5999999999999996</v>
      </c>
      <c r="BP15" s="623"/>
      <c r="BQ15" s="623"/>
      <c r="BR15" s="623"/>
      <c r="BS15" s="624" t="s">
        <v>125</v>
      </c>
      <c r="BT15" s="624"/>
      <c r="BU15" s="624"/>
      <c r="BV15" s="624"/>
      <c r="BW15" s="624"/>
      <c r="BX15" s="624"/>
      <c r="BY15" s="624"/>
      <c r="BZ15" s="624"/>
      <c r="CA15" s="624"/>
      <c r="CB15" s="628"/>
      <c r="CD15" s="617" t="s">
        <v>261</v>
      </c>
      <c r="CE15" s="618"/>
      <c r="CF15" s="618"/>
      <c r="CG15" s="618"/>
      <c r="CH15" s="618"/>
      <c r="CI15" s="618"/>
      <c r="CJ15" s="618"/>
      <c r="CK15" s="618"/>
      <c r="CL15" s="618"/>
      <c r="CM15" s="618"/>
      <c r="CN15" s="618"/>
      <c r="CO15" s="618"/>
      <c r="CP15" s="618"/>
      <c r="CQ15" s="619"/>
      <c r="CR15" s="620">
        <v>1990453</v>
      </c>
      <c r="CS15" s="621"/>
      <c r="CT15" s="621"/>
      <c r="CU15" s="621"/>
      <c r="CV15" s="621"/>
      <c r="CW15" s="621"/>
      <c r="CX15" s="621"/>
      <c r="CY15" s="622"/>
      <c r="CZ15" s="623">
        <v>8.3000000000000007</v>
      </c>
      <c r="DA15" s="623"/>
      <c r="DB15" s="623"/>
      <c r="DC15" s="623"/>
      <c r="DD15" s="629">
        <v>232052</v>
      </c>
      <c r="DE15" s="621"/>
      <c r="DF15" s="621"/>
      <c r="DG15" s="621"/>
      <c r="DH15" s="621"/>
      <c r="DI15" s="621"/>
      <c r="DJ15" s="621"/>
      <c r="DK15" s="621"/>
      <c r="DL15" s="621"/>
      <c r="DM15" s="621"/>
      <c r="DN15" s="621"/>
      <c r="DO15" s="621"/>
      <c r="DP15" s="622"/>
      <c r="DQ15" s="629">
        <v>1441384</v>
      </c>
      <c r="DR15" s="621"/>
      <c r="DS15" s="621"/>
      <c r="DT15" s="621"/>
      <c r="DU15" s="621"/>
      <c r="DV15" s="621"/>
      <c r="DW15" s="621"/>
      <c r="DX15" s="621"/>
      <c r="DY15" s="621"/>
      <c r="DZ15" s="621"/>
      <c r="EA15" s="621"/>
      <c r="EB15" s="621"/>
      <c r="EC15" s="630"/>
    </row>
    <row r="16" spans="2:143" ht="11.25" customHeight="1" x14ac:dyDescent="0.15">
      <c r="B16" s="617" t="s">
        <v>262</v>
      </c>
      <c r="C16" s="618"/>
      <c r="D16" s="618"/>
      <c r="E16" s="618"/>
      <c r="F16" s="618"/>
      <c r="G16" s="618"/>
      <c r="H16" s="618"/>
      <c r="I16" s="618"/>
      <c r="J16" s="618"/>
      <c r="K16" s="618"/>
      <c r="L16" s="618"/>
      <c r="M16" s="618"/>
      <c r="N16" s="618"/>
      <c r="O16" s="618"/>
      <c r="P16" s="618"/>
      <c r="Q16" s="619"/>
      <c r="R16" s="620">
        <v>16278</v>
      </c>
      <c r="S16" s="621"/>
      <c r="T16" s="621"/>
      <c r="U16" s="621"/>
      <c r="V16" s="621"/>
      <c r="W16" s="621"/>
      <c r="X16" s="621"/>
      <c r="Y16" s="622"/>
      <c r="Z16" s="623">
        <v>0.1</v>
      </c>
      <c r="AA16" s="623"/>
      <c r="AB16" s="623"/>
      <c r="AC16" s="623"/>
      <c r="AD16" s="624">
        <v>16278</v>
      </c>
      <c r="AE16" s="624"/>
      <c r="AF16" s="624"/>
      <c r="AG16" s="624"/>
      <c r="AH16" s="624"/>
      <c r="AI16" s="624"/>
      <c r="AJ16" s="624"/>
      <c r="AK16" s="624"/>
      <c r="AL16" s="625">
        <v>0.1</v>
      </c>
      <c r="AM16" s="626"/>
      <c r="AN16" s="626"/>
      <c r="AO16" s="627"/>
      <c r="AP16" s="617" t="s">
        <v>263</v>
      </c>
      <c r="AQ16" s="618"/>
      <c r="AR16" s="618"/>
      <c r="AS16" s="618"/>
      <c r="AT16" s="618"/>
      <c r="AU16" s="618"/>
      <c r="AV16" s="618"/>
      <c r="AW16" s="618"/>
      <c r="AX16" s="618"/>
      <c r="AY16" s="618"/>
      <c r="AZ16" s="618"/>
      <c r="BA16" s="618"/>
      <c r="BB16" s="618"/>
      <c r="BC16" s="618"/>
      <c r="BD16" s="618"/>
      <c r="BE16" s="618"/>
      <c r="BF16" s="619"/>
      <c r="BG16" s="620" t="s">
        <v>125</v>
      </c>
      <c r="BH16" s="621"/>
      <c r="BI16" s="621"/>
      <c r="BJ16" s="621"/>
      <c r="BK16" s="621"/>
      <c r="BL16" s="621"/>
      <c r="BM16" s="621"/>
      <c r="BN16" s="622"/>
      <c r="BO16" s="623" t="s">
        <v>125</v>
      </c>
      <c r="BP16" s="623"/>
      <c r="BQ16" s="623"/>
      <c r="BR16" s="623"/>
      <c r="BS16" s="624" t="s">
        <v>125</v>
      </c>
      <c r="BT16" s="624"/>
      <c r="BU16" s="624"/>
      <c r="BV16" s="624"/>
      <c r="BW16" s="624"/>
      <c r="BX16" s="624"/>
      <c r="BY16" s="624"/>
      <c r="BZ16" s="624"/>
      <c r="CA16" s="624"/>
      <c r="CB16" s="628"/>
      <c r="CD16" s="617" t="s">
        <v>264</v>
      </c>
      <c r="CE16" s="618"/>
      <c r="CF16" s="618"/>
      <c r="CG16" s="618"/>
      <c r="CH16" s="618"/>
      <c r="CI16" s="618"/>
      <c r="CJ16" s="618"/>
      <c r="CK16" s="618"/>
      <c r="CL16" s="618"/>
      <c r="CM16" s="618"/>
      <c r="CN16" s="618"/>
      <c r="CO16" s="618"/>
      <c r="CP16" s="618"/>
      <c r="CQ16" s="619"/>
      <c r="CR16" s="620">
        <v>51384</v>
      </c>
      <c r="CS16" s="621"/>
      <c r="CT16" s="621"/>
      <c r="CU16" s="621"/>
      <c r="CV16" s="621"/>
      <c r="CW16" s="621"/>
      <c r="CX16" s="621"/>
      <c r="CY16" s="622"/>
      <c r="CZ16" s="623">
        <v>0.2</v>
      </c>
      <c r="DA16" s="623"/>
      <c r="DB16" s="623"/>
      <c r="DC16" s="623"/>
      <c r="DD16" s="629" t="s">
        <v>125</v>
      </c>
      <c r="DE16" s="621"/>
      <c r="DF16" s="621"/>
      <c r="DG16" s="621"/>
      <c r="DH16" s="621"/>
      <c r="DI16" s="621"/>
      <c r="DJ16" s="621"/>
      <c r="DK16" s="621"/>
      <c r="DL16" s="621"/>
      <c r="DM16" s="621"/>
      <c r="DN16" s="621"/>
      <c r="DO16" s="621"/>
      <c r="DP16" s="622"/>
      <c r="DQ16" s="629">
        <v>17768</v>
      </c>
      <c r="DR16" s="621"/>
      <c r="DS16" s="621"/>
      <c r="DT16" s="621"/>
      <c r="DU16" s="621"/>
      <c r="DV16" s="621"/>
      <c r="DW16" s="621"/>
      <c r="DX16" s="621"/>
      <c r="DY16" s="621"/>
      <c r="DZ16" s="621"/>
      <c r="EA16" s="621"/>
      <c r="EB16" s="621"/>
      <c r="EC16" s="630"/>
    </row>
    <row r="17" spans="2:133" ht="11.25" customHeight="1" x14ac:dyDescent="0.15">
      <c r="B17" s="617" t="s">
        <v>265</v>
      </c>
      <c r="C17" s="618"/>
      <c r="D17" s="618"/>
      <c r="E17" s="618"/>
      <c r="F17" s="618"/>
      <c r="G17" s="618"/>
      <c r="H17" s="618"/>
      <c r="I17" s="618"/>
      <c r="J17" s="618"/>
      <c r="K17" s="618"/>
      <c r="L17" s="618"/>
      <c r="M17" s="618"/>
      <c r="N17" s="618"/>
      <c r="O17" s="618"/>
      <c r="P17" s="618"/>
      <c r="Q17" s="619"/>
      <c r="R17" s="620">
        <v>61545</v>
      </c>
      <c r="S17" s="621"/>
      <c r="T17" s="621"/>
      <c r="U17" s="621"/>
      <c r="V17" s="621"/>
      <c r="W17" s="621"/>
      <c r="X17" s="621"/>
      <c r="Y17" s="622"/>
      <c r="Z17" s="623">
        <v>0.2</v>
      </c>
      <c r="AA17" s="623"/>
      <c r="AB17" s="623"/>
      <c r="AC17" s="623"/>
      <c r="AD17" s="624">
        <v>61545</v>
      </c>
      <c r="AE17" s="624"/>
      <c r="AF17" s="624"/>
      <c r="AG17" s="624"/>
      <c r="AH17" s="624"/>
      <c r="AI17" s="624"/>
      <c r="AJ17" s="624"/>
      <c r="AK17" s="624"/>
      <c r="AL17" s="625">
        <v>0.5</v>
      </c>
      <c r="AM17" s="626"/>
      <c r="AN17" s="626"/>
      <c r="AO17" s="627"/>
      <c r="AP17" s="617" t="s">
        <v>266</v>
      </c>
      <c r="AQ17" s="618"/>
      <c r="AR17" s="618"/>
      <c r="AS17" s="618"/>
      <c r="AT17" s="618"/>
      <c r="AU17" s="618"/>
      <c r="AV17" s="618"/>
      <c r="AW17" s="618"/>
      <c r="AX17" s="618"/>
      <c r="AY17" s="618"/>
      <c r="AZ17" s="618"/>
      <c r="BA17" s="618"/>
      <c r="BB17" s="618"/>
      <c r="BC17" s="618"/>
      <c r="BD17" s="618"/>
      <c r="BE17" s="618"/>
      <c r="BF17" s="619"/>
      <c r="BG17" s="620" t="s">
        <v>125</v>
      </c>
      <c r="BH17" s="621"/>
      <c r="BI17" s="621"/>
      <c r="BJ17" s="621"/>
      <c r="BK17" s="621"/>
      <c r="BL17" s="621"/>
      <c r="BM17" s="621"/>
      <c r="BN17" s="622"/>
      <c r="BO17" s="623" t="s">
        <v>125</v>
      </c>
      <c r="BP17" s="623"/>
      <c r="BQ17" s="623"/>
      <c r="BR17" s="623"/>
      <c r="BS17" s="624" t="s">
        <v>125</v>
      </c>
      <c r="BT17" s="624"/>
      <c r="BU17" s="624"/>
      <c r="BV17" s="624"/>
      <c r="BW17" s="624"/>
      <c r="BX17" s="624"/>
      <c r="BY17" s="624"/>
      <c r="BZ17" s="624"/>
      <c r="CA17" s="624"/>
      <c r="CB17" s="628"/>
      <c r="CD17" s="617" t="s">
        <v>267</v>
      </c>
      <c r="CE17" s="618"/>
      <c r="CF17" s="618"/>
      <c r="CG17" s="618"/>
      <c r="CH17" s="618"/>
      <c r="CI17" s="618"/>
      <c r="CJ17" s="618"/>
      <c r="CK17" s="618"/>
      <c r="CL17" s="618"/>
      <c r="CM17" s="618"/>
      <c r="CN17" s="618"/>
      <c r="CO17" s="618"/>
      <c r="CP17" s="618"/>
      <c r="CQ17" s="619"/>
      <c r="CR17" s="620">
        <v>2422880</v>
      </c>
      <c r="CS17" s="621"/>
      <c r="CT17" s="621"/>
      <c r="CU17" s="621"/>
      <c r="CV17" s="621"/>
      <c r="CW17" s="621"/>
      <c r="CX17" s="621"/>
      <c r="CY17" s="622"/>
      <c r="CZ17" s="623">
        <v>10.199999999999999</v>
      </c>
      <c r="DA17" s="623"/>
      <c r="DB17" s="623"/>
      <c r="DC17" s="623"/>
      <c r="DD17" s="629" t="s">
        <v>125</v>
      </c>
      <c r="DE17" s="621"/>
      <c r="DF17" s="621"/>
      <c r="DG17" s="621"/>
      <c r="DH17" s="621"/>
      <c r="DI17" s="621"/>
      <c r="DJ17" s="621"/>
      <c r="DK17" s="621"/>
      <c r="DL17" s="621"/>
      <c r="DM17" s="621"/>
      <c r="DN17" s="621"/>
      <c r="DO17" s="621"/>
      <c r="DP17" s="622"/>
      <c r="DQ17" s="629">
        <v>2422880</v>
      </c>
      <c r="DR17" s="621"/>
      <c r="DS17" s="621"/>
      <c r="DT17" s="621"/>
      <c r="DU17" s="621"/>
      <c r="DV17" s="621"/>
      <c r="DW17" s="621"/>
      <c r="DX17" s="621"/>
      <c r="DY17" s="621"/>
      <c r="DZ17" s="621"/>
      <c r="EA17" s="621"/>
      <c r="EB17" s="621"/>
      <c r="EC17" s="630"/>
    </row>
    <row r="18" spans="2:133" ht="11.25" customHeight="1" x14ac:dyDescent="0.15">
      <c r="B18" s="617" t="s">
        <v>268</v>
      </c>
      <c r="C18" s="618"/>
      <c r="D18" s="618"/>
      <c r="E18" s="618"/>
      <c r="F18" s="618"/>
      <c r="G18" s="618"/>
      <c r="H18" s="618"/>
      <c r="I18" s="618"/>
      <c r="J18" s="618"/>
      <c r="K18" s="618"/>
      <c r="L18" s="618"/>
      <c r="M18" s="618"/>
      <c r="N18" s="618"/>
      <c r="O18" s="618"/>
      <c r="P18" s="618"/>
      <c r="Q18" s="619"/>
      <c r="R18" s="620">
        <v>127656</v>
      </c>
      <c r="S18" s="621"/>
      <c r="T18" s="621"/>
      <c r="U18" s="621"/>
      <c r="V18" s="621"/>
      <c r="W18" s="621"/>
      <c r="X18" s="621"/>
      <c r="Y18" s="622"/>
      <c r="Z18" s="623">
        <v>0.5</v>
      </c>
      <c r="AA18" s="623"/>
      <c r="AB18" s="623"/>
      <c r="AC18" s="623"/>
      <c r="AD18" s="624">
        <v>116964</v>
      </c>
      <c r="AE18" s="624"/>
      <c r="AF18" s="624"/>
      <c r="AG18" s="624"/>
      <c r="AH18" s="624"/>
      <c r="AI18" s="624"/>
      <c r="AJ18" s="624"/>
      <c r="AK18" s="624"/>
      <c r="AL18" s="625">
        <v>0.89999997615814209</v>
      </c>
      <c r="AM18" s="626"/>
      <c r="AN18" s="626"/>
      <c r="AO18" s="627"/>
      <c r="AP18" s="617" t="s">
        <v>269</v>
      </c>
      <c r="AQ18" s="618"/>
      <c r="AR18" s="618"/>
      <c r="AS18" s="618"/>
      <c r="AT18" s="618"/>
      <c r="AU18" s="618"/>
      <c r="AV18" s="618"/>
      <c r="AW18" s="618"/>
      <c r="AX18" s="618"/>
      <c r="AY18" s="618"/>
      <c r="AZ18" s="618"/>
      <c r="BA18" s="618"/>
      <c r="BB18" s="618"/>
      <c r="BC18" s="618"/>
      <c r="BD18" s="618"/>
      <c r="BE18" s="618"/>
      <c r="BF18" s="619"/>
      <c r="BG18" s="620" t="s">
        <v>125</v>
      </c>
      <c r="BH18" s="621"/>
      <c r="BI18" s="621"/>
      <c r="BJ18" s="621"/>
      <c r="BK18" s="621"/>
      <c r="BL18" s="621"/>
      <c r="BM18" s="621"/>
      <c r="BN18" s="622"/>
      <c r="BO18" s="623" t="s">
        <v>125</v>
      </c>
      <c r="BP18" s="623"/>
      <c r="BQ18" s="623"/>
      <c r="BR18" s="623"/>
      <c r="BS18" s="624" t="s">
        <v>125</v>
      </c>
      <c r="BT18" s="624"/>
      <c r="BU18" s="624"/>
      <c r="BV18" s="624"/>
      <c r="BW18" s="624"/>
      <c r="BX18" s="624"/>
      <c r="BY18" s="624"/>
      <c r="BZ18" s="624"/>
      <c r="CA18" s="624"/>
      <c r="CB18" s="628"/>
      <c r="CD18" s="617" t="s">
        <v>270</v>
      </c>
      <c r="CE18" s="618"/>
      <c r="CF18" s="618"/>
      <c r="CG18" s="618"/>
      <c r="CH18" s="618"/>
      <c r="CI18" s="618"/>
      <c r="CJ18" s="618"/>
      <c r="CK18" s="618"/>
      <c r="CL18" s="618"/>
      <c r="CM18" s="618"/>
      <c r="CN18" s="618"/>
      <c r="CO18" s="618"/>
      <c r="CP18" s="618"/>
      <c r="CQ18" s="619"/>
      <c r="CR18" s="620" t="s">
        <v>125</v>
      </c>
      <c r="CS18" s="621"/>
      <c r="CT18" s="621"/>
      <c r="CU18" s="621"/>
      <c r="CV18" s="621"/>
      <c r="CW18" s="621"/>
      <c r="CX18" s="621"/>
      <c r="CY18" s="622"/>
      <c r="CZ18" s="623" t="s">
        <v>125</v>
      </c>
      <c r="DA18" s="623"/>
      <c r="DB18" s="623"/>
      <c r="DC18" s="623"/>
      <c r="DD18" s="629" t="s">
        <v>125</v>
      </c>
      <c r="DE18" s="621"/>
      <c r="DF18" s="621"/>
      <c r="DG18" s="621"/>
      <c r="DH18" s="621"/>
      <c r="DI18" s="621"/>
      <c r="DJ18" s="621"/>
      <c r="DK18" s="621"/>
      <c r="DL18" s="621"/>
      <c r="DM18" s="621"/>
      <c r="DN18" s="621"/>
      <c r="DO18" s="621"/>
      <c r="DP18" s="622"/>
      <c r="DQ18" s="629" t="s">
        <v>125</v>
      </c>
      <c r="DR18" s="621"/>
      <c r="DS18" s="621"/>
      <c r="DT18" s="621"/>
      <c r="DU18" s="621"/>
      <c r="DV18" s="621"/>
      <c r="DW18" s="621"/>
      <c r="DX18" s="621"/>
      <c r="DY18" s="621"/>
      <c r="DZ18" s="621"/>
      <c r="EA18" s="621"/>
      <c r="EB18" s="621"/>
      <c r="EC18" s="630"/>
    </row>
    <row r="19" spans="2:133" ht="11.25" customHeight="1" x14ac:dyDescent="0.15">
      <c r="B19" s="617" t="s">
        <v>271</v>
      </c>
      <c r="C19" s="618"/>
      <c r="D19" s="618"/>
      <c r="E19" s="618"/>
      <c r="F19" s="618"/>
      <c r="G19" s="618"/>
      <c r="H19" s="618"/>
      <c r="I19" s="618"/>
      <c r="J19" s="618"/>
      <c r="K19" s="618"/>
      <c r="L19" s="618"/>
      <c r="M19" s="618"/>
      <c r="N19" s="618"/>
      <c r="O19" s="618"/>
      <c r="P19" s="618"/>
      <c r="Q19" s="619"/>
      <c r="R19" s="620">
        <v>29887</v>
      </c>
      <c r="S19" s="621"/>
      <c r="T19" s="621"/>
      <c r="U19" s="621"/>
      <c r="V19" s="621"/>
      <c r="W19" s="621"/>
      <c r="X19" s="621"/>
      <c r="Y19" s="622"/>
      <c r="Z19" s="623">
        <v>0.1</v>
      </c>
      <c r="AA19" s="623"/>
      <c r="AB19" s="623"/>
      <c r="AC19" s="623"/>
      <c r="AD19" s="624">
        <v>29887</v>
      </c>
      <c r="AE19" s="624"/>
      <c r="AF19" s="624"/>
      <c r="AG19" s="624"/>
      <c r="AH19" s="624"/>
      <c r="AI19" s="624"/>
      <c r="AJ19" s="624"/>
      <c r="AK19" s="624"/>
      <c r="AL19" s="625">
        <v>0.2</v>
      </c>
      <c r="AM19" s="626"/>
      <c r="AN19" s="626"/>
      <c r="AO19" s="627"/>
      <c r="AP19" s="617" t="s">
        <v>272</v>
      </c>
      <c r="AQ19" s="618"/>
      <c r="AR19" s="618"/>
      <c r="AS19" s="618"/>
      <c r="AT19" s="618"/>
      <c r="AU19" s="618"/>
      <c r="AV19" s="618"/>
      <c r="AW19" s="618"/>
      <c r="AX19" s="618"/>
      <c r="AY19" s="618"/>
      <c r="AZ19" s="618"/>
      <c r="BA19" s="618"/>
      <c r="BB19" s="618"/>
      <c r="BC19" s="618"/>
      <c r="BD19" s="618"/>
      <c r="BE19" s="618"/>
      <c r="BF19" s="619"/>
      <c r="BG19" s="620">
        <v>425275</v>
      </c>
      <c r="BH19" s="621"/>
      <c r="BI19" s="621"/>
      <c r="BJ19" s="621"/>
      <c r="BK19" s="621"/>
      <c r="BL19" s="621"/>
      <c r="BM19" s="621"/>
      <c r="BN19" s="622"/>
      <c r="BO19" s="623">
        <v>6.4</v>
      </c>
      <c r="BP19" s="623"/>
      <c r="BQ19" s="623"/>
      <c r="BR19" s="623"/>
      <c r="BS19" s="624" t="s">
        <v>125</v>
      </c>
      <c r="BT19" s="624"/>
      <c r="BU19" s="624"/>
      <c r="BV19" s="624"/>
      <c r="BW19" s="624"/>
      <c r="BX19" s="624"/>
      <c r="BY19" s="624"/>
      <c r="BZ19" s="624"/>
      <c r="CA19" s="624"/>
      <c r="CB19" s="628"/>
      <c r="CD19" s="617" t="s">
        <v>273</v>
      </c>
      <c r="CE19" s="618"/>
      <c r="CF19" s="618"/>
      <c r="CG19" s="618"/>
      <c r="CH19" s="618"/>
      <c r="CI19" s="618"/>
      <c r="CJ19" s="618"/>
      <c r="CK19" s="618"/>
      <c r="CL19" s="618"/>
      <c r="CM19" s="618"/>
      <c r="CN19" s="618"/>
      <c r="CO19" s="618"/>
      <c r="CP19" s="618"/>
      <c r="CQ19" s="619"/>
      <c r="CR19" s="620" t="s">
        <v>125</v>
      </c>
      <c r="CS19" s="621"/>
      <c r="CT19" s="621"/>
      <c r="CU19" s="621"/>
      <c r="CV19" s="621"/>
      <c r="CW19" s="621"/>
      <c r="CX19" s="621"/>
      <c r="CY19" s="622"/>
      <c r="CZ19" s="623" t="s">
        <v>125</v>
      </c>
      <c r="DA19" s="623"/>
      <c r="DB19" s="623"/>
      <c r="DC19" s="623"/>
      <c r="DD19" s="629" t="s">
        <v>125</v>
      </c>
      <c r="DE19" s="621"/>
      <c r="DF19" s="621"/>
      <c r="DG19" s="621"/>
      <c r="DH19" s="621"/>
      <c r="DI19" s="621"/>
      <c r="DJ19" s="621"/>
      <c r="DK19" s="621"/>
      <c r="DL19" s="621"/>
      <c r="DM19" s="621"/>
      <c r="DN19" s="621"/>
      <c r="DO19" s="621"/>
      <c r="DP19" s="622"/>
      <c r="DQ19" s="629" t="s">
        <v>125</v>
      </c>
      <c r="DR19" s="621"/>
      <c r="DS19" s="621"/>
      <c r="DT19" s="621"/>
      <c r="DU19" s="621"/>
      <c r="DV19" s="621"/>
      <c r="DW19" s="621"/>
      <c r="DX19" s="621"/>
      <c r="DY19" s="621"/>
      <c r="DZ19" s="621"/>
      <c r="EA19" s="621"/>
      <c r="EB19" s="621"/>
      <c r="EC19" s="630"/>
    </row>
    <row r="20" spans="2:133" ht="11.25" customHeight="1" x14ac:dyDescent="0.15">
      <c r="B20" s="617" t="s">
        <v>274</v>
      </c>
      <c r="C20" s="618"/>
      <c r="D20" s="618"/>
      <c r="E20" s="618"/>
      <c r="F20" s="618"/>
      <c r="G20" s="618"/>
      <c r="H20" s="618"/>
      <c r="I20" s="618"/>
      <c r="J20" s="618"/>
      <c r="K20" s="618"/>
      <c r="L20" s="618"/>
      <c r="M20" s="618"/>
      <c r="N20" s="618"/>
      <c r="O20" s="618"/>
      <c r="P20" s="618"/>
      <c r="Q20" s="619"/>
      <c r="R20" s="620">
        <v>4747</v>
      </c>
      <c r="S20" s="621"/>
      <c r="T20" s="621"/>
      <c r="U20" s="621"/>
      <c r="V20" s="621"/>
      <c r="W20" s="621"/>
      <c r="X20" s="621"/>
      <c r="Y20" s="622"/>
      <c r="Z20" s="623">
        <v>0</v>
      </c>
      <c r="AA20" s="623"/>
      <c r="AB20" s="623"/>
      <c r="AC20" s="623"/>
      <c r="AD20" s="624">
        <v>4747</v>
      </c>
      <c r="AE20" s="624"/>
      <c r="AF20" s="624"/>
      <c r="AG20" s="624"/>
      <c r="AH20" s="624"/>
      <c r="AI20" s="624"/>
      <c r="AJ20" s="624"/>
      <c r="AK20" s="624"/>
      <c r="AL20" s="625">
        <v>0</v>
      </c>
      <c r="AM20" s="626"/>
      <c r="AN20" s="626"/>
      <c r="AO20" s="627"/>
      <c r="AP20" s="617" t="s">
        <v>275</v>
      </c>
      <c r="AQ20" s="618"/>
      <c r="AR20" s="618"/>
      <c r="AS20" s="618"/>
      <c r="AT20" s="618"/>
      <c r="AU20" s="618"/>
      <c r="AV20" s="618"/>
      <c r="AW20" s="618"/>
      <c r="AX20" s="618"/>
      <c r="AY20" s="618"/>
      <c r="AZ20" s="618"/>
      <c r="BA20" s="618"/>
      <c r="BB20" s="618"/>
      <c r="BC20" s="618"/>
      <c r="BD20" s="618"/>
      <c r="BE20" s="618"/>
      <c r="BF20" s="619"/>
      <c r="BG20" s="620">
        <v>425275</v>
      </c>
      <c r="BH20" s="621"/>
      <c r="BI20" s="621"/>
      <c r="BJ20" s="621"/>
      <c r="BK20" s="621"/>
      <c r="BL20" s="621"/>
      <c r="BM20" s="621"/>
      <c r="BN20" s="622"/>
      <c r="BO20" s="623">
        <v>6.4</v>
      </c>
      <c r="BP20" s="623"/>
      <c r="BQ20" s="623"/>
      <c r="BR20" s="623"/>
      <c r="BS20" s="624" t="s">
        <v>125</v>
      </c>
      <c r="BT20" s="624"/>
      <c r="BU20" s="624"/>
      <c r="BV20" s="624"/>
      <c r="BW20" s="624"/>
      <c r="BX20" s="624"/>
      <c r="BY20" s="624"/>
      <c r="BZ20" s="624"/>
      <c r="CA20" s="624"/>
      <c r="CB20" s="628"/>
      <c r="CD20" s="617" t="s">
        <v>276</v>
      </c>
      <c r="CE20" s="618"/>
      <c r="CF20" s="618"/>
      <c r="CG20" s="618"/>
      <c r="CH20" s="618"/>
      <c r="CI20" s="618"/>
      <c r="CJ20" s="618"/>
      <c r="CK20" s="618"/>
      <c r="CL20" s="618"/>
      <c r="CM20" s="618"/>
      <c r="CN20" s="618"/>
      <c r="CO20" s="618"/>
      <c r="CP20" s="618"/>
      <c r="CQ20" s="619"/>
      <c r="CR20" s="620">
        <v>23843181</v>
      </c>
      <c r="CS20" s="621"/>
      <c r="CT20" s="621"/>
      <c r="CU20" s="621"/>
      <c r="CV20" s="621"/>
      <c r="CW20" s="621"/>
      <c r="CX20" s="621"/>
      <c r="CY20" s="622"/>
      <c r="CZ20" s="623">
        <v>100</v>
      </c>
      <c r="DA20" s="623"/>
      <c r="DB20" s="623"/>
      <c r="DC20" s="623"/>
      <c r="DD20" s="629">
        <v>1814703</v>
      </c>
      <c r="DE20" s="621"/>
      <c r="DF20" s="621"/>
      <c r="DG20" s="621"/>
      <c r="DH20" s="621"/>
      <c r="DI20" s="621"/>
      <c r="DJ20" s="621"/>
      <c r="DK20" s="621"/>
      <c r="DL20" s="621"/>
      <c r="DM20" s="621"/>
      <c r="DN20" s="621"/>
      <c r="DO20" s="621"/>
      <c r="DP20" s="622"/>
      <c r="DQ20" s="629">
        <v>14556884</v>
      </c>
      <c r="DR20" s="621"/>
      <c r="DS20" s="621"/>
      <c r="DT20" s="621"/>
      <c r="DU20" s="621"/>
      <c r="DV20" s="621"/>
      <c r="DW20" s="621"/>
      <c r="DX20" s="621"/>
      <c r="DY20" s="621"/>
      <c r="DZ20" s="621"/>
      <c r="EA20" s="621"/>
      <c r="EB20" s="621"/>
      <c r="EC20" s="630"/>
    </row>
    <row r="21" spans="2:133" ht="11.25" customHeight="1" x14ac:dyDescent="0.15">
      <c r="B21" s="617" t="s">
        <v>277</v>
      </c>
      <c r="C21" s="618"/>
      <c r="D21" s="618"/>
      <c r="E21" s="618"/>
      <c r="F21" s="618"/>
      <c r="G21" s="618"/>
      <c r="H21" s="618"/>
      <c r="I21" s="618"/>
      <c r="J21" s="618"/>
      <c r="K21" s="618"/>
      <c r="L21" s="618"/>
      <c r="M21" s="618"/>
      <c r="N21" s="618"/>
      <c r="O21" s="618"/>
      <c r="P21" s="618"/>
      <c r="Q21" s="619"/>
      <c r="R21" s="620">
        <v>4295</v>
      </c>
      <c r="S21" s="621"/>
      <c r="T21" s="621"/>
      <c r="U21" s="621"/>
      <c r="V21" s="621"/>
      <c r="W21" s="621"/>
      <c r="X21" s="621"/>
      <c r="Y21" s="622"/>
      <c r="Z21" s="623">
        <v>0</v>
      </c>
      <c r="AA21" s="623"/>
      <c r="AB21" s="623"/>
      <c r="AC21" s="623"/>
      <c r="AD21" s="624">
        <v>4295</v>
      </c>
      <c r="AE21" s="624"/>
      <c r="AF21" s="624"/>
      <c r="AG21" s="624"/>
      <c r="AH21" s="624"/>
      <c r="AI21" s="624"/>
      <c r="AJ21" s="624"/>
      <c r="AK21" s="624"/>
      <c r="AL21" s="625">
        <v>0</v>
      </c>
      <c r="AM21" s="626"/>
      <c r="AN21" s="626"/>
      <c r="AO21" s="627"/>
      <c r="AP21" s="617" t="s">
        <v>278</v>
      </c>
      <c r="AQ21" s="633"/>
      <c r="AR21" s="633"/>
      <c r="AS21" s="633"/>
      <c r="AT21" s="633"/>
      <c r="AU21" s="633"/>
      <c r="AV21" s="633"/>
      <c r="AW21" s="633"/>
      <c r="AX21" s="633"/>
      <c r="AY21" s="633"/>
      <c r="AZ21" s="633"/>
      <c r="BA21" s="633"/>
      <c r="BB21" s="633"/>
      <c r="BC21" s="633"/>
      <c r="BD21" s="633"/>
      <c r="BE21" s="633"/>
      <c r="BF21" s="634"/>
      <c r="BG21" s="620">
        <v>5709</v>
      </c>
      <c r="BH21" s="621"/>
      <c r="BI21" s="621"/>
      <c r="BJ21" s="621"/>
      <c r="BK21" s="621"/>
      <c r="BL21" s="621"/>
      <c r="BM21" s="621"/>
      <c r="BN21" s="622"/>
      <c r="BO21" s="623">
        <v>0.1</v>
      </c>
      <c r="BP21" s="623"/>
      <c r="BQ21" s="623"/>
      <c r="BR21" s="623"/>
      <c r="BS21" s="624" t="s">
        <v>125</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279</v>
      </c>
      <c r="C22" s="639"/>
      <c r="D22" s="639"/>
      <c r="E22" s="639"/>
      <c r="F22" s="639"/>
      <c r="G22" s="639"/>
      <c r="H22" s="639"/>
      <c r="I22" s="639"/>
      <c r="J22" s="639"/>
      <c r="K22" s="639"/>
      <c r="L22" s="639"/>
      <c r="M22" s="639"/>
      <c r="N22" s="639"/>
      <c r="O22" s="639"/>
      <c r="P22" s="639"/>
      <c r="Q22" s="640"/>
      <c r="R22" s="620">
        <v>88727</v>
      </c>
      <c r="S22" s="621"/>
      <c r="T22" s="621"/>
      <c r="U22" s="621"/>
      <c r="V22" s="621"/>
      <c r="W22" s="621"/>
      <c r="X22" s="621"/>
      <c r="Y22" s="622"/>
      <c r="Z22" s="623">
        <v>0.4</v>
      </c>
      <c r="AA22" s="623"/>
      <c r="AB22" s="623"/>
      <c r="AC22" s="623"/>
      <c r="AD22" s="624">
        <v>78035</v>
      </c>
      <c r="AE22" s="624"/>
      <c r="AF22" s="624"/>
      <c r="AG22" s="624"/>
      <c r="AH22" s="624"/>
      <c r="AI22" s="624"/>
      <c r="AJ22" s="624"/>
      <c r="AK22" s="624"/>
      <c r="AL22" s="625">
        <v>0.60000002384185791</v>
      </c>
      <c r="AM22" s="626"/>
      <c r="AN22" s="626"/>
      <c r="AO22" s="627"/>
      <c r="AP22" s="617" t="s">
        <v>280</v>
      </c>
      <c r="AQ22" s="633"/>
      <c r="AR22" s="633"/>
      <c r="AS22" s="633"/>
      <c r="AT22" s="633"/>
      <c r="AU22" s="633"/>
      <c r="AV22" s="633"/>
      <c r="AW22" s="633"/>
      <c r="AX22" s="633"/>
      <c r="AY22" s="633"/>
      <c r="AZ22" s="633"/>
      <c r="BA22" s="633"/>
      <c r="BB22" s="633"/>
      <c r="BC22" s="633"/>
      <c r="BD22" s="633"/>
      <c r="BE22" s="633"/>
      <c r="BF22" s="634"/>
      <c r="BG22" s="620" t="s">
        <v>125</v>
      </c>
      <c r="BH22" s="621"/>
      <c r="BI22" s="621"/>
      <c r="BJ22" s="621"/>
      <c r="BK22" s="621"/>
      <c r="BL22" s="621"/>
      <c r="BM22" s="621"/>
      <c r="BN22" s="622"/>
      <c r="BO22" s="623" t="s">
        <v>125</v>
      </c>
      <c r="BP22" s="623"/>
      <c r="BQ22" s="623"/>
      <c r="BR22" s="623"/>
      <c r="BS22" s="624" t="s">
        <v>125</v>
      </c>
      <c r="BT22" s="624"/>
      <c r="BU22" s="624"/>
      <c r="BV22" s="624"/>
      <c r="BW22" s="624"/>
      <c r="BX22" s="624"/>
      <c r="BY22" s="624"/>
      <c r="BZ22" s="624"/>
      <c r="CA22" s="624"/>
      <c r="CB22" s="628"/>
      <c r="CD22" s="602" t="s">
        <v>281</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282</v>
      </c>
      <c r="C23" s="618"/>
      <c r="D23" s="618"/>
      <c r="E23" s="618"/>
      <c r="F23" s="618"/>
      <c r="G23" s="618"/>
      <c r="H23" s="618"/>
      <c r="I23" s="618"/>
      <c r="J23" s="618"/>
      <c r="K23" s="618"/>
      <c r="L23" s="618"/>
      <c r="M23" s="618"/>
      <c r="N23" s="618"/>
      <c r="O23" s="618"/>
      <c r="P23" s="618"/>
      <c r="Q23" s="619"/>
      <c r="R23" s="620">
        <v>5904811</v>
      </c>
      <c r="S23" s="621"/>
      <c r="T23" s="621"/>
      <c r="U23" s="621"/>
      <c r="V23" s="621"/>
      <c r="W23" s="621"/>
      <c r="X23" s="621"/>
      <c r="Y23" s="622"/>
      <c r="Z23" s="623">
        <v>23.8</v>
      </c>
      <c r="AA23" s="623"/>
      <c r="AB23" s="623"/>
      <c r="AC23" s="623"/>
      <c r="AD23" s="624">
        <v>5239684</v>
      </c>
      <c r="AE23" s="624"/>
      <c r="AF23" s="624"/>
      <c r="AG23" s="624"/>
      <c r="AH23" s="624"/>
      <c r="AI23" s="624"/>
      <c r="AJ23" s="624"/>
      <c r="AK23" s="624"/>
      <c r="AL23" s="625">
        <v>40.1</v>
      </c>
      <c r="AM23" s="626"/>
      <c r="AN23" s="626"/>
      <c r="AO23" s="627"/>
      <c r="AP23" s="617" t="s">
        <v>283</v>
      </c>
      <c r="AQ23" s="633"/>
      <c r="AR23" s="633"/>
      <c r="AS23" s="633"/>
      <c r="AT23" s="633"/>
      <c r="AU23" s="633"/>
      <c r="AV23" s="633"/>
      <c r="AW23" s="633"/>
      <c r="AX23" s="633"/>
      <c r="AY23" s="633"/>
      <c r="AZ23" s="633"/>
      <c r="BA23" s="633"/>
      <c r="BB23" s="633"/>
      <c r="BC23" s="633"/>
      <c r="BD23" s="633"/>
      <c r="BE23" s="633"/>
      <c r="BF23" s="634"/>
      <c r="BG23" s="620">
        <v>419566</v>
      </c>
      <c r="BH23" s="621"/>
      <c r="BI23" s="621"/>
      <c r="BJ23" s="621"/>
      <c r="BK23" s="621"/>
      <c r="BL23" s="621"/>
      <c r="BM23" s="621"/>
      <c r="BN23" s="622"/>
      <c r="BO23" s="623">
        <v>6.3</v>
      </c>
      <c r="BP23" s="623"/>
      <c r="BQ23" s="623"/>
      <c r="BR23" s="623"/>
      <c r="BS23" s="624" t="s">
        <v>125</v>
      </c>
      <c r="BT23" s="624"/>
      <c r="BU23" s="624"/>
      <c r="BV23" s="624"/>
      <c r="BW23" s="624"/>
      <c r="BX23" s="624"/>
      <c r="BY23" s="624"/>
      <c r="BZ23" s="624"/>
      <c r="CA23" s="624"/>
      <c r="CB23" s="628"/>
      <c r="CD23" s="602" t="s">
        <v>223</v>
      </c>
      <c r="CE23" s="603"/>
      <c r="CF23" s="603"/>
      <c r="CG23" s="603"/>
      <c r="CH23" s="603"/>
      <c r="CI23" s="603"/>
      <c r="CJ23" s="603"/>
      <c r="CK23" s="603"/>
      <c r="CL23" s="603"/>
      <c r="CM23" s="603"/>
      <c r="CN23" s="603"/>
      <c r="CO23" s="603"/>
      <c r="CP23" s="603"/>
      <c r="CQ23" s="604"/>
      <c r="CR23" s="602" t="s">
        <v>284</v>
      </c>
      <c r="CS23" s="603"/>
      <c r="CT23" s="603"/>
      <c r="CU23" s="603"/>
      <c r="CV23" s="603"/>
      <c r="CW23" s="603"/>
      <c r="CX23" s="603"/>
      <c r="CY23" s="604"/>
      <c r="CZ23" s="602" t="s">
        <v>285</v>
      </c>
      <c r="DA23" s="603"/>
      <c r="DB23" s="603"/>
      <c r="DC23" s="604"/>
      <c r="DD23" s="602" t="s">
        <v>286</v>
      </c>
      <c r="DE23" s="603"/>
      <c r="DF23" s="603"/>
      <c r="DG23" s="603"/>
      <c r="DH23" s="603"/>
      <c r="DI23" s="603"/>
      <c r="DJ23" s="603"/>
      <c r="DK23" s="604"/>
      <c r="DL23" s="647" t="s">
        <v>287</v>
      </c>
      <c r="DM23" s="648"/>
      <c r="DN23" s="648"/>
      <c r="DO23" s="648"/>
      <c r="DP23" s="648"/>
      <c r="DQ23" s="648"/>
      <c r="DR23" s="648"/>
      <c r="DS23" s="648"/>
      <c r="DT23" s="648"/>
      <c r="DU23" s="648"/>
      <c r="DV23" s="649"/>
      <c r="DW23" s="602" t="s">
        <v>288</v>
      </c>
      <c r="DX23" s="603"/>
      <c r="DY23" s="603"/>
      <c r="DZ23" s="603"/>
      <c r="EA23" s="603"/>
      <c r="EB23" s="603"/>
      <c r="EC23" s="604"/>
    </row>
    <row r="24" spans="2:133" ht="11.25" customHeight="1" x14ac:dyDescent="0.15">
      <c r="B24" s="617" t="s">
        <v>289</v>
      </c>
      <c r="C24" s="618"/>
      <c r="D24" s="618"/>
      <c r="E24" s="618"/>
      <c r="F24" s="618"/>
      <c r="G24" s="618"/>
      <c r="H24" s="618"/>
      <c r="I24" s="618"/>
      <c r="J24" s="618"/>
      <c r="K24" s="618"/>
      <c r="L24" s="618"/>
      <c r="M24" s="618"/>
      <c r="N24" s="618"/>
      <c r="O24" s="618"/>
      <c r="P24" s="618"/>
      <c r="Q24" s="619"/>
      <c r="R24" s="620">
        <v>5239684</v>
      </c>
      <c r="S24" s="621"/>
      <c r="T24" s="621"/>
      <c r="U24" s="621"/>
      <c r="V24" s="621"/>
      <c r="W24" s="621"/>
      <c r="X24" s="621"/>
      <c r="Y24" s="622"/>
      <c r="Z24" s="623">
        <v>21.1</v>
      </c>
      <c r="AA24" s="623"/>
      <c r="AB24" s="623"/>
      <c r="AC24" s="623"/>
      <c r="AD24" s="624">
        <v>5239684</v>
      </c>
      <c r="AE24" s="624"/>
      <c r="AF24" s="624"/>
      <c r="AG24" s="624"/>
      <c r="AH24" s="624"/>
      <c r="AI24" s="624"/>
      <c r="AJ24" s="624"/>
      <c r="AK24" s="624"/>
      <c r="AL24" s="625">
        <v>40.1</v>
      </c>
      <c r="AM24" s="626"/>
      <c r="AN24" s="626"/>
      <c r="AO24" s="627"/>
      <c r="AP24" s="617" t="s">
        <v>290</v>
      </c>
      <c r="AQ24" s="633"/>
      <c r="AR24" s="633"/>
      <c r="AS24" s="633"/>
      <c r="AT24" s="633"/>
      <c r="AU24" s="633"/>
      <c r="AV24" s="633"/>
      <c r="AW24" s="633"/>
      <c r="AX24" s="633"/>
      <c r="AY24" s="633"/>
      <c r="AZ24" s="633"/>
      <c r="BA24" s="633"/>
      <c r="BB24" s="633"/>
      <c r="BC24" s="633"/>
      <c r="BD24" s="633"/>
      <c r="BE24" s="633"/>
      <c r="BF24" s="634"/>
      <c r="BG24" s="620" t="s">
        <v>125</v>
      </c>
      <c r="BH24" s="621"/>
      <c r="BI24" s="621"/>
      <c r="BJ24" s="621"/>
      <c r="BK24" s="621"/>
      <c r="BL24" s="621"/>
      <c r="BM24" s="621"/>
      <c r="BN24" s="622"/>
      <c r="BO24" s="623" t="s">
        <v>125</v>
      </c>
      <c r="BP24" s="623"/>
      <c r="BQ24" s="623"/>
      <c r="BR24" s="623"/>
      <c r="BS24" s="624" t="s">
        <v>125</v>
      </c>
      <c r="BT24" s="624"/>
      <c r="BU24" s="624"/>
      <c r="BV24" s="624"/>
      <c r="BW24" s="624"/>
      <c r="BX24" s="624"/>
      <c r="BY24" s="624"/>
      <c r="BZ24" s="624"/>
      <c r="CA24" s="624"/>
      <c r="CB24" s="628"/>
      <c r="CD24" s="606" t="s">
        <v>291</v>
      </c>
      <c r="CE24" s="607"/>
      <c r="CF24" s="607"/>
      <c r="CG24" s="607"/>
      <c r="CH24" s="607"/>
      <c r="CI24" s="607"/>
      <c r="CJ24" s="607"/>
      <c r="CK24" s="607"/>
      <c r="CL24" s="607"/>
      <c r="CM24" s="607"/>
      <c r="CN24" s="607"/>
      <c r="CO24" s="607"/>
      <c r="CP24" s="607"/>
      <c r="CQ24" s="608"/>
      <c r="CR24" s="609">
        <v>9863738</v>
      </c>
      <c r="CS24" s="610"/>
      <c r="CT24" s="610"/>
      <c r="CU24" s="610"/>
      <c r="CV24" s="610"/>
      <c r="CW24" s="610"/>
      <c r="CX24" s="610"/>
      <c r="CY24" s="611"/>
      <c r="CZ24" s="614">
        <v>41.4</v>
      </c>
      <c r="DA24" s="615"/>
      <c r="DB24" s="615"/>
      <c r="DC24" s="631"/>
      <c r="DD24" s="650">
        <v>6715131</v>
      </c>
      <c r="DE24" s="610"/>
      <c r="DF24" s="610"/>
      <c r="DG24" s="610"/>
      <c r="DH24" s="610"/>
      <c r="DI24" s="610"/>
      <c r="DJ24" s="610"/>
      <c r="DK24" s="611"/>
      <c r="DL24" s="650">
        <v>6548079</v>
      </c>
      <c r="DM24" s="610"/>
      <c r="DN24" s="610"/>
      <c r="DO24" s="610"/>
      <c r="DP24" s="610"/>
      <c r="DQ24" s="610"/>
      <c r="DR24" s="610"/>
      <c r="DS24" s="610"/>
      <c r="DT24" s="610"/>
      <c r="DU24" s="610"/>
      <c r="DV24" s="611"/>
      <c r="DW24" s="614">
        <v>47.4</v>
      </c>
      <c r="DX24" s="615"/>
      <c r="DY24" s="615"/>
      <c r="DZ24" s="615"/>
      <c r="EA24" s="615"/>
      <c r="EB24" s="615"/>
      <c r="EC24" s="616"/>
    </row>
    <row r="25" spans="2:133" ht="11.25" customHeight="1" x14ac:dyDescent="0.15">
      <c r="B25" s="617" t="s">
        <v>292</v>
      </c>
      <c r="C25" s="618"/>
      <c r="D25" s="618"/>
      <c r="E25" s="618"/>
      <c r="F25" s="618"/>
      <c r="G25" s="618"/>
      <c r="H25" s="618"/>
      <c r="I25" s="618"/>
      <c r="J25" s="618"/>
      <c r="K25" s="618"/>
      <c r="L25" s="618"/>
      <c r="M25" s="618"/>
      <c r="N25" s="618"/>
      <c r="O25" s="618"/>
      <c r="P25" s="618"/>
      <c r="Q25" s="619"/>
      <c r="R25" s="620">
        <v>665042</v>
      </c>
      <c r="S25" s="621"/>
      <c r="T25" s="621"/>
      <c r="U25" s="621"/>
      <c r="V25" s="621"/>
      <c r="W25" s="621"/>
      <c r="X25" s="621"/>
      <c r="Y25" s="622"/>
      <c r="Z25" s="623">
        <v>2.7</v>
      </c>
      <c r="AA25" s="623"/>
      <c r="AB25" s="623"/>
      <c r="AC25" s="623"/>
      <c r="AD25" s="624" t="s">
        <v>125</v>
      </c>
      <c r="AE25" s="624"/>
      <c r="AF25" s="624"/>
      <c r="AG25" s="624"/>
      <c r="AH25" s="624"/>
      <c r="AI25" s="624"/>
      <c r="AJ25" s="624"/>
      <c r="AK25" s="624"/>
      <c r="AL25" s="625" t="s">
        <v>125</v>
      </c>
      <c r="AM25" s="626"/>
      <c r="AN25" s="626"/>
      <c r="AO25" s="627"/>
      <c r="AP25" s="617" t="s">
        <v>293</v>
      </c>
      <c r="AQ25" s="633"/>
      <c r="AR25" s="633"/>
      <c r="AS25" s="633"/>
      <c r="AT25" s="633"/>
      <c r="AU25" s="633"/>
      <c r="AV25" s="633"/>
      <c r="AW25" s="633"/>
      <c r="AX25" s="633"/>
      <c r="AY25" s="633"/>
      <c r="AZ25" s="633"/>
      <c r="BA25" s="633"/>
      <c r="BB25" s="633"/>
      <c r="BC25" s="633"/>
      <c r="BD25" s="633"/>
      <c r="BE25" s="633"/>
      <c r="BF25" s="634"/>
      <c r="BG25" s="620" t="s">
        <v>125</v>
      </c>
      <c r="BH25" s="621"/>
      <c r="BI25" s="621"/>
      <c r="BJ25" s="621"/>
      <c r="BK25" s="621"/>
      <c r="BL25" s="621"/>
      <c r="BM25" s="621"/>
      <c r="BN25" s="622"/>
      <c r="BO25" s="623" t="s">
        <v>125</v>
      </c>
      <c r="BP25" s="623"/>
      <c r="BQ25" s="623"/>
      <c r="BR25" s="623"/>
      <c r="BS25" s="624" t="s">
        <v>125</v>
      </c>
      <c r="BT25" s="624"/>
      <c r="BU25" s="624"/>
      <c r="BV25" s="624"/>
      <c r="BW25" s="624"/>
      <c r="BX25" s="624"/>
      <c r="BY25" s="624"/>
      <c r="BZ25" s="624"/>
      <c r="CA25" s="624"/>
      <c r="CB25" s="628"/>
      <c r="CD25" s="617" t="s">
        <v>294</v>
      </c>
      <c r="CE25" s="618"/>
      <c r="CF25" s="618"/>
      <c r="CG25" s="618"/>
      <c r="CH25" s="618"/>
      <c r="CI25" s="618"/>
      <c r="CJ25" s="618"/>
      <c r="CK25" s="618"/>
      <c r="CL25" s="618"/>
      <c r="CM25" s="618"/>
      <c r="CN25" s="618"/>
      <c r="CO25" s="618"/>
      <c r="CP25" s="618"/>
      <c r="CQ25" s="619"/>
      <c r="CR25" s="620">
        <v>3924382</v>
      </c>
      <c r="CS25" s="651"/>
      <c r="CT25" s="651"/>
      <c r="CU25" s="651"/>
      <c r="CV25" s="651"/>
      <c r="CW25" s="651"/>
      <c r="CX25" s="651"/>
      <c r="CY25" s="652"/>
      <c r="CZ25" s="625">
        <v>16.5</v>
      </c>
      <c r="DA25" s="653"/>
      <c r="DB25" s="653"/>
      <c r="DC25" s="655"/>
      <c r="DD25" s="629">
        <v>3445924</v>
      </c>
      <c r="DE25" s="651"/>
      <c r="DF25" s="651"/>
      <c r="DG25" s="651"/>
      <c r="DH25" s="651"/>
      <c r="DI25" s="651"/>
      <c r="DJ25" s="651"/>
      <c r="DK25" s="652"/>
      <c r="DL25" s="629">
        <v>3295227</v>
      </c>
      <c r="DM25" s="651"/>
      <c r="DN25" s="651"/>
      <c r="DO25" s="651"/>
      <c r="DP25" s="651"/>
      <c r="DQ25" s="651"/>
      <c r="DR25" s="651"/>
      <c r="DS25" s="651"/>
      <c r="DT25" s="651"/>
      <c r="DU25" s="651"/>
      <c r="DV25" s="652"/>
      <c r="DW25" s="625">
        <v>23.8</v>
      </c>
      <c r="DX25" s="653"/>
      <c r="DY25" s="653"/>
      <c r="DZ25" s="653"/>
      <c r="EA25" s="653"/>
      <c r="EB25" s="653"/>
      <c r="EC25" s="654"/>
    </row>
    <row r="26" spans="2:133" ht="11.25" customHeight="1" x14ac:dyDescent="0.15">
      <c r="B26" s="617" t="s">
        <v>295</v>
      </c>
      <c r="C26" s="618"/>
      <c r="D26" s="618"/>
      <c r="E26" s="618"/>
      <c r="F26" s="618"/>
      <c r="G26" s="618"/>
      <c r="H26" s="618"/>
      <c r="I26" s="618"/>
      <c r="J26" s="618"/>
      <c r="K26" s="618"/>
      <c r="L26" s="618"/>
      <c r="M26" s="618"/>
      <c r="N26" s="618"/>
      <c r="O26" s="618"/>
      <c r="P26" s="618"/>
      <c r="Q26" s="619"/>
      <c r="R26" s="620">
        <v>85</v>
      </c>
      <c r="S26" s="621"/>
      <c r="T26" s="621"/>
      <c r="U26" s="621"/>
      <c r="V26" s="621"/>
      <c r="W26" s="621"/>
      <c r="X26" s="621"/>
      <c r="Y26" s="622"/>
      <c r="Z26" s="623">
        <v>0</v>
      </c>
      <c r="AA26" s="623"/>
      <c r="AB26" s="623"/>
      <c r="AC26" s="623"/>
      <c r="AD26" s="624" t="s">
        <v>125</v>
      </c>
      <c r="AE26" s="624"/>
      <c r="AF26" s="624"/>
      <c r="AG26" s="624"/>
      <c r="AH26" s="624"/>
      <c r="AI26" s="624"/>
      <c r="AJ26" s="624"/>
      <c r="AK26" s="624"/>
      <c r="AL26" s="625" t="s">
        <v>125</v>
      </c>
      <c r="AM26" s="626"/>
      <c r="AN26" s="626"/>
      <c r="AO26" s="627"/>
      <c r="AP26" s="617" t="s">
        <v>296</v>
      </c>
      <c r="AQ26" s="633"/>
      <c r="AR26" s="633"/>
      <c r="AS26" s="633"/>
      <c r="AT26" s="633"/>
      <c r="AU26" s="633"/>
      <c r="AV26" s="633"/>
      <c r="AW26" s="633"/>
      <c r="AX26" s="633"/>
      <c r="AY26" s="633"/>
      <c r="AZ26" s="633"/>
      <c r="BA26" s="633"/>
      <c r="BB26" s="633"/>
      <c r="BC26" s="633"/>
      <c r="BD26" s="633"/>
      <c r="BE26" s="633"/>
      <c r="BF26" s="634"/>
      <c r="BG26" s="620" t="s">
        <v>125</v>
      </c>
      <c r="BH26" s="621"/>
      <c r="BI26" s="621"/>
      <c r="BJ26" s="621"/>
      <c r="BK26" s="621"/>
      <c r="BL26" s="621"/>
      <c r="BM26" s="621"/>
      <c r="BN26" s="622"/>
      <c r="BO26" s="623" t="s">
        <v>125</v>
      </c>
      <c r="BP26" s="623"/>
      <c r="BQ26" s="623"/>
      <c r="BR26" s="623"/>
      <c r="BS26" s="624" t="s">
        <v>125</v>
      </c>
      <c r="BT26" s="624"/>
      <c r="BU26" s="624"/>
      <c r="BV26" s="624"/>
      <c r="BW26" s="624"/>
      <c r="BX26" s="624"/>
      <c r="BY26" s="624"/>
      <c r="BZ26" s="624"/>
      <c r="CA26" s="624"/>
      <c r="CB26" s="628"/>
      <c r="CD26" s="617" t="s">
        <v>297</v>
      </c>
      <c r="CE26" s="618"/>
      <c r="CF26" s="618"/>
      <c r="CG26" s="618"/>
      <c r="CH26" s="618"/>
      <c r="CI26" s="618"/>
      <c r="CJ26" s="618"/>
      <c r="CK26" s="618"/>
      <c r="CL26" s="618"/>
      <c r="CM26" s="618"/>
      <c r="CN26" s="618"/>
      <c r="CO26" s="618"/>
      <c r="CP26" s="618"/>
      <c r="CQ26" s="619"/>
      <c r="CR26" s="620">
        <v>2249130</v>
      </c>
      <c r="CS26" s="621"/>
      <c r="CT26" s="621"/>
      <c r="CU26" s="621"/>
      <c r="CV26" s="621"/>
      <c r="CW26" s="621"/>
      <c r="CX26" s="621"/>
      <c r="CY26" s="622"/>
      <c r="CZ26" s="625">
        <v>9.4</v>
      </c>
      <c r="DA26" s="653"/>
      <c r="DB26" s="653"/>
      <c r="DC26" s="655"/>
      <c r="DD26" s="629">
        <v>1946270</v>
      </c>
      <c r="DE26" s="621"/>
      <c r="DF26" s="621"/>
      <c r="DG26" s="621"/>
      <c r="DH26" s="621"/>
      <c r="DI26" s="621"/>
      <c r="DJ26" s="621"/>
      <c r="DK26" s="622"/>
      <c r="DL26" s="629" t="s">
        <v>125</v>
      </c>
      <c r="DM26" s="621"/>
      <c r="DN26" s="621"/>
      <c r="DO26" s="621"/>
      <c r="DP26" s="621"/>
      <c r="DQ26" s="621"/>
      <c r="DR26" s="621"/>
      <c r="DS26" s="621"/>
      <c r="DT26" s="621"/>
      <c r="DU26" s="621"/>
      <c r="DV26" s="622"/>
      <c r="DW26" s="625" t="s">
        <v>125</v>
      </c>
      <c r="DX26" s="653"/>
      <c r="DY26" s="653"/>
      <c r="DZ26" s="653"/>
      <c r="EA26" s="653"/>
      <c r="EB26" s="653"/>
      <c r="EC26" s="654"/>
    </row>
    <row r="27" spans="2:133" ht="11.25" customHeight="1" x14ac:dyDescent="0.15">
      <c r="B27" s="617" t="s">
        <v>298</v>
      </c>
      <c r="C27" s="618"/>
      <c r="D27" s="618"/>
      <c r="E27" s="618"/>
      <c r="F27" s="618"/>
      <c r="G27" s="618"/>
      <c r="H27" s="618"/>
      <c r="I27" s="618"/>
      <c r="J27" s="618"/>
      <c r="K27" s="618"/>
      <c r="L27" s="618"/>
      <c r="M27" s="618"/>
      <c r="N27" s="618"/>
      <c r="O27" s="618"/>
      <c r="P27" s="618"/>
      <c r="Q27" s="619"/>
      <c r="R27" s="620">
        <v>14133106</v>
      </c>
      <c r="S27" s="621"/>
      <c r="T27" s="621"/>
      <c r="U27" s="621"/>
      <c r="V27" s="621"/>
      <c r="W27" s="621"/>
      <c r="X27" s="621"/>
      <c r="Y27" s="622"/>
      <c r="Z27" s="623">
        <v>57</v>
      </c>
      <c r="AA27" s="623"/>
      <c r="AB27" s="623"/>
      <c r="AC27" s="623"/>
      <c r="AD27" s="624">
        <v>13037721</v>
      </c>
      <c r="AE27" s="624"/>
      <c r="AF27" s="624"/>
      <c r="AG27" s="624"/>
      <c r="AH27" s="624"/>
      <c r="AI27" s="624"/>
      <c r="AJ27" s="624"/>
      <c r="AK27" s="624"/>
      <c r="AL27" s="625">
        <v>99.699996948242188</v>
      </c>
      <c r="AM27" s="626"/>
      <c r="AN27" s="626"/>
      <c r="AO27" s="627"/>
      <c r="AP27" s="617" t="s">
        <v>299</v>
      </c>
      <c r="AQ27" s="618"/>
      <c r="AR27" s="618"/>
      <c r="AS27" s="618"/>
      <c r="AT27" s="618"/>
      <c r="AU27" s="618"/>
      <c r="AV27" s="618"/>
      <c r="AW27" s="618"/>
      <c r="AX27" s="618"/>
      <c r="AY27" s="618"/>
      <c r="AZ27" s="618"/>
      <c r="BA27" s="618"/>
      <c r="BB27" s="618"/>
      <c r="BC27" s="618"/>
      <c r="BD27" s="618"/>
      <c r="BE27" s="618"/>
      <c r="BF27" s="619"/>
      <c r="BG27" s="620">
        <v>6643999</v>
      </c>
      <c r="BH27" s="621"/>
      <c r="BI27" s="621"/>
      <c r="BJ27" s="621"/>
      <c r="BK27" s="621"/>
      <c r="BL27" s="621"/>
      <c r="BM27" s="621"/>
      <c r="BN27" s="622"/>
      <c r="BO27" s="623">
        <v>100</v>
      </c>
      <c r="BP27" s="623"/>
      <c r="BQ27" s="623"/>
      <c r="BR27" s="623"/>
      <c r="BS27" s="624">
        <v>114138</v>
      </c>
      <c r="BT27" s="624"/>
      <c r="BU27" s="624"/>
      <c r="BV27" s="624"/>
      <c r="BW27" s="624"/>
      <c r="BX27" s="624"/>
      <c r="BY27" s="624"/>
      <c r="BZ27" s="624"/>
      <c r="CA27" s="624"/>
      <c r="CB27" s="628"/>
      <c r="CD27" s="617" t="s">
        <v>300</v>
      </c>
      <c r="CE27" s="618"/>
      <c r="CF27" s="618"/>
      <c r="CG27" s="618"/>
      <c r="CH27" s="618"/>
      <c r="CI27" s="618"/>
      <c r="CJ27" s="618"/>
      <c r="CK27" s="618"/>
      <c r="CL27" s="618"/>
      <c r="CM27" s="618"/>
      <c r="CN27" s="618"/>
      <c r="CO27" s="618"/>
      <c r="CP27" s="618"/>
      <c r="CQ27" s="619"/>
      <c r="CR27" s="620">
        <v>3516476</v>
      </c>
      <c r="CS27" s="651"/>
      <c r="CT27" s="651"/>
      <c r="CU27" s="651"/>
      <c r="CV27" s="651"/>
      <c r="CW27" s="651"/>
      <c r="CX27" s="651"/>
      <c r="CY27" s="652"/>
      <c r="CZ27" s="625">
        <v>14.7</v>
      </c>
      <c r="DA27" s="653"/>
      <c r="DB27" s="653"/>
      <c r="DC27" s="655"/>
      <c r="DD27" s="629">
        <v>846327</v>
      </c>
      <c r="DE27" s="651"/>
      <c r="DF27" s="651"/>
      <c r="DG27" s="651"/>
      <c r="DH27" s="651"/>
      <c r="DI27" s="651"/>
      <c r="DJ27" s="651"/>
      <c r="DK27" s="652"/>
      <c r="DL27" s="629">
        <v>829972</v>
      </c>
      <c r="DM27" s="651"/>
      <c r="DN27" s="651"/>
      <c r="DO27" s="651"/>
      <c r="DP27" s="651"/>
      <c r="DQ27" s="651"/>
      <c r="DR27" s="651"/>
      <c r="DS27" s="651"/>
      <c r="DT27" s="651"/>
      <c r="DU27" s="651"/>
      <c r="DV27" s="652"/>
      <c r="DW27" s="625">
        <v>6</v>
      </c>
      <c r="DX27" s="653"/>
      <c r="DY27" s="653"/>
      <c r="DZ27" s="653"/>
      <c r="EA27" s="653"/>
      <c r="EB27" s="653"/>
      <c r="EC27" s="654"/>
    </row>
    <row r="28" spans="2:133" ht="11.25" customHeight="1" x14ac:dyDescent="0.15">
      <c r="B28" s="617" t="s">
        <v>301</v>
      </c>
      <c r="C28" s="618"/>
      <c r="D28" s="618"/>
      <c r="E28" s="618"/>
      <c r="F28" s="618"/>
      <c r="G28" s="618"/>
      <c r="H28" s="618"/>
      <c r="I28" s="618"/>
      <c r="J28" s="618"/>
      <c r="K28" s="618"/>
      <c r="L28" s="618"/>
      <c r="M28" s="618"/>
      <c r="N28" s="618"/>
      <c r="O28" s="618"/>
      <c r="P28" s="618"/>
      <c r="Q28" s="619"/>
      <c r="R28" s="620">
        <v>5476</v>
      </c>
      <c r="S28" s="621"/>
      <c r="T28" s="621"/>
      <c r="U28" s="621"/>
      <c r="V28" s="621"/>
      <c r="W28" s="621"/>
      <c r="X28" s="621"/>
      <c r="Y28" s="622"/>
      <c r="Z28" s="623">
        <v>0</v>
      </c>
      <c r="AA28" s="623"/>
      <c r="AB28" s="623"/>
      <c r="AC28" s="623"/>
      <c r="AD28" s="624">
        <v>5476</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302</v>
      </c>
      <c r="CE28" s="618"/>
      <c r="CF28" s="618"/>
      <c r="CG28" s="618"/>
      <c r="CH28" s="618"/>
      <c r="CI28" s="618"/>
      <c r="CJ28" s="618"/>
      <c r="CK28" s="618"/>
      <c r="CL28" s="618"/>
      <c r="CM28" s="618"/>
      <c r="CN28" s="618"/>
      <c r="CO28" s="618"/>
      <c r="CP28" s="618"/>
      <c r="CQ28" s="619"/>
      <c r="CR28" s="620">
        <v>2422880</v>
      </c>
      <c r="CS28" s="621"/>
      <c r="CT28" s="621"/>
      <c r="CU28" s="621"/>
      <c r="CV28" s="621"/>
      <c r="CW28" s="621"/>
      <c r="CX28" s="621"/>
      <c r="CY28" s="622"/>
      <c r="CZ28" s="625">
        <v>10.199999999999999</v>
      </c>
      <c r="DA28" s="653"/>
      <c r="DB28" s="653"/>
      <c r="DC28" s="655"/>
      <c r="DD28" s="629">
        <v>2422880</v>
      </c>
      <c r="DE28" s="621"/>
      <c r="DF28" s="621"/>
      <c r="DG28" s="621"/>
      <c r="DH28" s="621"/>
      <c r="DI28" s="621"/>
      <c r="DJ28" s="621"/>
      <c r="DK28" s="622"/>
      <c r="DL28" s="629">
        <v>2422880</v>
      </c>
      <c r="DM28" s="621"/>
      <c r="DN28" s="621"/>
      <c r="DO28" s="621"/>
      <c r="DP28" s="621"/>
      <c r="DQ28" s="621"/>
      <c r="DR28" s="621"/>
      <c r="DS28" s="621"/>
      <c r="DT28" s="621"/>
      <c r="DU28" s="621"/>
      <c r="DV28" s="622"/>
      <c r="DW28" s="625">
        <v>17.5</v>
      </c>
      <c r="DX28" s="653"/>
      <c r="DY28" s="653"/>
      <c r="DZ28" s="653"/>
      <c r="EA28" s="653"/>
      <c r="EB28" s="653"/>
      <c r="EC28" s="654"/>
    </row>
    <row r="29" spans="2:133" ht="11.25" customHeight="1" x14ac:dyDescent="0.15">
      <c r="B29" s="617" t="s">
        <v>303</v>
      </c>
      <c r="C29" s="618"/>
      <c r="D29" s="618"/>
      <c r="E29" s="618"/>
      <c r="F29" s="618"/>
      <c r="G29" s="618"/>
      <c r="H29" s="618"/>
      <c r="I29" s="618"/>
      <c r="J29" s="618"/>
      <c r="K29" s="618"/>
      <c r="L29" s="618"/>
      <c r="M29" s="618"/>
      <c r="N29" s="618"/>
      <c r="O29" s="618"/>
      <c r="P29" s="618"/>
      <c r="Q29" s="619"/>
      <c r="R29" s="620">
        <v>34513</v>
      </c>
      <c r="S29" s="621"/>
      <c r="T29" s="621"/>
      <c r="U29" s="621"/>
      <c r="V29" s="621"/>
      <c r="W29" s="621"/>
      <c r="X29" s="621"/>
      <c r="Y29" s="622"/>
      <c r="Z29" s="623">
        <v>0.1</v>
      </c>
      <c r="AA29" s="623"/>
      <c r="AB29" s="623"/>
      <c r="AC29" s="623"/>
      <c r="AD29" s="624" t="s">
        <v>125</v>
      </c>
      <c r="AE29" s="624"/>
      <c r="AF29" s="624"/>
      <c r="AG29" s="624"/>
      <c r="AH29" s="624"/>
      <c r="AI29" s="624"/>
      <c r="AJ29" s="624"/>
      <c r="AK29" s="624"/>
      <c r="AL29" s="625" t="s">
        <v>125</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304</v>
      </c>
      <c r="CE29" s="659"/>
      <c r="CF29" s="617" t="s">
        <v>69</v>
      </c>
      <c r="CG29" s="618"/>
      <c r="CH29" s="618"/>
      <c r="CI29" s="618"/>
      <c r="CJ29" s="618"/>
      <c r="CK29" s="618"/>
      <c r="CL29" s="618"/>
      <c r="CM29" s="618"/>
      <c r="CN29" s="618"/>
      <c r="CO29" s="618"/>
      <c r="CP29" s="618"/>
      <c r="CQ29" s="619"/>
      <c r="CR29" s="620">
        <v>2422859</v>
      </c>
      <c r="CS29" s="651"/>
      <c r="CT29" s="651"/>
      <c r="CU29" s="651"/>
      <c r="CV29" s="651"/>
      <c r="CW29" s="651"/>
      <c r="CX29" s="651"/>
      <c r="CY29" s="652"/>
      <c r="CZ29" s="625">
        <v>10.199999999999999</v>
      </c>
      <c r="DA29" s="653"/>
      <c r="DB29" s="653"/>
      <c r="DC29" s="655"/>
      <c r="DD29" s="629">
        <v>2422859</v>
      </c>
      <c r="DE29" s="651"/>
      <c r="DF29" s="651"/>
      <c r="DG29" s="651"/>
      <c r="DH29" s="651"/>
      <c r="DI29" s="651"/>
      <c r="DJ29" s="651"/>
      <c r="DK29" s="652"/>
      <c r="DL29" s="629">
        <v>2422859</v>
      </c>
      <c r="DM29" s="651"/>
      <c r="DN29" s="651"/>
      <c r="DO29" s="651"/>
      <c r="DP29" s="651"/>
      <c r="DQ29" s="651"/>
      <c r="DR29" s="651"/>
      <c r="DS29" s="651"/>
      <c r="DT29" s="651"/>
      <c r="DU29" s="651"/>
      <c r="DV29" s="652"/>
      <c r="DW29" s="625">
        <v>17.5</v>
      </c>
      <c r="DX29" s="653"/>
      <c r="DY29" s="653"/>
      <c r="DZ29" s="653"/>
      <c r="EA29" s="653"/>
      <c r="EB29" s="653"/>
      <c r="EC29" s="654"/>
    </row>
    <row r="30" spans="2:133" ht="11.25" customHeight="1" x14ac:dyDescent="0.15">
      <c r="B30" s="617" t="s">
        <v>305</v>
      </c>
      <c r="C30" s="618"/>
      <c r="D30" s="618"/>
      <c r="E30" s="618"/>
      <c r="F30" s="618"/>
      <c r="G30" s="618"/>
      <c r="H30" s="618"/>
      <c r="I30" s="618"/>
      <c r="J30" s="618"/>
      <c r="K30" s="618"/>
      <c r="L30" s="618"/>
      <c r="M30" s="618"/>
      <c r="N30" s="618"/>
      <c r="O30" s="618"/>
      <c r="P30" s="618"/>
      <c r="Q30" s="619"/>
      <c r="R30" s="620">
        <v>191135</v>
      </c>
      <c r="S30" s="621"/>
      <c r="T30" s="621"/>
      <c r="U30" s="621"/>
      <c r="V30" s="621"/>
      <c r="W30" s="621"/>
      <c r="X30" s="621"/>
      <c r="Y30" s="622"/>
      <c r="Z30" s="623">
        <v>0.8</v>
      </c>
      <c r="AA30" s="623"/>
      <c r="AB30" s="623"/>
      <c r="AC30" s="623"/>
      <c r="AD30" s="624">
        <v>1668</v>
      </c>
      <c r="AE30" s="624"/>
      <c r="AF30" s="624"/>
      <c r="AG30" s="624"/>
      <c r="AH30" s="624"/>
      <c r="AI30" s="624"/>
      <c r="AJ30" s="624"/>
      <c r="AK30" s="624"/>
      <c r="AL30" s="625">
        <v>0</v>
      </c>
      <c r="AM30" s="626"/>
      <c r="AN30" s="626"/>
      <c r="AO30" s="627"/>
      <c r="AP30" s="602" t="s">
        <v>223</v>
      </c>
      <c r="AQ30" s="603"/>
      <c r="AR30" s="603"/>
      <c r="AS30" s="603"/>
      <c r="AT30" s="603"/>
      <c r="AU30" s="603"/>
      <c r="AV30" s="603"/>
      <c r="AW30" s="603"/>
      <c r="AX30" s="603"/>
      <c r="AY30" s="603"/>
      <c r="AZ30" s="603"/>
      <c r="BA30" s="603"/>
      <c r="BB30" s="603"/>
      <c r="BC30" s="603"/>
      <c r="BD30" s="603"/>
      <c r="BE30" s="603"/>
      <c r="BF30" s="604"/>
      <c r="BG30" s="602" t="s">
        <v>306</v>
      </c>
      <c r="BH30" s="656"/>
      <c r="BI30" s="656"/>
      <c r="BJ30" s="656"/>
      <c r="BK30" s="656"/>
      <c r="BL30" s="656"/>
      <c r="BM30" s="656"/>
      <c r="BN30" s="656"/>
      <c r="BO30" s="656"/>
      <c r="BP30" s="656"/>
      <c r="BQ30" s="657"/>
      <c r="BR30" s="602" t="s">
        <v>307</v>
      </c>
      <c r="BS30" s="656"/>
      <c r="BT30" s="656"/>
      <c r="BU30" s="656"/>
      <c r="BV30" s="656"/>
      <c r="BW30" s="656"/>
      <c r="BX30" s="656"/>
      <c r="BY30" s="656"/>
      <c r="BZ30" s="656"/>
      <c r="CA30" s="656"/>
      <c r="CB30" s="657"/>
      <c r="CD30" s="660"/>
      <c r="CE30" s="661"/>
      <c r="CF30" s="617" t="s">
        <v>308</v>
      </c>
      <c r="CG30" s="618"/>
      <c r="CH30" s="618"/>
      <c r="CI30" s="618"/>
      <c r="CJ30" s="618"/>
      <c r="CK30" s="618"/>
      <c r="CL30" s="618"/>
      <c r="CM30" s="618"/>
      <c r="CN30" s="618"/>
      <c r="CO30" s="618"/>
      <c r="CP30" s="618"/>
      <c r="CQ30" s="619"/>
      <c r="CR30" s="620">
        <v>2361725</v>
      </c>
      <c r="CS30" s="621"/>
      <c r="CT30" s="621"/>
      <c r="CU30" s="621"/>
      <c r="CV30" s="621"/>
      <c r="CW30" s="621"/>
      <c r="CX30" s="621"/>
      <c r="CY30" s="622"/>
      <c r="CZ30" s="625">
        <v>9.9</v>
      </c>
      <c r="DA30" s="653"/>
      <c r="DB30" s="653"/>
      <c r="DC30" s="655"/>
      <c r="DD30" s="629">
        <v>2361725</v>
      </c>
      <c r="DE30" s="621"/>
      <c r="DF30" s="621"/>
      <c r="DG30" s="621"/>
      <c r="DH30" s="621"/>
      <c r="DI30" s="621"/>
      <c r="DJ30" s="621"/>
      <c r="DK30" s="622"/>
      <c r="DL30" s="629">
        <v>2361725</v>
      </c>
      <c r="DM30" s="621"/>
      <c r="DN30" s="621"/>
      <c r="DO30" s="621"/>
      <c r="DP30" s="621"/>
      <c r="DQ30" s="621"/>
      <c r="DR30" s="621"/>
      <c r="DS30" s="621"/>
      <c r="DT30" s="621"/>
      <c r="DU30" s="621"/>
      <c r="DV30" s="622"/>
      <c r="DW30" s="625">
        <v>17.100000000000001</v>
      </c>
      <c r="DX30" s="653"/>
      <c r="DY30" s="653"/>
      <c r="DZ30" s="653"/>
      <c r="EA30" s="653"/>
      <c r="EB30" s="653"/>
      <c r="EC30" s="654"/>
    </row>
    <row r="31" spans="2:133" ht="11.25" customHeight="1" x14ac:dyDescent="0.15">
      <c r="B31" s="617" t="s">
        <v>309</v>
      </c>
      <c r="C31" s="618"/>
      <c r="D31" s="618"/>
      <c r="E31" s="618"/>
      <c r="F31" s="618"/>
      <c r="G31" s="618"/>
      <c r="H31" s="618"/>
      <c r="I31" s="618"/>
      <c r="J31" s="618"/>
      <c r="K31" s="618"/>
      <c r="L31" s="618"/>
      <c r="M31" s="618"/>
      <c r="N31" s="618"/>
      <c r="O31" s="618"/>
      <c r="P31" s="618"/>
      <c r="Q31" s="619"/>
      <c r="R31" s="620">
        <v>92220</v>
      </c>
      <c r="S31" s="621"/>
      <c r="T31" s="621"/>
      <c r="U31" s="621"/>
      <c r="V31" s="621"/>
      <c r="W31" s="621"/>
      <c r="X31" s="621"/>
      <c r="Y31" s="622"/>
      <c r="Z31" s="623">
        <v>0.4</v>
      </c>
      <c r="AA31" s="623"/>
      <c r="AB31" s="623"/>
      <c r="AC31" s="623"/>
      <c r="AD31" s="624" t="s">
        <v>125</v>
      </c>
      <c r="AE31" s="624"/>
      <c r="AF31" s="624"/>
      <c r="AG31" s="624"/>
      <c r="AH31" s="624"/>
      <c r="AI31" s="624"/>
      <c r="AJ31" s="624"/>
      <c r="AK31" s="624"/>
      <c r="AL31" s="625" t="s">
        <v>125</v>
      </c>
      <c r="AM31" s="626"/>
      <c r="AN31" s="626"/>
      <c r="AO31" s="627"/>
      <c r="AP31" s="664" t="s">
        <v>310</v>
      </c>
      <c r="AQ31" s="665"/>
      <c r="AR31" s="665"/>
      <c r="AS31" s="665"/>
      <c r="AT31" s="670" t="s">
        <v>311</v>
      </c>
      <c r="AU31" s="356"/>
      <c r="AV31" s="356"/>
      <c r="AW31" s="356"/>
      <c r="AX31" s="606" t="s">
        <v>187</v>
      </c>
      <c r="AY31" s="607"/>
      <c r="AZ31" s="607"/>
      <c r="BA31" s="607"/>
      <c r="BB31" s="607"/>
      <c r="BC31" s="607"/>
      <c r="BD31" s="607"/>
      <c r="BE31" s="607"/>
      <c r="BF31" s="608"/>
      <c r="BG31" s="673">
        <v>99.2</v>
      </c>
      <c r="BH31" s="674"/>
      <c r="BI31" s="674"/>
      <c r="BJ31" s="674"/>
      <c r="BK31" s="674"/>
      <c r="BL31" s="674"/>
      <c r="BM31" s="615">
        <v>95.7</v>
      </c>
      <c r="BN31" s="674"/>
      <c r="BO31" s="674"/>
      <c r="BP31" s="674"/>
      <c r="BQ31" s="675"/>
      <c r="BR31" s="673">
        <v>98.8</v>
      </c>
      <c r="BS31" s="674"/>
      <c r="BT31" s="674"/>
      <c r="BU31" s="674"/>
      <c r="BV31" s="674"/>
      <c r="BW31" s="674"/>
      <c r="BX31" s="615">
        <v>94.4</v>
      </c>
      <c r="BY31" s="674"/>
      <c r="BZ31" s="674"/>
      <c r="CA31" s="674"/>
      <c r="CB31" s="675"/>
      <c r="CD31" s="660"/>
      <c r="CE31" s="661"/>
      <c r="CF31" s="617" t="s">
        <v>312</v>
      </c>
      <c r="CG31" s="618"/>
      <c r="CH31" s="618"/>
      <c r="CI31" s="618"/>
      <c r="CJ31" s="618"/>
      <c r="CK31" s="618"/>
      <c r="CL31" s="618"/>
      <c r="CM31" s="618"/>
      <c r="CN31" s="618"/>
      <c r="CO31" s="618"/>
      <c r="CP31" s="618"/>
      <c r="CQ31" s="619"/>
      <c r="CR31" s="620">
        <v>61134</v>
      </c>
      <c r="CS31" s="651"/>
      <c r="CT31" s="651"/>
      <c r="CU31" s="651"/>
      <c r="CV31" s="651"/>
      <c r="CW31" s="651"/>
      <c r="CX31" s="651"/>
      <c r="CY31" s="652"/>
      <c r="CZ31" s="625">
        <v>0.3</v>
      </c>
      <c r="DA31" s="653"/>
      <c r="DB31" s="653"/>
      <c r="DC31" s="655"/>
      <c r="DD31" s="629">
        <v>61134</v>
      </c>
      <c r="DE31" s="651"/>
      <c r="DF31" s="651"/>
      <c r="DG31" s="651"/>
      <c r="DH31" s="651"/>
      <c r="DI31" s="651"/>
      <c r="DJ31" s="651"/>
      <c r="DK31" s="652"/>
      <c r="DL31" s="629">
        <v>61134</v>
      </c>
      <c r="DM31" s="651"/>
      <c r="DN31" s="651"/>
      <c r="DO31" s="651"/>
      <c r="DP31" s="651"/>
      <c r="DQ31" s="651"/>
      <c r="DR31" s="651"/>
      <c r="DS31" s="651"/>
      <c r="DT31" s="651"/>
      <c r="DU31" s="651"/>
      <c r="DV31" s="652"/>
      <c r="DW31" s="625">
        <v>0.4</v>
      </c>
      <c r="DX31" s="653"/>
      <c r="DY31" s="653"/>
      <c r="DZ31" s="653"/>
      <c r="EA31" s="653"/>
      <c r="EB31" s="653"/>
      <c r="EC31" s="654"/>
    </row>
    <row r="32" spans="2:133" ht="11.25" customHeight="1" x14ac:dyDescent="0.15">
      <c r="B32" s="617" t="s">
        <v>313</v>
      </c>
      <c r="C32" s="618"/>
      <c r="D32" s="618"/>
      <c r="E32" s="618"/>
      <c r="F32" s="618"/>
      <c r="G32" s="618"/>
      <c r="H32" s="618"/>
      <c r="I32" s="618"/>
      <c r="J32" s="618"/>
      <c r="K32" s="618"/>
      <c r="L32" s="618"/>
      <c r="M32" s="618"/>
      <c r="N32" s="618"/>
      <c r="O32" s="618"/>
      <c r="P32" s="618"/>
      <c r="Q32" s="619"/>
      <c r="R32" s="620">
        <v>3778505</v>
      </c>
      <c r="S32" s="621"/>
      <c r="T32" s="621"/>
      <c r="U32" s="621"/>
      <c r="V32" s="621"/>
      <c r="W32" s="621"/>
      <c r="X32" s="621"/>
      <c r="Y32" s="622"/>
      <c r="Z32" s="623">
        <v>15.2</v>
      </c>
      <c r="AA32" s="623"/>
      <c r="AB32" s="623"/>
      <c r="AC32" s="623"/>
      <c r="AD32" s="624" t="s">
        <v>125</v>
      </c>
      <c r="AE32" s="624"/>
      <c r="AF32" s="624"/>
      <c r="AG32" s="624"/>
      <c r="AH32" s="624"/>
      <c r="AI32" s="624"/>
      <c r="AJ32" s="624"/>
      <c r="AK32" s="624"/>
      <c r="AL32" s="625" t="s">
        <v>125</v>
      </c>
      <c r="AM32" s="626"/>
      <c r="AN32" s="626"/>
      <c r="AO32" s="627"/>
      <c r="AP32" s="666"/>
      <c r="AQ32" s="667"/>
      <c r="AR32" s="667"/>
      <c r="AS32" s="667"/>
      <c r="AT32" s="671"/>
      <c r="AU32" s="211" t="s">
        <v>314</v>
      </c>
      <c r="AX32" s="617" t="s">
        <v>315</v>
      </c>
      <c r="AY32" s="618"/>
      <c r="AZ32" s="618"/>
      <c r="BA32" s="618"/>
      <c r="BB32" s="618"/>
      <c r="BC32" s="618"/>
      <c r="BD32" s="618"/>
      <c r="BE32" s="618"/>
      <c r="BF32" s="619"/>
      <c r="BG32" s="676">
        <v>99.4</v>
      </c>
      <c r="BH32" s="651"/>
      <c r="BI32" s="651"/>
      <c r="BJ32" s="651"/>
      <c r="BK32" s="651"/>
      <c r="BL32" s="651"/>
      <c r="BM32" s="626">
        <v>98.1</v>
      </c>
      <c r="BN32" s="651"/>
      <c r="BO32" s="651"/>
      <c r="BP32" s="651"/>
      <c r="BQ32" s="677"/>
      <c r="BR32" s="676">
        <v>99</v>
      </c>
      <c r="BS32" s="651"/>
      <c r="BT32" s="651"/>
      <c r="BU32" s="651"/>
      <c r="BV32" s="651"/>
      <c r="BW32" s="651"/>
      <c r="BX32" s="626">
        <v>96.9</v>
      </c>
      <c r="BY32" s="651"/>
      <c r="BZ32" s="651"/>
      <c r="CA32" s="651"/>
      <c r="CB32" s="677"/>
      <c r="CD32" s="662"/>
      <c r="CE32" s="663"/>
      <c r="CF32" s="617" t="s">
        <v>316</v>
      </c>
      <c r="CG32" s="618"/>
      <c r="CH32" s="618"/>
      <c r="CI32" s="618"/>
      <c r="CJ32" s="618"/>
      <c r="CK32" s="618"/>
      <c r="CL32" s="618"/>
      <c r="CM32" s="618"/>
      <c r="CN32" s="618"/>
      <c r="CO32" s="618"/>
      <c r="CP32" s="618"/>
      <c r="CQ32" s="619"/>
      <c r="CR32" s="620">
        <v>21</v>
      </c>
      <c r="CS32" s="621"/>
      <c r="CT32" s="621"/>
      <c r="CU32" s="621"/>
      <c r="CV32" s="621"/>
      <c r="CW32" s="621"/>
      <c r="CX32" s="621"/>
      <c r="CY32" s="622"/>
      <c r="CZ32" s="625">
        <v>0</v>
      </c>
      <c r="DA32" s="653"/>
      <c r="DB32" s="653"/>
      <c r="DC32" s="655"/>
      <c r="DD32" s="629">
        <v>21</v>
      </c>
      <c r="DE32" s="621"/>
      <c r="DF32" s="621"/>
      <c r="DG32" s="621"/>
      <c r="DH32" s="621"/>
      <c r="DI32" s="621"/>
      <c r="DJ32" s="621"/>
      <c r="DK32" s="622"/>
      <c r="DL32" s="629">
        <v>21</v>
      </c>
      <c r="DM32" s="621"/>
      <c r="DN32" s="621"/>
      <c r="DO32" s="621"/>
      <c r="DP32" s="621"/>
      <c r="DQ32" s="621"/>
      <c r="DR32" s="621"/>
      <c r="DS32" s="621"/>
      <c r="DT32" s="621"/>
      <c r="DU32" s="621"/>
      <c r="DV32" s="622"/>
      <c r="DW32" s="625">
        <v>0</v>
      </c>
      <c r="DX32" s="653"/>
      <c r="DY32" s="653"/>
      <c r="DZ32" s="653"/>
      <c r="EA32" s="653"/>
      <c r="EB32" s="653"/>
      <c r="EC32" s="654"/>
    </row>
    <row r="33" spans="2:133" ht="11.25" customHeight="1" x14ac:dyDescent="0.15">
      <c r="B33" s="638" t="s">
        <v>317</v>
      </c>
      <c r="C33" s="639"/>
      <c r="D33" s="639"/>
      <c r="E33" s="639"/>
      <c r="F33" s="639"/>
      <c r="G33" s="639"/>
      <c r="H33" s="639"/>
      <c r="I33" s="639"/>
      <c r="J33" s="639"/>
      <c r="K33" s="639"/>
      <c r="L33" s="639"/>
      <c r="M33" s="639"/>
      <c r="N33" s="639"/>
      <c r="O33" s="639"/>
      <c r="P33" s="639"/>
      <c r="Q33" s="640"/>
      <c r="R33" s="620" t="s">
        <v>125</v>
      </c>
      <c r="S33" s="621"/>
      <c r="T33" s="621"/>
      <c r="U33" s="621"/>
      <c r="V33" s="621"/>
      <c r="W33" s="621"/>
      <c r="X33" s="621"/>
      <c r="Y33" s="622"/>
      <c r="Z33" s="623" t="s">
        <v>125</v>
      </c>
      <c r="AA33" s="623"/>
      <c r="AB33" s="623"/>
      <c r="AC33" s="623"/>
      <c r="AD33" s="624" t="s">
        <v>125</v>
      </c>
      <c r="AE33" s="624"/>
      <c r="AF33" s="624"/>
      <c r="AG33" s="624"/>
      <c r="AH33" s="624"/>
      <c r="AI33" s="624"/>
      <c r="AJ33" s="624"/>
      <c r="AK33" s="624"/>
      <c r="AL33" s="625" t="s">
        <v>125</v>
      </c>
      <c r="AM33" s="626"/>
      <c r="AN33" s="626"/>
      <c r="AO33" s="627"/>
      <c r="AP33" s="668"/>
      <c r="AQ33" s="669"/>
      <c r="AR33" s="669"/>
      <c r="AS33" s="669"/>
      <c r="AT33" s="672"/>
      <c r="AU33" s="355"/>
      <c r="AV33" s="355"/>
      <c r="AW33" s="355"/>
      <c r="AX33" s="641" t="s">
        <v>318</v>
      </c>
      <c r="AY33" s="642"/>
      <c r="AZ33" s="642"/>
      <c r="BA33" s="642"/>
      <c r="BB33" s="642"/>
      <c r="BC33" s="642"/>
      <c r="BD33" s="642"/>
      <c r="BE33" s="642"/>
      <c r="BF33" s="643"/>
      <c r="BG33" s="678">
        <v>98.9</v>
      </c>
      <c r="BH33" s="679"/>
      <c r="BI33" s="679"/>
      <c r="BJ33" s="679"/>
      <c r="BK33" s="679"/>
      <c r="BL33" s="679"/>
      <c r="BM33" s="680">
        <v>93.9</v>
      </c>
      <c r="BN33" s="679"/>
      <c r="BO33" s="679"/>
      <c r="BP33" s="679"/>
      <c r="BQ33" s="681"/>
      <c r="BR33" s="678">
        <v>98.6</v>
      </c>
      <c r="BS33" s="679"/>
      <c r="BT33" s="679"/>
      <c r="BU33" s="679"/>
      <c r="BV33" s="679"/>
      <c r="BW33" s="679"/>
      <c r="BX33" s="680">
        <v>92.6</v>
      </c>
      <c r="BY33" s="679"/>
      <c r="BZ33" s="679"/>
      <c r="CA33" s="679"/>
      <c r="CB33" s="681"/>
      <c r="CD33" s="617" t="s">
        <v>319</v>
      </c>
      <c r="CE33" s="618"/>
      <c r="CF33" s="618"/>
      <c r="CG33" s="618"/>
      <c r="CH33" s="618"/>
      <c r="CI33" s="618"/>
      <c r="CJ33" s="618"/>
      <c r="CK33" s="618"/>
      <c r="CL33" s="618"/>
      <c r="CM33" s="618"/>
      <c r="CN33" s="618"/>
      <c r="CO33" s="618"/>
      <c r="CP33" s="618"/>
      <c r="CQ33" s="619"/>
      <c r="CR33" s="620">
        <v>12113411</v>
      </c>
      <c r="CS33" s="651"/>
      <c r="CT33" s="651"/>
      <c r="CU33" s="651"/>
      <c r="CV33" s="651"/>
      <c r="CW33" s="651"/>
      <c r="CX33" s="651"/>
      <c r="CY33" s="652"/>
      <c r="CZ33" s="625">
        <v>50.8</v>
      </c>
      <c r="DA33" s="653"/>
      <c r="DB33" s="653"/>
      <c r="DC33" s="655"/>
      <c r="DD33" s="629">
        <v>7312864</v>
      </c>
      <c r="DE33" s="651"/>
      <c r="DF33" s="651"/>
      <c r="DG33" s="651"/>
      <c r="DH33" s="651"/>
      <c r="DI33" s="651"/>
      <c r="DJ33" s="651"/>
      <c r="DK33" s="652"/>
      <c r="DL33" s="629">
        <v>5311634</v>
      </c>
      <c r="DM33" s="651"/>
      <c r="DN33" s="651"/>
      <c r="DO33" s="651"/>
      <c r="DP33" s="651"/>
      <c r="DQ33" s="651"/>
      <c r="DR33" s="651"/>
      <c r="DS33" s="651"/>
      <c r="DT33" s="651"/>
      <c r="DU33" s="651"/>
      <c r="DV33" s="652"/>
      <c r="DW33" s="625">
        <v>38.4</v>
      </c>
      <c r="DX33" s="653"/>
      <c r="DY33" s="653"/>
      <c r="DZ33" s="653"/>
      <c r="EA33" s="653"/>
      <c r="EB33" s="653"/>
      <c r="EC33" s="654"/>
    </row>
    <row r="34" spans="2:133" ht="11.25" customHeight="1" x14ac:dyDescent="0.15">
      <c r="B34" s="617" t="s">
        <v>320</v>
      </c>
      <c r="C34" s="618"/>
      <c r="D34" s="618"/>
      <c r="E34" s="618"/>
      <c r="F34" s="618"/>
      <c r="G34" s="618"/>
      <c r="H34" s="618"/>
      <c r="I34" s="618"/>
      <c r="J34" s="618"/>
      <c r="K34" s="618"/>
      <c r="L34" s="618"/>
      <c r="M34" s="618"/>
      <c r="N34" s="618"/>
      <c r="O34" s="618"/>
      <c r="P34" s="618"/>
      <c r="Q34" s="619"/>
      <c r="R34" s="620">
        <v>1300442</v>
      </c>
      <c r="S34" s="621"/>
      <c r="T34" s="621"/>
      <c r="U34" s="621"/>
      <c r="V34" s="621"/>
      <c r="W34" s="621"/>
      <c r="X34" s="621"/>
      <c r="Y34" s="622"/>
      <c r="Z34" s="623">
        <v>5.2</v>
      </c>
      <c r="AA34" s="623"/>
      <c r="AB34" s="623"/>
      <c r="AC34" s="623"/>
      <c r="AD34" s="624" t="s">
        <v>125</v>
      </c>
      <c r="AE34" s="624"/>
      <c r="AF34" s="624"/>
      <c r="AG34" s="624"/>
      <c r="AH34" s="624"/>
      <c r="AI34" s="624"/>
      <c r="AJ34" s="624"/>
      <c r="AK34" s="624"/>
      <c r="AL34" s="625" t="s">
        <v>125</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321</v>
      </c>
      <c r="CE34" s="618"/>
      <c r="CF34" s="618"/>
      <c r="CG34" s="618"/>
      <c r="CH34" s="618"/>
      <c r="CI34" s="618"/>
      <c r="CJ34" s="618"/>
      <c r="CK34" s="618"/>
      <c r="CL34" s="618"/>
      <c r="CM34" s="618"/>
      <c r="CN34" s="618"/>
      <c r="CO34" s="618"/>
      <c r="CP34" s="618"/>
      <c r="CQ34" s="619"/>
      <c r="CR34" s="620">
        <v>3802763</v>
      </c>
      <c r="CS34" s="621"/>
      <c r="CT34" s="621"/>
      <c r="CU34" s="621"/>
      <c r="CV34" s="621"/>
      <c r="CW34" s="621"/>
      <c r="CX34" s="621"/>
      <c r="CY34" s="622"/>
      <c r="CZ34" s="625">
        <v>15.9</v>
      </c>
      <c r="DA34" s="653"/>
      <c r="DB34" s="653"/>
      <c r="DC34" s="655"/>
      <c r="DD34" s="629">
        <v>2032918</v>
      </c>
      <c r="DE34" s="621"/>
      <c r="DF34" s="621"/>
      <c r="DG34" s="621"/>
      <c r="DH34" s="621"/>
      <c r="DI34" s="621"/>
      <c r="DJ34" s="621"/>
      <c r="DK34" s="622"/>
      <c r="DL34" s="629">
        <v>1572848</v>
      </c>
      <c r="DM34" s="621"/>
      <c r="DN34" s="621"/>
      <c r="DO34" s="621"/>
      <c r="DP34" s="621"/>
      <c r="DQ34" s="621"/>
      <c r="DR34" s="621"/>
      <c r="DS34" s="621"/>
      <c r="DT34" s="621"/>
      <c r="DU34" s="621"/>
      <c r="DV34" s="622"/>
      <c r="DW34" s="625">
        <v>11.4</v>
      </c>
      <c r="DX34" s="653"/>
      <c r="DY34" s="653"/>
      <c r="DZ34" s="653"/>
      <c r="EA34" s="653"/>
      <c r="EB34" s="653"/>
      <c r="EC34" s="654"/>
    </row>
    <row r="35" spans="2:133" ht="11.25" customHeight="1" x14ac:dyDescent="0.15">
      <c r="B35" s="617" t="s">
        <v>322</v>
      </c>
      <c r="C35" s="618"/>
      <c r="D35" s="618"/>
      <c r="E35" s="618"/>
      <c r="F35" s="618"/>
      <c r="G35" s="618"/>
      <c r="H35" s="618"/>
      <c r="I35" s="618"/>
      <c r="J35" s="618"/>
      <c r="K35" s="618"/>
      <c r="L35" s="618"/>
      <c r="M35" s="618"/>
      <c r="N35" s="618"/>
      <c r="O35" s="618"/>
      <c r="P35" s="618"/>
      <c r="Q35" s="619"/>
      <c r="R35" s="620">
        <v>118019</v>
      </c>
      <c r="S35" s="621"/>
      <c r="T35" s="621"/>
      <c r="U35" s="621"/>
      <c r="V35" s="621"/>
      <c r="W35" s="621"/>
      <c r="X35" s="621"/>
      <c r="Y35" s="622"/>
      <c r="Z35" s="623">
        <v>0.5</v>
      </c>
      <c r="AA35" s="623"/>
      <c r="AB35" s="623"/>
      <c r="AC35" s="623"/>
      <c r="AD35" s="624" t="s">
        <v>125</v>
      </c>
      <c r="AE35" s="624"/>
      <c r="AF35" s="624"/>
      <c r="AG35" s="624"/>
      <c r="AH35" s="624"/>
      <c r="AI35" s="624"/>
      <c r="AJ35" s="624"/>
      <c r="AK35" s="624"/>
      <c r="AL35" s="625" t="s">
        <v>125</v>
      </c>
      <c r="AM35" s="626"/>
      <c r="AN35" s="626"/>
      <c r="AO35" s="627"/>
      <c r="AP35" s="216"/>
      <c r="AQ35" s="602" t="s">
        <v>323</v>
      </c>
      <c r="AR35" s="603"/>
      <c r="AS35" s="603"/>
      <c r="AT35" s="603"/>
      <c r="AU35" s="603"/>
      <c r="AV35" s="603"/>
      <c r="AW35" s="603"/>
      <c r="AX35" s="603"/>
      <c r="AY35" s="603"/>
      <c r="AZ35" s="603"/>
      <c r="BA35" s="603"/>
      <c r="BB35" s="603"/>
      <c r="BC35" s="603"/>
      <c r="BD35" s="603"/>
      <c r="BE35" s="603"/>
      <c r="BF35" s="604"/>
      <c r="BG35" s="602" t="s">
        <v>324</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325</v>
      </c>
      <c r="CE35" s="618"/>
      <c r="CF35" s="618"/>
      <c r="CG35" s="618"/>
      <c r="CH35" s="618"/>
      <c r="CI35" s="618"/>
      <c r="CJ35" s="618"/>
      <c r="CK35" s="618"/>
      <c r="CL35" s="618"/>
      <c r="CM35" s="618"/>
      <c r="CN35" s="618"/>
      <c r="CO35" s="618"/>
      <c r="CP35" s="618"/>
      <c r="CQ35" s="619"/>
      <c r="CR35" s="620">
        <v>956294</v>
      </c>
      <c r="CS35" s="651"/>
      <c r="CT35" s="651"/>
      <c r="CU35" s="651"/>
      <c r="CV35" s="651"/>
      <c r="CW35" s="651"/>
      <c r="CX35" s="651"/>
      <c r="CY35" s="652"/>
      <c r="CZ35" s="625">
        <v>4</v>
      </c>
      <c r="DA35" s="653"/>
      <c r="DB35" s="653"/>
      <c r="DC35" s="655"/>
      <c r="DD35" s="629">
        <v>732386</v>
      </c>
      <c r="DE35" s="651"/>
      <c r="DF35" s="651"/>
      <c r="DG35" s="651"/>
      <c r="DH35" s="651"/>
      <c r="DI35" s="651"/>
      <c r="DJ35" s="651"/>
      <c r="DK35" s="652"/>
      <c r="DL35" s="629">
        <v>660343</v>
      </c>
      <c r="DM35" s="651"/>
      <c r="DN35" s="651"/>
      <c r="DO35" s="651"/>
      <c r="DP35" s="651"/>
      <c r="DQ35" s="651"/>
      <c r="DR35" s="651"/>
      <c r="DS35" s="651"/>
      <c r="DT35" s="651"/>
      <c r="DU35" s="651"/>
      <c r="DV35" s="652"/>
      <c r="DW35" s="625">
        <v>4.8</v>
      </c>
      <c r="DX35" s="653"/>
      <c r="DY35" s="653"/>
      <c r="DZ35" s="653"/>
      <c r="EA35" s="653"/>
      <c r="EB35" s="653"/>
      <c r="EC35" s="654"/>
    </row>
    <row r="36" spans="2:133" ht="11.25" customHeight="1" x14ac:dyDescent="0.15">
      <c r="B36" s="617" t="s">
        <v>326</v>
      </c>
      <c r="C36" s="618"/>
      <c r="D36" s="618"/>
      <c r="E36" s="618"/>
      <c r="F36" s="618"/>
      <c r="G36" s="618"/>
      <c r="H36" s="618"/>
      <c r="I36" s="618"/>
      <c r="J36" s="618"/>
      <c r="K36" s="618"/>
      <c r="L36" s="618"/>
      <c r="M36" s="618"/>
      <c r="N36" s="618"/>
      <c r="O36" s="618"/>
      <c r="P36" s="618"/>
      <c r="Q36" s="619"/>
      <c r="R36" s="620">
        <v>1372684</v>
      </c>
      <c r="S36" s="621"/>
      <c r="T36" s="621"/>
      <c r="U36" s="621"/>
      <c r="V36" s="621"/>
      <c r="W36" s="621"/>
      <c r="X36" s="621"/>
      <c r="Y36" s="622"/>
      <c r="Z36" s="623">
        <v>5.5</v>
      </c>
      <c r="AA36" s="623"/>
      <c r="AB36" s="623"/>
      <c r="AC36" s="623"/>
      <c r="AD36" s="624" t="s">
        <v>125</v>
      </c>
      <c r="AE36" s="624"/>
      <c r="AF36" s="624"/>
      <c r="AG36" s="624"/>
      <c r="AH36" s="624"/>
      <c r="AI36" s="624"/>
      <c r="AJ36" s="624"/>
      <c r="AK36" s="624"/>
      <c r="AL36" s="625" t="s">
        <v>125</v>
      </c>
      <c r="AM36" s="626"/>
      <c r="AN36" s="626"/>
      <c r="AO36" s="627"/>
      <c r="AP36" s="216"/>
      <c r="AQ36" s="682" t="s">
        <v>327</v>
      </c>
      <c r="AR36" s="683"/>
      <c r="AS36" s="683"/>
      <c r="AT36" s="683"/>
      <c r="AU36" s="683"/>
      <c r="AV36" s="683"/>
      <c r="AW36" s="683"/>
      <c r="AX36" s="683"/>
      <c r="AY36" s="684"/>
      <c r="AZ36" s="609">
        <v>2239788</v>
      </c>
      <c r="BA36" s="610"/>
      <c r="BB36" s="610"/>
      <c r="BC36" s="610"/>
      <c r="BD36" s="610"/>
      <c r="BE36" s="610"/>
      <c r="BF36" s="685"/>
      <c r="BG36" s="606" t="s">
        <v>328</v>
      </c>
      <c r="BH36" s="607"/>
      <c r="BI36" s="607"/>
      <c r="BJ36" s="607"/>
      <c r="BK36" s="607"/>
      <c r="BL36" s="607"/>
      <c r="BM36" s="607"/>
      <c r="BN36" s="607"/>
      <c r="BO36" s="607"/>
      <c r="BP36" s="607"/>
      <c r="BQ36" s="607"/>
      <c r="BR36" s="607"/>
      <c r="BS36" s="607"/>
      <c r="BT36" s="607"/>
      <c r="BU36" s="608"/>
      <c r="BV36" s="609">
        <v>130797</v>
      </c>
      <c r="BW36" s="610"/>
      <c r="BX36" s="610"/>
      <c r="BY36" s="610"/>
      <c r="BZ36" s="610"/>
      <c r="CA36" s="610"/>
      <c r="CB36" s="685"/>
      <c r="CD36" s="617" t="s">
        <v>329</v>
      </c>
      <c r="CE36" s="618"/>
      <c r="CF36" s="618"/>
      <c r="CG36" s="618"/>
      <c r="CH36" s="618"/>
      <c r="CI36" s="618"/>
      <c r="CJ36" s="618"/>
      <c r="CK36" s="618"/>
      <c r="CL36" s="618"/>
      <c r="CM36" s="618"/>
      <c r="CN36" s="618"/>
      <c r="CO36" s="618"/>
      <c r="CP36" s="618"/>
      <c r="CQ36" s="619"/>
      <c r="CR36" s="620">
        <v>3713777</v>
      </c>
      <c r="CS36" s="621"/>
      <c r="CT36" s="621"/>
      <c r="CU36" s="621"/>
      <c r="CV36" s="621"/>
      <c r="CW36" s="621"/>
      <c r="CX36" s="621"/>
      <c r="CY36" s="622"/>
      <c r="CZ36" s="625">
        <v>15.6</v>
      </c>
      <c r="DA36" s="653"/>
      <c r="DB36" s="653"/>
      <c r="DC36" s="655"/>
      <c r="DD36" s="629">
        <v>2927232</v>
      </c>
      <c r="DE36" s="621"/>
      <c r="DF36" s="621"/>
      <c r="DG36" s="621"/>
      <c r="DH36" s="621"/>
      <c r="DI36" s="621"/>
      <c r="DJ36" s="621"/>
      <c r="DK36" s="622"/>
      <c r="DL36" s="629">
        <v>2233305</v>
      </c>
      <c r="DM36" s="621"/>
      <c r="DN36" s="621"/>
      <c r="DO36" s="621"/>
      <c r="DP36" s="621"/>
      <c r="DQ36" s="621"/>
      <c r="DR36" s="621"/>
      <c r="DS36" s="621"/>
      <c r="DT36" s="621"/>
      <c r="DU36" s="621"/>
      <c r="DV36" s="622"/>
      <c r="DW36" s="625">
        <v>16.2</v>
      </c>
      <c r="DX36" s="653"/>
      <c r="DY36" s="653"/>
      <c r="DZ36" s="653"/>
      <c r="EA36" s="653"/>
      <c r="EB36" s="653"/>
      <c r="EC36" s="654"/>
    </row>
    <row r="37" spans="2:133" ht="11.25" customHeight="1" x14ac:dyDescent="0.15">
      <c r="B37" s="617" t="s">
        <v>330</v>
      </c>
      <c r="C37" s="618"/>
      <c r="D37" s="618"/>
      <c r="E37" s="618"/>
      <c r="F37" s="618"/>
      <c r="G37" s="618"/>
      <c r="H37" s="618"/>
      <c r="I37" s="618"/>
      <c r="J37" s="618"/>
      <c r="K37" s="618"/>
      <c r="L37" s="618"/>
      <c r="M37" s="618"/>
      <c r="N37" s="618"/>
      <c r="O37" s="618"/>
      <c r="P37" s="618"/>
      <c r="Q37" s="619"/>
      <c r="R37" s="620">
        <v>942001</v>
      </c>
      <c r="S37" s="621"/>
      <c r="T37" s="621"/>
      <c r="U37" s="621"/>
      <c r="V37" s="621"/>
      <c r="W37" s="621"/>
      <c r="X37" s="621"/>
      <c r="Y37" s="622"/>
      <c r="Z37" s="623">
        <v>3.8</v>
      </c>
      <c r="AA37" s="623"/>
      <c r="AB37" s="623"/>
      <c r="AC37" s="623"/>
      <c r="AD37" s="624" t="s">
        <v>125</v>
      </c>
      <c r="AE37" s="624"/>
      <c r="AF37" s="624"/>
      <c r="AG37" s="624"/>
      <c r="AH37" s="624"/>
      <c r="AI37" s="624"/>
      <c r="AJ37" s="624"/>
      <c r="AK37" s="624"/>
      <c r="AL37" s="625" t="s">
        <v>125</v>
      </c>
      <c r="AM37" s="626"/>
      <c r="AN37" s="626"/>
      <c r="AO37" s="627"/>
      <c r="AQ37" s="686" t="s">
        <v>331</v>
      </c>
      <c r="AR37" s="687"/>
      <c r="AS37" s="687"/>
      <c r="AT37" s="687"/>
      <c r="AU37" s="687"/>
      <c r="AV37" s="687"/>
      <c r="AW37" s="687"/>
      <c r="AX37" s="687"/>
      <c r="AY37" s="688"/>
      <c r="AZ37" s="620">
        <v>688827</v>
      </c>
      <c r="BA37" s="621"/>
      <c r="BB37" s="621"/>
      <c r="BC37" s="621"/>
      <c r="BD37" s="651"/>
      <c r="BE37" s="651"/>
      <c r="BF37" s="677"/>
      <c r="BG37" s="617" t="s">
        <v>332</v>
      </c>
      <c r="BH37" s="618"/>
      <c r="BI37" s="618"/>
      <c r="BJ37" s="618"/>
      <c r="BK37" s="618"/>
      <c r="BL37" s="618"/>
      <c r="BM37" s="618"/>
      <c r="BN37" s="618"/>
      <c r="BO37" s="618"/>
      <c r="BP37" s="618"/>
      <c r="BQ37" s="618"/>
      <c r="BR37" s="618"/>
      <c r="BS37" s="618"/>
      <c r="BT37" s="618"/>
      <c r="BU37" s="619"/>
      <c r="BV37" s="620">
        <v>115296</v>
      </c>
      <c r="BW37" s="621"/>
      <c r="BX37" s="621"/>
      <c r="BY37" s="621"/>
      <c r="BZ37" s="621"/>
      <c r="CA37" s="621"/>
      <c r="CB37" s="630"/>
      <c r="CD37" s="617" t="s">
        <v>333</v>
      </c>
      <c r="CE37" s="618"/>
      <c r="CF37" s="618"/>
      <c r="CG37" s="618"/>
      <c r="CH37" s="618"/>
      <c r="CI37" s="618"/>
      <c r="CJ37" s="618"/>
      <c r="CK37" s="618"/>
      <c r="CL37" s="618"/>
      <c r="CM37" s="618"/>
      <c r="CN37" s="618"/>
      <c r="CO37" s="618"/>
      <c r="CP37" s="618"/>
      <c r="CQ37" s="619"/>
      <c r="CR37" s="620">
        <v>1155268</v>
      </c>
      <c r="CS37" s="651"/>
      <c r="CT37" s="651"/>
      <c r="CU37" s="651"/>
      <c r="CV37" s="651"/>
      <c r="CW37" s="651"/>
      <c r="CX37" s="651"/>
      <c r="CY37" s="652"/>
      <c r="CZ37" s="625">
        <v>4.8</v>
      </c>
      <c r="DA37" s="653"/>
      <c r="DB37" s="653"/>
      <c r="DC37" s="655"/>
      <c r="DD37" s="629">
        <v>1125226</v>
      </c>
      <c r="DE37" s="651"/>
      <c r="DF37" s="651"/>
      <c r="DG37" s="651"/>
      <c r="DH37" s="651"/>
      <c r="DI37" s="651"/>
      <c r="DJ37" s="651"/>
      <c r="DK37" s="652"/>
      <c r="DL37" s="629">
        <v>738577</v>
      </c>
      <c r="DM37" s="651"/>
      <c r="DN37" s="651"/>
      <c r="DO37" s="651"/>
      <c r="DP37" s="651"/>
      <c r="DQ37" s="651"/>
      <c r="DR37" s="651"/>
      <c r="DS37" s="651"/>
      <c r="DT37" s="651"/>
      <c r="DU37" s="651"/>
      <c r="DV37" s="652"/>
      <c r="DW37" s="625">
        <v>5.3</v>
      </c>
      <c r="DX37" s="653"/>
      <c r="DY37" s="653"/>
      <c r="DZ37" s="653"/>
      <c r="EA37" s="653"/>
      <c r="EB37" s="653"/>
      <c r="EC37" s="654"/>
    </row>
    <row r="38" spans="2:133" ht="11.25" customHeight="1" x14ac:dyDescent="0.15">
      <c r="B38" s="617" t="s">
        <v>334</v>
      </c>
      <c r="C38" s="618"/>
      <c r="D38" s="618"/>
      <c r="E38" s="618"/>
      <c r="F38" s="618"/>
      <c r="G38" s="618"/>
      <c r="H38" s="618"/>
      <c r="I38" s="618"/>
      <c r="J38" s="618"/>
      <c r="K38" s="618"/>
      <c r="L38" s="618"/>
      <c r="M38" s="618"/>
      <c r="N38" s="618"/>
      <c r="O38" s="618"/>
      <c r="P38" s="618"/>
      <c r="Q38" s="619"/>
      <c r="R38" s="620">
        <v>400837</v>
      </c>
      <c r="S38" s="621"/>
      <c r="T38" s="621"/>
      <c r="U38" s="621"/>
      <c r="V38" s="621"/>
      <c r="W38" s="621"/>
      <c r="X38" s="621"/>
      <c r="Y38" s="622"/>
      <c r="Z38" s="623">
        <v>1.6</v>
      </c>
      <c r="AA38" s="623"/>
      <c r="AB38" s="623"/>
      <c r="AC38" s="623"/>
      <c r="AD38" s="624" t="s">
        <v>125</v>
      </c>
      <c r="AE38" s="624"/>
      <c r="AF38" s="624"/>
      <c r="AG38" s="624"/>
      <c r="AH38" s="624"/>
      <c r="AI38" s="624"/>
      <c r="AJ38" s="624"/>
      <c r="AK38" s="624"/>
      <c r="AL38" s="625" t="s">
        <v>125</v>
      </c>
      <c r="AM38" s="626"/>
      <c r="AN38" s="626"/>
      <c r="AO38" s="627"/>
      <c r="AQ38" s="686" t="s">
        <v>335</v>
      </c>
      <c r="AR38" s="687"/>
      <c r="AS38" s="687"/>
      <c r="AT38" s="687"/>
      <c r="AU38" s="687"/>
      <c r="AV38" s="687"/>
      <c r="AW38" s="687"/>
      <c r="AX38" s="687"/>
      <c r="AY38" s="688"/>
      <c r="AZ38" s="620">
        <v>29444</v>
      </c>
      <c r="BA38" s="621"/>
      <c r="BB38" s="621"/>
      <c r="BC38" s="621"/>
      <c r="BD38" s="651"/>
      <c r="BE38" s="651"/>
      <c r="BF38" s="677"/>
      <c r="BG38" s="617" t="s">
        <v>336</v>
      </c>
      <c r="BH38" s="618"/>
      <c r="BI38" s="618"/>
      <c r="BJ38" s="618"/>
      <c r="BK38" s="618"/>
      <c r="BL38" s="618"/>
      <c r="BM38" s="618"/>
      <c r="BN38" s="618"/>
      <c r="BO38" s="618"/>
      <c r="BP38" s="618"/>
      <c r="BQ38" s="618"/>
      <c r="BR38" s="618"/>
      <c r="BS38" s="618"/>
      <c r="BT38" s="618"/>
      <c r="BU38" s="619"/>
      <c r="BV38" s="620">
        <v>6282</v>
      </c>
      <c r="BW38" s="621"/>
      <c r="BX38" s="621"/>
      <c r="BY38" s="621"/>
      <c r="BZ38" s="621"/>
      <c r="CA38" s="621"/>
      <c r="CB38" s="630"/>
      <c r="CD38" s="617" t="s">
        <v>337</v>
      </c>
      <c r="CE38" s="618"/>
      <c r="CF38" s="618"/>
      <c r="CG38" s="618"/>
      <c r="CH38" s="618"/>
      <c r="CI38" s="618"/>
      <c r="CJ38" s="618"/>
      <c r="CK38" s="618"/>
      <c r="CL38" s="618"/>
      <c r="CM38" s="618"/>
      <c r="CN38" s="618"/>
      <c r="CO38" s="618"/>
      <c r="CP38" s="618"/>
      <c r="CQ38" s="619"/>
      <c r="CR38" s="620">
        <v>1521517</v>
      </c>
      <c r="CS38" s="621"/>
      <c r="CT38" s="621"/>
      <c r="CU38" s="621"/>
      <c r="CV38" s="621"/>
      <c r="CW38" s="621"/>
      <c r="CX38" s="621"/>
      <c r="CY38" s="622"/>
      <c r="CZ38" s="625">
        <v>6.4</v>
      </c>
      <c r="DA38" s="653"/>
      <c r="DB38" s="653"/>
      <c r="DC38" s="655"/>
      <c r="DD38" s="629">
        <v>1225561</v>
      </c>
      <c r="DE38" s="621"/>
      <c r="DF38" s="621"/>
      <c r="DG38" s="621"/>
      <c r="DH38" s="621"/>
      <c r="DI38" s="621"/>
      <c r="DJ38" s="621"/>
      <c r="DK38" s="622"/>
      <c r="DL38" s="629">
        <v>845138</v>
      </c>
      <c r="DM38" s="621"/>
      <c r="DN38" s="621"/>
      <c r="DO38" s="621"/>
      <c r="DP38" s="621"/>
      <c r="DQ38" s="621"/>
      <c r="DR38" s="621"/>
      <c r="DS38" s="621"/>
      <c r="DT38" s="621"/>
      <c r="DU38" s="621"/>
      <c r="DV38" s="622"/>
      <c r="DW38" s="625">
        <v>6.1</v>
      </c>
      <c r="DX38" s="653"/>
      <c r="DY38" s="653"/>
      <c r="DZ38" s="653"/>
      <c r="EA38" s="653"/>
      <c r="EB38" s="653"/>
      <c r="EC38" s="654"/>
    </row>
    <row r="39" spans="2:133" ht="11.25" customHeight="1" x14ac:dyDescent="0.15">
      <c r="B39" s="617" t="s">
        <v>338</v>
      </c>
      <c r="C39" s="618"/>
      <c r="D39" s="618"/>
      <c r="E39" s="618"/>
      <c r="F39" s="618"/>
      <c r="G39" s="618"/>
      <c r="H39" s="618"/>
      <c r="I39" s="618"/>
      <c r="J39" s="618"/>
      <c r="K39" s="618"/>
      <c r="L39" s="618"/>
      <c r="M39" s="618"/>
      <c r="N39" s="618"/>
      <c r="O39" s="618"/>
      <c r="P39" s="618"/>
      <c r="Q39" s="619"/>
      <c r="R39" s="620">
        <v>727111</v>
      </c>
      <c r="S39" s="621"/>
      <c r="T39" s="621"/>
      <c r="U39" s="621"/>
      <c r="V39" s="621"/>
      <c r="W39" s="621"/>
      <c r="X39" s="621"/>
      <c r="Y39" s="622"/>
      <c r="Z39" s="623">
        <v>2.9</v>
      </c>
      <c r="AA39" s="623"/>
      <c r="AB39" s="623"/>
      <c r="AC39" s="623"/>
      <c r="AD39" s="624">
        <v>25711</v>
      </c>
      <c r="AE39" s="624"/>
      <c r="AF39" s="624"/>
      <c r="AG39" s="624"/>
      <c r="AH39" s="624"/>
      <c r="AI39" s="624"/>
      <c r="AJ39" s="624"/>
      <c r="AK39" s="624"/>
      <c r="AL39" s="625">
        <v>0.2</v>
      </c>
      <c r="AM39" s="626"/>
      <c r="AN39" s="626"/>
      <c r="AO39" s="627"/>
      <c r="AQ39" s="686" t="s">
        <v>339</v>
      </c>
      <c r="AR39" s="687"/>
      <c r="AS39" s="687"/>
      <c r="AT39" s="687"/>
      <c r="AU39" s="687"/>
      <c r="AV39" s="687"/>
      <c r="AW39" s="687"/>
      <c r="AX39" s="687"/>
      <c r="AY39" s="688"/>
      <c r="AZ39" s="620" t="s">
        <v>125</v>
      </c>
      <c r="BA39" s="621"/>
      <c r="BB39" s="621"/>
      <c r="BC39" s="621"/>
      <c r="BD39" s="651"/>
      <c r="BE39" s="651"/>
      <c r="BF39" s="677"/>
      <c r="BG39" s="617" t="s">
        <v>340</v>
      </c>
      <c r="BH39" s="618"/>
      <c r="BI39" s="618"/>
      <c r="BJ39" s="618"/>
      <c r="BK39" s="618"/>
      <c r="BL39" s="618"/>
      <c r="BM39" s="618"/>
      <c r="BN39" s="618"/>
      <c r="BO39" s="618"/>
      <c r="BP39" s="618"/>
      <c r="BQ39" s="618"/>
      <c r="BR39" s="618"/>
      <c r="BS39" s="618"/>
      <c r="BT39" s="618"/>
      <c r="BU39" s="619"/>
      <c r="BV39" s="620">
        <v>10424</v>
      </c>
      <c r="BW39" s="621"/>
      <c r="BX39" s="621"/>
      <c r="BY39" s="621"/>
      <c r="BZ39" s="621"/>
      <c r="CA39" s="621"/>
      <c r="CB39" s="630"/>
      <c r="CD39" s="617" t="s">
        <v>341</v>
      </c>
      <c r="CE39" s="618"/>
      <c r="CF39" s="618"/>
      <c r="CG39" s="618"/>
      <c r="CH39" s="618"/>
      <c r="CI39" s="618"/>
      <c r="CJ39" s="618"/>
      <c r="CK39" s="618"/>
      <c r="CL39" s="618"/>
      <c r="CM39" s="618"/>
      <c r="CN39" s="618"/>
      <c r="CO39" s="618"/>
      <c r="CP39" s="618"/>
      <c r="CQ39" s="619"/>
      <c r="CR39" s="620">
        <v>1824260</v>
      </c>
      <c r="CS39" s="651"/>
      <c r="CT39" s="651"/>
      <c r="CU39" s="651"/>
      <c r="CV39" s="651"/>
      <c r="CW39" s="651"/>
      <c r="CX39" s="651"/>
      <c r="CY39" s="652"/>
      <c r="CZ39" s="625">
        <v>7.7</v>
      </c>
      <c r="DA39" s="653"/>
      <c r="DB39" s="653"/>
      <c r="DC39" s="655"/>
      <c r="DD39" s="629">
        <v>392404</v>
      </c>
      <c r="DE39" s="651"/>
      <c r="DF39" s="651"/>
      <c r="DG39" s="651"/>
      <c r="DH39" s="651"/>
      <c r="DI39" s="651"/>
      <c r="DJ39" s="651"/>
      <c r="DK39" s="652"/>
      <c r="DL39" s="629" t="s">
        <v>125</v>
      </c>
      <c r="DM39" s="651"/>
      <c r="DN39" s="651"/>
      <c r="DO39" s="651"/>
      <c r="DP39" s="651"/>
      <c r="DQ39" s="651"/>
      <c r="DR39" s="651"/>
      <c r="DS39" s="651"/>
      <c r="DT39" s="651"/>
      <c r="DU39" s="651"/>
      <c r="DV39" s="652"/>
      <c r="DW39" s="625" t="s">
        <v>125</v>
      </c>
      <c r="DX39" s="653"/>
      <c r="DY39" s="653"/>
      <c r="DZ39" s="653"/>
      <c r="EA39" s="653"/>
      <c r="EB39" s="653"/>
      <c r="EC39" s="654"/>
    </row>
    <row r="40" spans="2:133" ht="11.25" customHeight="1" x14ac:dyDescent="0.15">
      <c r="B40" s="617" t="s">
        <v>342</v>
      </c>
      <c r="C40" s="618"/>
      <c r="D40" s="618"/>
      <c r="E40" s="618"/>
      <c r="F40" s="618"/>
      <c r="G40" s="618"/>
      <c r="H40" s="618"/>
      <c r="I40" s="618"/>
      <c r="J40" s="618"/>
      <c r="K40" s="618"/>
      <c r="L40" s="618"/>
      <c r="M40" s="618"/>
      <c r="N40" s="618"/>
      <c r="O40" s="618"/>
      <c r="P40" s="618"/>
      <c r="Q40" s="619"/>
      <c r="R40" s="620">
        <v>1681869</v>
      </c>
      <c r="S40" s="621"/>
      <c r="T40" s="621"/>
      <c r="U40" s="621"/>
      <c r="V40" s="621"/>
      <c r="W40" s="621"/>
      <c r="X40" s="621"/>
      <c r="Y40" s="622"/>
      <c r="Z40" s="623">
        <v>6.8</v>
      </c>
      <c r="AA40" s="623"/>
      <c r="AB40" s="623"/>
      <c r="AC40" s="623"/>
      <c r="AD40" s="624" t="s">
        <v>125</v>
      </c>
      <c r="AE40" s="624"/>
      <c r="AF40" s="624"/>
      <c r="AG40" s="624"/>
      <c r="AH40" s="624"/>
      <c r="AI40" s="624"/>
      <c r="AJ40" s="624"/>
      <c r="AK40" s="624"/>
      <c r="AL40" s="625" t="s">
        <v>125</v>
      </c>
      <c r="AM40" s="626"/>
      <c r="AN40" s="626"/>
      <c r="AO40" s="627"/>
      <c r="AQ40" s="686" t="s">
        <v>343</v>
      </c>
      <c r="AR40" s="687"/>
      <c r="AS40" s="687"/>
      <c r="AT40" s="687"/>
      <c r="AU40" s="687"/>
      <c r="AV40" s="687"/>
      <c r="AW40" s="687"/>
      <c r="AX40" s="687"/>
      <c r="AY40" s="688"/>
      <c r="AZ40" s="620" t="s">
        <v>125</v>
      </c>
      <c r="BA40" s="621"/>
      <c r="BB40" s="621"/>
      <c r="BC40" s="621"/>
      <c r="BD40" s="651"/>
      <c r="BE40" s="651"/>
      <c r="BF40" s="677"/>
      <c r="BG40" s="666" t="s">
        <v>344</v>
      </c>
      <c r="BH40" s="667"/>
      <c r="BI40" s="667"/>
      <c r="BJ40" s="667"/>
      <c r="BK40" s="667"/>
      <c r="BL40" s="359"/>
      <c r="BM40" s="618" t="s">
        <v>345</v>
      </c>
      <c r="BN40" s="618"/>
      <c r="BO40" s="618"/>
      <c r="BP40" s="618"/>
      <c r="BQ40" s="618"/>
      <c r="BR40" s="618"/>
      <c r="BS40" s="618"/>
      <c r="BT40" s="618"/>
      <c r="BU40" s="619"/>
      <c r="BV40" s="620">
        <v>115</v>
      </c>
      <c r="BW40" s="621"/>
      <c r="BX40" s="621"/>
      <c r="BY40" s="621"/>
      <c r="BZ40" s="621"/>
      <c r="CA40" s="621"/>
      <c r="CB40" s="630"/>
      <c r="CD40" s="617" t="s">
        <v>346</v>
      </c>
      <c r="CE40" s="618"/>
      <c r="CF40" s="618"/>
      <c r="CG40" s="618"/>
      <c r="CH40" s="618"/>
      <c r="CI40" s="618"/>
      <c r="CJ40" s="618"/>
      <c r="CK40" s="618"/>
      <c r="CL40" s="618"/>
      <c r="CM40" s="618"/>
      <c r="CN40" s="618"/>
      <c r="CO40" s="618"/>
      <c r="CP40" s="618"/>
      <c r="CQ40" s="619"/>
      <c r="CR40" s="620">
        <v>294800</v>
      </c>
      <c r="CS40" s="621"/>
      <c r="CT40" s="621"/>
      <c r="CU40" s="621"/>
      <c r="CV40" s="621"/>
      <c r="CW40" s="621"/>
      <c r="CX40" s="621"/>
      <c r="CY40" s="622"/>
      <c r="CZ40" s="625">
        <v>1.2</v>
      </c>
      <c r="DA40" s="653"/>
      <c r="DB40" s="653"/>
      <c r="DC40" s="655"/>
      <c r="DD40" s="629">
        <v>2363</v>
      </c>
      <c r="DE40" s="621"/>
      <c r="DF40" s="621"/>
      <c r="DG40" s="621"/>
      <c r="DH40" s="621"/>
      <c r="DI40" s="621"/>
      <c r="DJ40" s="621"/>
      <c r="DK40" s="622"/>
      <c r="DL40" s="629" t="s">
        <v>125</v>
      </c>
      <c r="DM40" s="621"/>
      <c r="DN40" s="621"/>
      <c r="DO40" s="621"/>
      <c r="DP40" s="621"/>
      <c r="DQ40" s="621"/>
      <c r="DR40" s="621"/>
      <c r="DS40" s="621"/>
      <c r="DT40" s="621"/>
      <c r="DU40" s="621"/>
      <c r="DV40" s="622"/>
      <c r="DW40" s="625" t="s">
        <v>125</v>
      </c>
      <c r="DX40" s="653"/>
      <c r="DY40" s="653"/>
      <c r="DZ40" s="653"/>
      <c r="EA40" s="653"/>
      <c r="EB40" s="653"/>
      <c r="EC40" s="654"/>
    </row>
    <row r="41" spans="2:133" ht="11.25" customHeight="1" x14ac:dyDescent="0.15">
      <c r="B41" s="617" t="s">
        <v>347</v>
      </c>
      <c r="C41" s="618"/>
      <c r="D41" s="618"/>
      <c r="E41" s="618"/>
      <c r="F41" s="618"/>
      <c r="G41" s="618"/>
      <c r="H41" s="618"/>
      <c r="I41" s="618"/>
      <c r="J41" s="618"/>
      <c r="K41" s="618"/>
      <c r="L41" s="618"/>
      <c r="M41" s="618"/>
      <c r="N41" s="618"/>
      <c r="O41" s="618"/>
      <c r="P41" s="618"/>
      <c r="Q41" s="619"/>
      <c r="R41" s="620" t="s">
        <v>125</v>
      </c>
      <c r="S41" s="621"/>
      <c r="T41" s="621"/>
      <c r="U41" s="621"/>
      <c r="V41" s="621"/>
      <c r="W41" s="621"/>
      <c r="X41" s="621"/>
      <c r="Y41" s="622"/>
      <c r="Z41" s="623" t="s">
        <v>125</v>
      </c>
      <c r="AA41" s="623"/>
      <c r="AB41" s="623"/>
      <c r="AC41" s="623"/>
      <c r="AD41" s="624" t="s">
        <v>125</v>
      </c>
      <c r="AE41" s="624"/>
      <c r="AF41" s="624"/>
      <c r="AG41" s="624"/>
      <c r="AH41" s="624"/>
      <c r="AI41" s="624"/>
      <c r="AJ41" s="624"/>
      <c r="AK41" s="624"/>
      <c r="AL41" s="625" t="s">
        <v>125</v>
      </c>
      <c r="AM41" s="626"/>
      <c r="AN41" s="626"/>
      <c r="AO41" s="627"/>
      <c r="AQ41" s="686" t="s">
        <v>348</v>
      </c>
      <c r="AR41" s="687"/>
      <c r="AS41" s="687"/>
      <c r="AT41" s="687"/>
      <c r="AU41" s="687"/>
      <c r="AV41" s="687"/>
      <c r="AW41" s="687"/>
      <c r="AX41" s="687"/>
      <c r="AY41" s="688"/>
      <c r="AZ41" s="620">
        <v>333346</v>
      </c>
      <c r="BA41" s="621"/>
      <c r="BB41" s="621"/>
      <c r="BC41" s="621"/>
      <c r="BD41" s="651"/>
      <c r="BE41" s="651"/>
      <c r="BF41" s="677"/>
      <c r="BG41" s="666"/>
      <c r="BH41" s="667"/>
      <c r="BI41" s="667"/>
      <c r="BJ41" s="667"/>
      <c r="BK41" s="667"/>
      <c r="BL41" s="359"/>
      <c r="BM41" s="618" t="s">
        <v>349</v>
      </c>
      <c r="BN41" s="618"/>
      <c r="BO41" s="618"/>
      <c r="BP41" s="618"/>
      <c r="BQ41" s="618"/>
      <c r="BR41" s="618"/>
      <c r="BS41" s="618"/>
      <c r="BT41" s="618"/>
      <c r="BU41" s="619"/>
      <c r="BV41" s="620" t="s">
        <v>125</v>
      </c>
      <c r="BW41" s="621"/>
      <c r="BX41" s="621"/>
      <c r="BY41" s="621"/>
      <c r="BZ41" s="621"/>
      <c r="CA41" s="621"/>
      <c r="CB41" s="630"/>
      <c r="CD41" s="617" t="s">
        <v>350</v>
      </c>
      <c r="CE41" s="618"/>
      <c r="CF41" s="618"/>
      <c r="CG41" s="618"/>
      <c r="CH41" s="618"/>
      <c r="CI41" s="618"/>
      <c r="CJ41" s="618"/>
      <c r="CK41" s="618"/>
      <c r="CL41" s="618"/>
      <c r="CM41" s="618"/>
      <c r="CN41" s="618"/>
      <c r="CO41" s="618"/>
      <c r="CP41" s="618"/>
      <c r="CQ41" s="619"/>
      <c r="CR41" s="620" t="s">
        <v>125</v>
      </c>
      <c r="CS41" s="651"/>
      <c r="CT41" s="651"/>
      <c r="CU41" s="651"/>
      <c r="CV41" s="651"/>
      <c r="CW41" s="651"/>
      <c r="CX41" s="651"/>
      <c r="CY41" s="652"/>
      <c r="CZ41" s="625" t="s">
        <v>125</v>
      </c>
      <c r="DA41" s="653"/>
      <c r="DB41" s="653"/>
      <c r="DC41" s="655"/>
      <c r="DD41" s="629" t="s">
        <v>125</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351</v>
      </c>
      <c r="C42" s="618"/>
      <c r="D42" s="618"/>
      <c r="E42" s="618"/>
      <c r="F42" s="618"/>
      <c r="G42" s="618"/>
      <c r="H42" s="618"/>
      <c r="I42" s="618"/>
      <c r="J42" s="618"/>
      <c r="K42" s="618"/>
      <c r="L42" s="618"/>
      <c r="M42" s="618"/>
      <c r="N42" s="618"/>
      <c r="O42" s="618"/>
      <c r="P42" s="618"/>
      <c r="Q42" s="619"/>
      <c r="R42" s="620" t="s">
        <v>125</v>
      </c>
      <c r="S42" s="621"/>
      <c r="T42" s="621"/>
      <c r="U42" s="621"/>
      <c r="V42" s="621"/>
      <c r="W42" s="621"/>
      <c r="X42" s="621"/>
      <c r="Y42" s="622"/>
      <c r="Z42" s="623" t="s">
        <v>125</v>
      </c>
      <c r="AA42" s="623"/>
      <c r="AB42" s="623"/>
      <c r="AC42" s="623"/>
      <c r="AD42" s="624" t="s">
        <v>125</v>
      </c>
      <c r="AE42" s="624"/>
      <c r="AF42" s="624"/>
      <c r="AG42" s="624"/>
      <c r="AH42" s="624"/>
      <c r="AI42" s="624"/>
      <c r="AJ42" s="624"/>
      <c r="AK42" s="624"/>
      <c r="AL42" s="625" t="s">
        <v>125</v>
      </c>
      <c r="AM42" s="626"/>
      <c r="AN42" s="626"/>
      <c r="AO42" s="627"/>
      <c r="AQ42" s="692" t="s">
        <v>352</v>
      </c>
      <c r="AR42" s="693"/>
      <c r="AS42" s="693"/>
      <c r="AT42" s="693"/>
      <c r="AU42" s="693"/>
      <c r="AV42" s="693"/>
      <c r="AW42" s="693"/>
      <c r="AX42" s="693"/>
      <c r="AY42" s="694"/>
      <c r="AZ42" s="698">
        <v>1188171</v>
      </c>
      <c r="BA42" s="699"/>
      <c r="BB42" s="699"/>
      <c r="BC42" s="699"/>
      <c r="BD42" s="679"/>
      <c r="BE42" s="679"/>
      <c r="BF42" s="681"/>
      <c r="BG42" s="668"/>
      <c r="BH42" s="669"/>
      <c r="BI42" s="669"/>
      <c r="BJ42" s="669"/>
      <c r="BK42" s="669"/>
      <c r="BL42" s="357"/>
      <c r="BM42" s="642" t="s">
        <v>353</v>
      </c>
      <c r="BN42" s="642"/>
      <c r="BO42" s="642"/>
      <c r="BP42" s="642"/>
      <c r="BQ42" s="642"/>
      <c r="BR42" s="642"/>
      <c r="BS42" s="642"/>
      <c r="BT42" s="642"/>
      <c r="BU42" s="643"/>
      <c r="BV42" s="698">
        <v>339</v>
      </c>
      <c r="BW42" s="699"/>
      <c r="BX42" s="699"/>
      <c r="BY42" s="699"/>
      <c r="BZ42" s="699"/>
      <c r="CA42" s="699"/>
      <c r="CB42" s="705"/>
      <c r="CD42" s="617" t="s">
        <v>354</v>
      </c>
      <c r="CE42" s="618"/>
      <c r="CF42" s="618"/>
      <c r="CG42" s="618"/>
      <c r="CH42" s="618"/>
      <c r="CI42" s="618"/>
      <c r="CJ42" s="618"/>
      <c r="CK42" s="618"/>
      <c r="CL42" s="618"/>
      <c r="CM42" s="618"/>
      <c r="CN42" s="618"/>
      <c r="CO42" s="618"/>
      <c r="CP42" s="618"/>
      <c r="CQ42" s="619"/>
      <c r="CR42" s="620">
        <v>1866032</v>
      </c>
      <c r="CS42" s="651"/>
      <c r="CT42" s="651"/>
      <c r="CU42" s="651"/>
      <c r="CV42" s="651"/>
      <c r="CW42" s="651"/>
      <c r="CX42" s="651"/>
      <c r="CY42" s="652"/>
      <c r="CZ42" s="625">
        <v>7.8</v>
      </c>
      <c r="DA42" s="653"/>
      <c r="DB42" s="653"/>
      <c r="DC42" s="655"/>
      <c r="DD42" s="629">
        <v>528889</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355</v>
      </c>
      <c r="C43" s="618"/>
      <c r="D43" s="618"/>
      <c r="E43" s="618"/>
      <c r="F43" s="618"/>
      <c r="G43" s="618"/>
      <c r="H43" s="618"/>
      <c r="I43" s="618"/>
      <c r="J43" s="618"/>
      <c r="K43" s="618"/>
      <c r="L43" s="618"/>
      <c r="M43" s="618"/>
      <c r="N43" s="618"/>
      <c r="O43" s="618"/>
      <c r="P43" s="618"/>
      <c r="Q43" s="619"/>
      <c r="R43" s="620">
        <v>752769</v>
      </c>
      <c r="S43" s="621"/>
      <c r="T43" s="621"/>
      <c r="U43" s="621"/>
      <c r="V43" s="621"/>
      <c r="W43" s="621"/>
      <c r="X43" s="621"/>
      <c r="Y43" s="622"/>
      <c r="Z43" s="623">
        <v>3</v>
      </c>
      <c r="AA43" s="623"/>
      <c r="AB43" s="623"/>
      <c r="AC43" s="623"/>
      <c r="AD43" s="624" t="s">
        <v>125</v>
      </c>
      <c r="AE43" s="624"/>
      <c r="AF43" s="624"/>
      <c r="AG43" s="624"/>
      <c r="AH43" s="624"/>
      <c r="AI43" s="624"/>
      <c r="AJ43" s="624"/>
      <c r="AK43" s="624"/>
      <c r="AL43" s="625" t="s">
        <v>125</v>
      </c>
      <c r="AM43" s="626"/>
      <c r="AN43" s="626"/>
      <c r="AO43" s="627"/>
      <c r="CD43" s="617" t="s">
        <v>356</v>
      </c>
      <c r="CE43" s="618"/>
      <c r="CF43" s="618"/>
      <c r="CG43" s="618"/>
      <c r="CH43" s="618"/>
      <c r="CI43" s="618"/>
      <c r="CJ43" s="618"/>
      <c r="CK43" s="618"/>
      <c r="CL43" s="618"/>
      <c r="CM43" s="618"/>
      <c r="CN43" s="618"/>
      <c r="CO43" s="618"/>
      <c r="CP43" s="618"/>
      <c r="CQ43" s="619"/>
      <c r="CR43" s="620">
        <v>120185</v>
      </c>
      <c r="CS43" s="651"/>
      <c r="CT43" s="651"/>
      <c r="CU43" s="651"/>
      <c r="CV43" s="651"/>
      <c r="CW43" s="651"/>
      <c r="CX43" s="651"/>
      <c r="CY43" s="652"/>
      <c r="CZ43" s="625">
        <v>0.5</v>
      </c>
      <c r="DA43" s="653"/>
      <c r="DB43" s="653"/>
      <c r="DC43" s="655"/>
      <c r="DD43" s="629">
        <v>120185</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357</v>
      </c>
      <c r="C44" s="642"/>
      <c r="D44" s="642"/>
      <c r="E44" s="642"/>
      <c r="F44" s="642"/>
      <c r="G44" s="642"/>
      <c r="H44" s="642"/>
      <c r="I44" s="642"/>
      <c r="J44" s="642"/>
      <c r="K44" s="642"/>
      <c r="L44" s="642"/>
      <c r="M44" s="642"/>
      <c r="N44" s="642"/>
      <c r="O44" s="642"/>
      <c r="P44" s="642"/>
      <c r="Q44" s="643"/>
      <c r="R44" s="698">
        <v>24777918</v>
      </c>
      <c r="S44" s="699"/>
      <c r="T44" s="699"/>
      <c r="U44" s="699"/>
      <c r="V44" s="699"/>
      <c r="W44" s="699"/>
      <c r="X44" s="699"/>
      <c r="Y44" s="700"/>
      <c r="Z44" s="701">
        <v>100</v>
      </c>
      <c r="AA44" s="701"/>
      <c r="AB44" s="701"/>
      <c r="AC44" s="701"/>
      <c r="AD44" s="702">
        <v>13070576</v>
      </c>
      <c r="AE44" s="702"/>
      <c r="AF44" s="702"/>
      <c r="AG44" s="702"/>
      <c r="AH44" s="702"/>
      <c r="AI44" s="702"/>
      <c r="AJ44" s="702"/>
      <c r="AK44" s="702"/>
      <c r="AL44" s="703">
        <v>100</v>
      </c>
      <c r="AM44" s="680"/>
      <c r="AN44" s="680"/>
      <c r="AO44" s="704"/>
      <c r="CD44" s="658" t="s">
        <v>304</v>
      </c>
      <c r="CE44" s="659"/>
      <c r="CF44" s="617" t="s">
        <v>358</v>
      </c>
      <c r="CG44" s="618"/>
      <c r="CH44" s="618"/>
      <c r="CI44" s="618"/>
      <c r="CJ44" s="618"/>
      <c r="CK44" s="618"/>
      <c r="CL44" s="618"/>
      <c r="CM44" s="618"/>
      <c r="CN44" s="618"/>
      <c r="CO44" s="618"/>
      <c r="CP44" s="618"/>
      <c r="CQ44" s="619"/>
      <c r="CR44" s="620">
        <v>1814703</v>
      </c>
      <c r="CS44" s="621"/>
      <c r="CT44" s="621"/>
      <c r="CU44" s="621"/>
      <c r="CV44" s="621"/>
      <c r="CW44" s="621"/>
      <c r="CX44" s="621"/>
      <c r="CY44" s="622"/>
      <c r="CZ44" s="625">
        <v>7.6</v>
      </c>
      <c r="DA44" s="626"/>
      <c r="DB44" s="626"/>
      <c r="DC44" s="632"/>
      <c r="DD44" s="629">
        <v>511176</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359</v>
      </c>
      <c r="CG45" s="618"/>
      <c r="CH45" s="618"/>
      <c r="CI45" s="618"/>
      <c r="CJ45" s="618"/>
      <c r="CK45" s="618"/>
      <c r="CL45" s="618"/>
      <c r="CM45" s="618"/>
      <c r="CN45" s="618"/>
      <c r="CO45" s="618"/>
      <c r="CP45" s="618"/>
      <c r="CQ45" s="619"/>
      <c r="CR45" s="620">
        <v>712343</v>
      </c>
      <c r="CS45" s="651"/>
      <c r="CT45" s="651"/>
      <c r="CU45" s="651"/>
      <c r="CV45" s="651"/>
      <c r="CW45" s="651"/>
      <c r="CX45" s="651"/>
      <c r="CY45" s="652"/>
      <c r="CZ45" s="625">
        <v>3</v>
      </c>
      <c r="DA45" s="653"/>
      <c r="DB45" s="653"/>
      <c r="DC45" s="655"/>
      <c r="DD45" s="629">
        <v>87242</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360</v>
      </c>
      <c r="CD46" s="660"/>
      <c r="CE46" s="661"/>
      <c r="CF46" s="617" t="s">
        <v>361</v>
      </c>
      <c r="CG46" s="618"/>
      <c r="CH46" s="618"/>
      <c r="CI46" s="618"/>
      <c r="CJ46" s="618"/>
      <c r="CK46" s="618"/>
      <c r="CL46" s="618"/>
      <c r="CM46" s="618"/>
      <c r="CN46" s="618"/>
      <c r="CO46" s="618"/>
      <c r="CP46" s="618"/>
      <c r="CQ46" s="619"/>
      <c r="CR46" s="620">
        <v>1090600</v>
      </c>
      <c r="CS46" s="621"/>
      <c r="CT46" s="621"/>
      <c r="CU46" s="621"/>
      <c r="CV46" s="621"/>
      <c r="CW46" s="621"/>
      <c r="CX46" s="621"/>
      <c r="CY46" s="622"/>
      <c r="CZ46" s="625">
        <v>4.5999999999999996</v>
      </c>
      <c r="DA46" s="626"/>
      <c r="DB46" s="626"/>
      <c r="DC46" s="632"/>
      <c r="DD46" s="629">
        <v>418674</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362</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363</v>
      </c>
      <c r="CG47" s="618"/>
      <c r="CH47" s="618"/>
      <c r="CI47" s="618"/>
      <c r="CJ47" s="618"/>
      <c r="CK47" s="618"/>
      <c r="CL47" s="618"/>
      <c r="CM47" s="618"/>
      <c r="CN47" s="618"/>
      <c r="CO47" s="618"/>
      <c r="CP47" s="618"/>
      <c r="CQ47" s="619"/>
      <c r="CR47" s="620">
        <v>51329</v>
      </c>
      <c r="CS47" s="651"/>
      <c r="CT47" s="651"/>
      <c r="CU47" s="651"/>
      <c r="CV47" s="651"/>
      <c r="CW47" s="651"/>
      <c r="CX47" s="651"/>
      <c r="CY47" s="652"/>
      <c r="CZ47" s="625">
        <v>0.2</v>
      </c>
      <c r="DA47" s="653"/>
      <c r="DB47" s="653"/>
      <c r="DC47" s="655"/>
      <c r="DD47" s="629">
        <v>17713</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364</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365</v>
      </c>
      <c r="CG48" s="618"/>
      <c r="CH48" s="618"/>
      <c r="CI48" s="618"/>
      <c r="CJ48" s="618"/>
      <c r="CK48" s="618"/>
      <c r="CL48" s="618"/>
      <c r="CM48" s="618"/>
      <c r="CN48" s="618"/>
      <c r="CO48" s="618"/>
      <c r="CP48" s="618"/>
      <c r="CQ48" s="619"/>
      <c r="CR48" s="620" t="s">
        <v>125</v>
      </c>
      <c r="CS48" s="621"/>
      <c r="CT48" s="621"/>
      <c r="CU48" s="621"/>
      <c r="CV48" s="621"/>
      <c r="CW48" s="621"/>
      <c r="CX48" s="621"/>
      <c r="CY48" s="622"/>
      <c r="CZ48" s="625" t="s">
        <v>125</v>
      </c>
      <c r="DA48" s="626"/>
      <c r="DB48" s="626"/>
      <c r="DC48" s="632"/>
      <c r="DD48" s="629" t="s">
        <v>125</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366</v>
      </c>
      <c r="CE49" s="642"/>
      <c r="CF49" s="642"/>
      <c r="CG49" s="642"/>
      <c r="CH49" s="642"/>
      <c r="CI49" s="642"/>
      <c r="CJ49" s="642"/>
      <c r="CK49" s="642"/>
      <c r="CL49" s="642"/>
      <c r="CM49" s="642"/>
      <c r="CN49" s="642"/>
      <c r="CO49" s="642"/>
      <c r="CP49" s="642"/>
      <c r="CQ49" s="643"/>
      <c r="CR49" s="698">
        <v>23843181</v>
      </c>
      <c r="CS49" s="679"/>
      <c r="CT49" s="679"/>
      <c r="CU49" s="679"/>
      <c r="CV49" s="679"/>
      <c r="CW49" s="679"/>
      <c r="CX49" s="679"/>
      <c r="CY49" s="706"/>
      <c r="CZ49" s="703">
        <v>100</v>
      </c>
      <c r="DA49" s="707"/>
      <c r="DB49" s="707"/>
      <c r="DC49" s="708"/>
      <c r="DD49" s="709">
        <v>14556884</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XPulWRvmuAl+uWGAJc9Xgvc0RDaiiAb4boFBiZQN0LuSWPpxHAG1KAoBAesc8By5zHyR7fJ4OURqPcaCaTUMUA==" saltValue="wssHWs388h4AxG4hCj6Hw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Q79" sqref="Q79:U7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368</v>
      </c>
      <c r="DK2" s="719"/>
      <c r="DL2" s="719"/>
      <c r="DM2" s="719"/>
      <c r="DN2" s="719"/>
      <c r="DO2" s="720"/>
      <c r="DP2" s="219"/>
      <c r="DQ2" s="718" t="s">
        <v>369</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370</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371</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372</v>
      </c>
      <c r="B5" s="724"/>
      <c r="C5" s="724"/>
      <c r="D5" s="724"/>
      <c r="E5" s="724"/>
      <c r="F5" s="724"/>
      <c r="G5" s="724"/>
      <c r="H5" s="724"/>
      <c r="I5" s="724"/>
      <c r="J5" s="724"/>
      <c r="K5" s="724"/>
      <c r="L5" s="724"/>
      <c r="M5" s="724"/>
      <c r="N5" s="724"/>
      <c r="O5" s="724"/>
      <c r="P5" s="725"/>
      <c r="Q5" s="729" t="s">
        <v>373</v>
      </c>
      <c r="R5" s="730"/>
      <c r="S5" s="730"/>
      <c r="T5" s="730"/>
      <c r="U5" s="731"/>
      <c r="V5" s="729" t="s">
        <v>374</v>
      </c>
      <c r="W5" s="730"/>
      <c r="X5" s="730"/>
      <c r="Y5" s="730"/>
      <c r="Z5" s="731"/>
      <c r="AA5" s="729" t="s">
        <v>375</v>
      </c>
      <c r="AB5" s="730"/>
      <c r="AC5" s="730"/>
      <c r="AD5" s="730"/>
      <c r="AE5" s="730"/>
      <c r="AF5" s="735" t="s">
        <v>376</v>
      </c>
      <c r="AG5" s="730"/>
      <c r="AH5" s="730"/>
      <c r="AI5" s="730"/>
      <c r="AJ5" s="736"/>
      <c r="AK5" s="730" t="s">
        <v>377</v>
      </c>
      <c r="AL5" s="730"/>
      <c r="AM5" s="730"/>
      <c r="AN5" s="730"/>
      <c r="AO5" s="731"/>
      <c r="AP5" s="729" t="s">
        <v>378</v>
      </c>
      <c r="AQ5" s="730"/>
      <c r="AR5" s="730"/>
      <c r="AS5" s="730"/>
      <c r="AT5" s="731"/>
      <c r="AU5" s="729" t="s">
        <v>379</v>
      </c>
      <c r="AV5" s="730"/>
      <c r="AW5" s="730"/>
      <c r="AX5" s="730"/>
      <c r="AY5" s="736"/>
      <c r="AZ5" s="223"/>
      <c r="BA5" s="223"/>
      <c r="BB5" s="223"/>
      <c r="BC5" s="223"/>
      <c r="BD5" s="223"/>
      <c r="BE5" s="224"/>
      <c r="BF5" s="224"/>
      <c r="BG5" s="224"/>
      <c r="BH5" s="224"/>
      <c r="BI5" s="224"/>
      <c r="BJ5" s="224"/>
      <c r="BK5" s="224"/>
      <c r="BL5" s="224"/>
      <c r="BM5" s="224"/>
      <c r="BN5" s="224"/>
      <c r="BO5" s="224"/>
      <c r="BP5" s="224"/>
      <c r="BQ5" s="723" t="s">
        <v>380</v>
      </c>
      <c r="BR5" s="724"/>
      <c r="BS5" s="724"/>
      <c r="BT5" s="724"/>
      <c r="BU5" s="724"/>
      <c r="BV5" s="724"/>
      <c r="BW5" s="724"/>
      <c r="BX5" s="724"/>
      <c r="BY5" s="724"/>
      <c r="BZ5" s="724"/>
      <c r="CA5" s="724"/>
      <c r="CB5" s="724"/>
      <c r="CC5" s="724"/>
      <c r="CD5" s="724"/>
      <c r="CE5" s="724"/>
      <c r="CF5" s="724"/>
      <c r="CG5" s="725"/>
      <c r="CH5" s="729" t="s">
        <v>381</v>
      </c>
      <c r="CI5" s="730"/>
      <c r="CJ5" s="730"/>
      <c r="CK5" s="730"/>
      <c r="CL5" s="731"/>
      <c r="CM5" s="729" t="s">
        <v>382</v>
      </c>
      <c r="CN5" s="730"/>
      <c r="CO5" s="730"/>
      <c r="CP5" s="730"/>
      <c r="CQ5" s="731"/>
      <c r="CR5" s="729" t="s">
        <v>383</v>
      </c>
      <c r="CS5" s="730"/>
      <c r="CT5" s="730"/>
      <c r="CU5" s="730"/>
      <c r="CV5" s="731"/>
      <c r="CW5" s="729" t="s">
        <v>384</v>
      </c>
      <c r="CX5" s="730"/>
      <c r="CY5" s="730"/>
      <c r="CZ5" s="730"/>
      <c r="DA5" s="731"/>
      <c r="DB5" s="729" t="s">
        <v>385</v>
      </c>
      <c r="DC5" s="730"/>
      <c r="DD5" s="730"/>
      <c r="DE5" s="730"/>
      <c r="DF5" s="731"/>
      <c r="DG5" s="759" t="s">
        <v>386</v>
      </c>
      <c r="DH5" s="760"/>
      <c r="DI5" s="760"/>
      <c r="DJ5" s="760"/>
      <c r="DK5" s="761"/>
      <c r="DL5" s="759" t="s">
        <v>387</v>
      </c>
      <c r="DM5" s="760"/>
      <c r="DN5" s="760"/>
      <c r="DO5" s="760"/>
      <c r="DP5" s="761"/>
      <c r="DQ5" s="729" t="s">
        <v>388</v>
      </c>
      <c r="DR5" s="730"/>
      <c r="DS5" s="730"/>
      <c r="DT5" s="730"/>
      <c r="DU5" s="731"/>
      <c r="DV5" s="729" t="s">
        <v>379</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389</v>
      </c>
      <c r="C7" s="746"/>
      <c r="D7" s="746"/>
      <c r="E7" s="746"/>
      <c r="F7" s="746"/>
      <c r="G7" s="746"/>
      <c r="H7" s="746"/>
      <c r="I7" s="746"/>
      <c r="J7" s="746"/>
      <c r="K7" s="746"/>
      <c r="L7" s="746"/>
      <c r="M7" s="746"/>
      <c r="N7" s="746"/>
      <c r="O7" s="746"/>
      <c r="P7" s="747"/>
      <c r="Q7" s="748">
        <v>24778</v>
      </c>
      <c r="R7" s="749"/>
      <c r="S7" s="749"/>
      <c r="T7" s="749"/>
      <c r="U7" s="749"/>
      <c r="V7" s="749">
        <v>23843</v>
      </c>
      <c r="W7" s="749"/>
      <c r="X7" s="749"/>
      <c r="Y7" s="749"/>
      <c r="Z7" s="749"/>
      <c r="AA7" s="749">
        <v>935</v>
      </c>
      <c r="AB7" s="749"/>
      <c r="AC7" s="749"/>
      <c r="AD7" s="749"/>
      <c r="AE7" s="750"/>
      <c r="AF7" s="751">
        <v>735</v>
      </c>
      <c r="AG7" s="752"/>
      <c r="AH7" s="752"/>
      <c r="AI7" s="752"/>
      <c r="AJ7" s="753"/>
      <c r="AK7" s="754">
        <v>942</v>
      </c>
      <c r="AL7" s="755"/>
      <c r="AM7" s="755"/>
      <c r="AN7" s="755"/>
      <c r="AO7" s="755"/>
      <c r="AP7" s="755">
        <v>19046</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590</v>
      </c>
      <c r="BT7" s="743"/>
      <c r="BU7" s="743"/>
      <c r="BV7" s="743"/>
      <c r="BW7" s="743"/>
      <c r="BX7" s="743"/>
      <c r="BY7" s="743"/>
      <c r="BZ7" s="743"/>
      <c r="CA7" s="743"/>
      <c r="CB7" s="743"/>
      <c r="CC7" s="743"/>
      <c r="CD7" s="743"/>
      <c r="CE7" s="743"/>
      <c r="CF7" s="743"/>
      <c r="CG7" s="758"/>
      <c r="CH7" s="739">
        <v>-3</v>
      </c>
      <c r="CI7" s="740"/>
      <c r="CJ7" s="740"/>
      <c r="CK7" s="740"/>
      <c r="CL7" s="741"/>
      <c r="CM7" s="739">
        <v>55</v>
      </c>
      <c r="CN7" s="740"/>
      <c r="CO7" s="740"/>
      <c r="CP7" s="740"/>
      <c r="CQ7" s="741"/>
      <c r="CR7" s="739">
        <v>20</v>
      </c>
      <c r="CS7" s="740"/>
      <c r="CT7" s="740"/>
      <c r="CU7" s="740"/>
      <c r="CV7" s="741"/>
      <c r="CW7" s="739">
        <v>3</v>
      </c>
      <c r="CX7" s="740"/>
      <c r="CY7" s="740"/>
      <c r="CZ7" s="740"/>
      <c r="DA7" s="741"/>
      <c r="DB7" s="739" t="s">
        <v>589</v>
      </c>
      <c r="DC7" s="740"/>
      <c r="DD7" s="740"/>
      <c r="DE7" s="740"/>
      <c r="DF7" s="741"/>
      <c r="DG7" s="739" t="s">
        <v>589</v>
      </c>
      <c r="DH7" s="740"/>
      <c r="DI7" s="740"/>
      <c r="DJ7" s="740"/>
      <c r="DK7" s="741"/>
      <c r="DL7" s="739" t="s">
        <v>589</v>
      </c>
      <c r="DM7" s="740"/>
      <c r="DN7" s="740"/>
      <c r="DO7" s="740"/>
      <c r="DP7" s="741"/>
      <c r="DQ7" s="739" t="s">
        <v>589</v>
      </c>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591</v>
      </c>
      <c r="BT8" s="770"/>
      <c r="BU8" s="770"/>
      <c r="BV8" s="770"/>
      <c r="BW8" s="770"/>
      <c r="BX8" s="770"/>
      <c r="BY8" s="770"/>
      <c r="BZ8" s="770"/>
      <c r="CA8" s="770"/>
      <c r="CB8" s="770"/>
      <c r="CC8" s="770"/>
      <c r="CD8" s="770"/>
      <c r="CE8" s="770"/>
      <c r="CF8" s="770"/>
      <c r="CG8" s="771"/>
      <c r="CH8" s="772">
        <v>33</v>
      </c>
      <c r="CI8" s="773"/>
      <c r="CJ8" s="773"/>
      <c r="CK8" s="773"/>
      <c r="CL8" s="774"/>
      <c r="CM8" s="772">
        <v>82</v>
      </c>
      <c r="CN8" s="773"/>
      <c r="CO8" s="773"/>
      <c r="CP8" s="773"/>
      <c r="CQ8" s="774"/>
      <c r="CR8" s="772">
        <v>26</v>
      </c>
      <c r="CS8" s="773"/>
      <c r="CT8" s="773"/>
      <c r="CU8" s="773"/>
      <c r="CV8" s="774"/>
      <c r="CW8" s="772">
        <v>1</v>
      </c>
      <c r="CX8" s="773"/>
      <c r="CY8" s="773"/>
      <c r="CZ8" s="773"/>
      <c r="DA8" s="774"/>
      <c r="DB8" s="772" t="s">
        <v>589</v>
      </c>
      <c r="DC8" s="773"/>
      <c r="DD8" s="773"/>
      <c r="DE8" s="773"/>
      <c r="DF8" s="774"/>
      <c r="DG8" s="772" t="s">
        <v>589</v>
      </c>
      <c r="DH8" s="773"/>
      <c r="DI8" s="773"/>
      <c r="DJ8" s="773"/>
      <c r="DK8" s="774"/>
      <c r="DL8" s="772" t="s">
        <v>589</v>
      </c>
      <c r="DM8" s="773"/>
      <c r="DN8" s="773"/>
      <c r="DO8" s="773"/>
      <c r="DP8" s="774"/>
      <c r="DQ8" s="772" t="s">
        <v>589</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592</v>
      </c>
      <c r="BT9" s="770"/>
      <c r="BU9" s="770"/>
      <c r="BV9" s="770"/>
      <c r="BW9" s="770"/>
      <c r="BX9" s="770"/>
      <c r="BY9" s="770"/>
      <c r="BZ9" s="770"/>
      <c r="CA9" s="770"/>
      <c r="CB9" s="770"/>
      <c r="CC9" s="770"/>
      <c r="CD9" s="770"/>
      <c r="CE9" s="770"/>
      <c r="CF9" s="770"/>
      <c r="CG9" s="771"/>
      <c r="CH9" s="772">
        <v>0</v>
      </c>
      <c r="CI9" s="773"/>
      <c r="CJ9" s="773"/>
      <c r="CK9" s="773"/>
      <c r="CL9" s="774"/>
      <c r="CM9" s="772">
        <v>400</v>
      </c>
      <c r="CN9" s="773"/>
      <c r="CO9" s="773"/>
      <c r="CP9" s="773"/>
      <c r="CQ9" s="774"/>
      <c r="CR9" s="772">
        <v>5</v>
      </c>
      <c r="CS9" s="773"/>
      <c r="CT9" s="773"/>
      <c r="CU9" s="773"/>
      <c r="CV9" s="774"/>
      <c r="CW9" s="772" t="s">
        <v>589</v>
      </c>
      <c r="CX9" s="773"/>
      <c r="CY9" s="773"/>
      <c r="CZ9" s="773"/>
      <c r="DA9" s="774"/>
      <c r="DB9" s="772" t="s">
        <v>589</v>
      </c>
      <c r="DC9" s="773"/>
      <c r="DD9" s="773"/>
      <c r="DE9" s="773"/>
      <c r="DF9" s="774"/>
      <c r="DG9" s="772" t="s">
        <v>589</v>
      </c>
      <c r="DH9" s="773"/>
      <c r="DI9" s="773"/>
      <c r="DJ9" s="773"/>
      <c r="DK9" s="774"/>
      <c r="DL9" s="772" t="s">
        <v>589</v>
      </c>
      <c r="DM9" s="773"/>
      <c r="DN9" s="773"/>
      <c r="DO9" s="773"/>
      <c r="DP9" s="774"/>
      <c r="DQ9" s="772" t="s">
        <v>589</v>
      </c>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t="s">
        <v>593</v>
      </c>
      <c r="BT10" s="770"/>
      <c r="BU10" s="770"/>
      <c r="BV10" s="770"/>
      <c r="BW10" s="770"/>
      <c r="BX10" s="770"/>
      <c r="BY10" s="770"/>
      <c r="BZ10" s="770"/>
      <c r="CA10" s="770"/>
      <c r="CB10" s="770"/>
      <c r="CC10" s="770"/>
      <c r="CD10" s="770"/>
      <c r="CE10" s="770"/>
      <c r="CF10" s="770"/>
      <c r="CG10" s="771"/>
      <c r="CH10" s="772">
        <v>4</v>
      </c>
      <c r="CI10" s="773"/>
      <c r="CJ10" s="773"/>
      <c r="CK10" s="773"/>
      <c r="CL10" s="774"/>
      <c r="CM10" s="772">
        <v>37</v>
      </c>
      <c r="CN10" s="773"/>
      <c r="CO10" s="773"/>
      <c r="CP10" s="773"/>
      <c r="CQ10" s="774"/>
      <c r="CR10" s="772">
        <v>14</v>
      </c>
      <c r="CS10" s="773"/>
      <c r="CT10" s="773"/>
      <c r="CU10" s="773"/>
      <c r="CV10" s="774"/>
      <c r="CW10" s="772" t="s">
        <v>589</v>
      </c>
      <c r="CX10" s="773"/>
      <c r="CY10" s="773"/>
      <c r="CZ10" s="773"/>
      <c r="DA10" s="774"/>
      <c r="DB10" s="772" t="s">
        <v>589</v>
      </c>
      <c r="DC10" s="773"/>
      <c r="DD10" s="773"/>
      <c r="DE10" s="773"/>
      <c r="DF10" s="774"/>
      <c r="DG10" s="772" t="s">
        <v>589</v>
      </c>
      <c r="DH10" s="773"/>
      <c r="DI10" s="773"/>
      <c r="DJ10" s="773"/>
      <c r="DK10" s="774"/>
      <c r="DL10" s="772" t="s">
        <v>589</v>
      </c>
      <c r="DM10" s="773"/>
      <c r="DN10" s="773"/>
      <c r="DO10" s="773"/>
      <c r="DP10" s="774"/>
      <c r="DQ10" s="772" t="s">
        <v>589</v>
      </c>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390</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391</v>
      </c>
      <c r="B23" s="785" t="s">
        <v>392</v>
      </c>
      <c r="C23" s="786"/>
      <c r="D23" s="786"/>
      <c r="E23" s="786"/>
      <c r="F23" s="786"/>
      <c r="G23" s="786"/>
      <c r="H23" s="786"/>
      <c r="I23" s="786"/>
      <c r="J23" s="786"/>
      <c r="K23" s="786"/>
      <c r="L23" s="786"/>
      <c r="M23" s="786"/>
      <c r="N23" s="786"/>
      <c r="O23" s="786"/>
      <c r="P23" s="787"/>
      <c r="Q23" s="788">
        <v>24778</v>
      </c>
      <c r="R23" s="789"/>
      <c r="S23" s="789"/>
      <c r="T23" s="789"/>
      <c r="U23" s="789"/>
      <c r="V23" s="789">
        <v>23843</v>
      </c>
      <c r="W23" s="789"/>
      <c r="X23" s="789"/>
      <c r="Y23" s="789"/>
      <c r="Z23" s="789"/>
      <c r="AA23" s="789">
        <v>935</v>
      </c>
      <c r="AB23" s="789"/>
      <c r="AC23" s="789"/>
      <c r="AD23" s="789"/>
      <c r="AE23" s="790"/>
      <c r="AF23" s="791">
        <v>735</v>
      </c>
      <c r="AG23" s="789"/>
      <c r="AH23" s="789"/>
      <c r="AI23" s="789"/>
      <c r="AJ23" s="792"/>
      <c r="AK23" s="793"/>
      <c r="AL23" s="794"/>
      <c r="AM23" s="794"/>
      <c r="AN23" s="794"/>
      <c r="AO23" s="794"/>
      <c r="AP23" s="789"/>
      <c r="AQ23" s="789"/>
      <c r="AR23" s="789"/>
      <c r="AS23" s="789"/>
      <c r="AT23" s="789"/>
      <c r="AU23" s="805"/>
      <c r="AV23" s="805"/>
      <c r="AW23" s="805"/>
      <c r="AX23" s="805"/>
      <c r="AY23" s="806"/>
      <c r="AZ23" s="807" t="s">
        <v>393</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394</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395</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372</v>
      </c>
      <c r="B26" s="724"/>
      <c r="C26" s="724"/>
      <c r="D26" s="724"/>
      <c r="E26" s="724"/>
      <c r="F26" s="724"/>
      <c r="G26" s="724"/>
      <c r="H26" s="724"/>
      <c r="I26" s="724"/>
      <c r="J26" s="724"/>
      <c r="K26" s="724"/>
      <c r="L26" s="724"/>
      <c r="M26" s="724"/>
      <c r="N26" s="724"/>
      <c r="O26" s="724"/>
      <c r="P26" s="725"/>
      <c r="Q26" s="729" t="s">
        <v>396</v>
      </c>
      <c r="R26" s="730"/>
      <c r="S26" s="730"/>
      <c r="T26" s="730"/>
      <c r="U26" s="731"/>
      <c r="V26" s="729" t="s">
        <v>397</v>
      </c>
      <c r="W26" s="730"/>
      <c r="X26" s="730"/>
      <c r="Y26" s="730"/>
      <c r="Z26" s="731"/>
      <c r="AA26" s="729" t="s">
        <v>398</v>
      </c>
      <c r="AB26" s="730"/>
      <c r="AC26" s="730"/>
      <c r="AD26" s="730"/>
      <c r="AE26" s="730"/>
      <c r="AF26" s="810" t="s">
        <v>399</v>
      </c>
      <c r="AG26" s="811"/>
      <c r="AH26" s="811"/>
      <c r="AI26" s="811"/>
      <c r="AJ26" s="812"/>
      <c r="AK26" s="730" t="s">
        <v>400</v>
      </c>
      <c r="AL26" s="730"/>
      <c r="AM26" s="730"/>
      <c r="AN26" s="730"/>
      <c r="AO26" s="731"/>
      <c r="AP26" s="729" t="s">
        <v>401</v>
      </c>
      <c r="AQ26" s="730"/>
      <c r="AR26" s="730"/>
      <c r="AS26" s="730"/>
      <c r="AT26" s="731"/>
      <c r="AU26" s="729" t="s">
        <v>402</v>
      </c>
      <c r="AV26" s="730"/>
      <c r="AW26" s="730"/>
      <c r="AX26" s="730"/>
      <c r="AY26" s="731"/>
      <c r="AZ26" s="729" t="s">
        <v>403</v>
      </c>
      <c r="BA26" s="730"/>
      <c r="BB26" s="730"/>
      <c r="BC26" s="730"/>
      <c r="BD26" s="731"/>
      <c r="BE26" s="729" t="s">
        <v>379</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404</v>
      </c>
      <c r="C28" s="746"/>
      <c r="D28" s="746"/>
      <c r="E28" s="746"/>
      <c r="F28" s="746"/>
      <c r="G28" s="746"/>
      <c r="H28" s="746"/>
      <c r="I28" s="746"/>
      <c r="J28" s="746"/>
      <c r="K28" s="746"/>
      <c r="L28" s="746"/>
      <c r="M28" s="746"/>
      <c r="N28" s="746"/>
      <c r="O28" s="746"/>
      <c r="P28" s="747"/>
      <c r="Q28" s="818">
        <v>5298</v>
      </c>
      <c r="R28" s="819"/>
      <c r="S28" s="819"/>
      <c r="T28" s="819"/>
      <c r="U28" s="819"/>
      <c r="V28" s="819">
        <v>5200</v>
      </c>
      <c r="W28" s="819"/>
      <c r="X28" s="819"/>
      <c r="Y28" s="819"/>
      <c r="Z28" s="819"/>
      <c r="AA28" s="819">
        <v>99</v>
      </c>
      <c r="AB28" s="819"/>
      <c r="AC28" s="819"/>
      <c r="AD28" s="819"/>
      <c r="AE28" s="820"/>
      <c r="AF28" s="821">
        <v>99</v>
      </c>
      <c r="AG28" s="819"/>
      <c r="AH28" s="819"/>
      <c r="AI28" s="819"/>
      <c r="AJ28" s="822"/>
      <c r="AK28" s="823">
        <v>333</v>
      </c>
      <c r="AL28" s="824"/>
      <c r="AM28" s="824"/>
      <c r="AN28" s="824"/>
      <c r="AO28" s="824"/>
      <c r="AP28" s="824" t="s">
        <v>589</v>
      </c>
      <c r="AQ28" s="824"/>
      <c r="AR28" s="824"/>
      <c r="AS28" s="824"/>
      <c r="AT28" s="824"/>
      <c r="AU28" s="824" t="s">
        <v>589</v>
      </c>
      <c r="AV28" s="824"/>
      <c r="AW28" s="824"/>
      <c r="AX28" s="824"/>
      <c r="AY28" s="824"/>
      <c r="AZ28" s="825" t="s">
        <v>589</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405</v>
      </c>
      <c r="C29" s="777"/>
      <c r="D29" s="777"/>
      <c r="E29" s="777"/>
      <c r="F29" s="777"/>
      <c r="G29" s="777"/>
      <c r="H29" s="777"/>
      <c r="I29" s="777"/>
      <c r="J29" s="777"/>
      <c r="K29" s="777"/>
      <c r="L29" s="777"/>
      <c r="M29" s="777"/>
      <c r="N29" s="777"/>
      <c r="O29" s="777"/>
      <c r="P29" s="778"/>
      <c r="Q29" s="779">
        <v>581</v>
      </c>
      <c r="R29" s="780"/>
      <c r="S29" s="780"/>
      <c r="T29" s="780"/>
      <c r="U29" s="780"/>
      <c r="V29" s="780">
        <v>564</v>
      </c>
      <c r="W29" s="780"/>
      <c r="X29" s="780"/>
      <c r="Y29" s="780"/>
      <c r="Z29" s="780"/>
      <c r="AA29" s="780">
        <v>17</v>
      </c>
      <c r="AB29" s="780"/>
      <c r="AC29" s="780"/>
      <c r="AD29" s="780"/>
      <c r="AE29" s="781"/>
      <c r="AF29" s="782">
        <v>17</v>
      </c>
      <c r="AG29" s="783"/>
      <c r="AH29" s="783"/>
      <c r="AI29" s="783"/>
      <c r="AJ29" s="784"/>
      <c r="AK29" s="830">
        <v>138</v>
      </c>
      <c r="AL29" s="826"/>
      <c r="AM29" s="826"/>
      <c r="AN29" s="826"/>
      <c r="AO29" s="826"/>
      <c r="AP29" s="826" t="s">
        <v>589</v>
      </c>
      <c r="AQ29" s="826"/>
      <c r="AR29" s="826"/>
      <c r="AS29" s="826"/>
      <c r="AT29" s="826"/>
      <c r="AU29" s="826" t="s">
        <v>589</v>
      </c>
      <c r="AV29" s="826"/>
      <c r="AW29" s="826"/>
      <c r="AX29" s="826"/>
      <c r="AY29" s="826"/>
      <c r="AZ29" s="827" t="s">
        <v>589</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406</v>
      </c>
      <c r="C30" s="777"/>
      <c r="D30" s="777"/>
      <c r="E30" s="777"/>
      <c r="F30" s="777"/>
      <c r="G30" s="777"/>
      <c r="H30" s="777"/>
      <c r="I30" s="777"/>
      <c r="J30" s="777"/>
      <c r="K30" s="777"/>
      <c r="L30" s="777"/>
      <c r="M30" s="777"/>
      <c r="N30" s="777"/>
      <c r="O30" s="777"/>
      <c r="P30" s="778"/>
      <c r="Q30" s="779">
        <v>4582</v>
      </c>
      <c r="R30" s="780"/>
      <c r="S30" s="780"/>
      <c r="T30" s="780"/>
      <c r="U30" s="780"/>
      <c r="V30" s="780">
        <v>4473</v>
      </c>
      <c r="W30" s="780"/>
      <c r="X30" s="780"/>
      <c r="Y30" s="780"/>
      <c r="Z30" s="780"/>
      <c r="AA30" s="780">
        <v>109</v>
      </c>
      <c r="AB30" s="780"/>
      <c r="AC30" s="780"/>
      <c r="AD30" s="780"/>
      <c r="AE30" s="781"/>
      <c r="AF30" s="782">
        <v>109</v>
      </c>
      <c r="AG30" s="783"/>
      <c r="AH30" s="783"/>
      <c r="AI30" s="783"/>
      <c r="AJ30" s="784"/>
      <c r="AK30" s="830">
        <v>664</v>
      </c>
      <c r="AL30" s="826"/>
      <c r="AM30" s="826"/>
      <c r="AN30" s="826"/>
      <c r="AO30" s="826"/>
      <c r="AP30" s="826" t="s">
        <v>589</v>
      </c>
      <c r="AQ30" s="826"/>
      <c r="AR30" s="826"/>
      <c r="AS30" s="826"/>
      <c r="AT30" s="826"/>
      <c r="AU30" s="826" t="s">
        <v>589</v>
      </c>
      <c r="AV30" s="826"/>
      <c r="AW30" s="826"/>
      <c r="AX30" s="826"/>
      <c r="AY30" s="826"/>
      <c r="AZ30" s="827" t="s">
        <v>589</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407</v>
      </c>
      <c r="C31" s="777"/>
      <c r="D31" s="777"/>
      <c r="E31" s="777"/>
      <c r="F31" s="777"/>
      <c r="G31" s="777"/>
      <c r="H31" s="777"/>
      <c r="I31" s="777"/>
      <c r="J31" s="777"/>
      <c r="K31" s="777"/>
      <c r="L31" s="777"/>
      <c r="M31" s="777"/>
      <c r="N31" s="777"/>
      <c r="O31" s="777"/>
      <c r="P31" s="778"/>
      <c r="Q31" s="779">
        <v>1810</v>
      </c>
      <c r="R31" s="780"/>
      <c r="S31" s="780"/>
      <c r="T31" s="780"/>
      <c r="U31" s="780"/>
      <c r="V31" s="780">
        <v>67</v>
      </c>
      <c r="W31" s="780"/>
      <c r="X31" s="780"/>
      <c r="Y31" s="780"/>
      <c r="Z31" s="780"/>
      <c r="AA31" s="780">
        <v>1743</v>
      </c>
      <c r="AB31" s="780"/>
      <c r="AC31" s="780"/>
      <c r="AD31" s="780"/>
      <c r="AE31" s="781"/>
      <c r="AF31" s="782">
        <v>1743</v>
      </c>
      <c r="AG31" s="783"/>
      <c r="AH31" s="783"/>
      <c r="AI31" s="783"/>
      <c r="AJ31" s="784"/>
      <c r="AK31" s="830">
        <v>1152</v>
      </c>
      <c r="AL31" s="826"/>
      <c r="AM31" s="826"/>
      <c r="AN31" s="826"/>
      <c r="AO31" s="826"/>
      <c r="AP31" s="826">
        <v>14820</v>
      </c>
      <c r="AQ31" s="826"/>
      <c r="AR31" s="826"/>
      <c r="AS31" s="826"/>
      <c r="AT31" s="826"/>
      <c r="AU31" s="826">
        <v>8922</v>
      </c>
      <c r="AV31" s="826"/>
      <c r="AW31" s="826"/>
      <c r="AX31" s="826"/>
      <c r="AY31" s="826"/>
      <c r="AZ31" s="827" t="s">
        <v>589</v>
      </c>
      <c r="BA31" s="827"/>
      <c r="BB31" s="827"/>
      <c r="BC31" s="827"/>
      <c r="BD31" s="827"/>
      <c r="BE31" s="828" t="s">
        <v>408</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409</v>
      </c>
      <c r="C32" s="777"/>
      <c r="D32" s="777"/>
      <c r="E32" s="777"/>
      <c r="F32" s="777"/>
      <c r="G32" s="777"/>
      <c r="H32" s="777"/>
      <c r="I32" s="777"/>
      <c r="J32" s="777"/>
      <c r="K32" s="777"/>
      <c r="L32" s="777"/>
      <c r="M32" s="777"/>
      <c r="N32" s="777"/>
      <c r="O32" s="777"/>
      <c r="P32" s="778"/>
      <c r="Q32" s="779">
        <v>3025</v>
      </c>
      <c r="R32" s="780"/>
      <c r="S32" s="780"/>
      <c r="T32" s="780"/>
      <c r="U32" s="780"/>
      <c r="V32" s="780">
        <v>121</v>
      </c>
      <c r="W32" s="780"/>
      <c r="X32" s="780"/>
      <c r="Y32" s="780"/>
      <c r="Z32" s="780"/>
      <c r="AA32" s="780">
        <v>2904</v>
      </c>
      <c r="AB32" s="780"/>
      <c r="AC32" s="780"/>
      <c r="AD32" s="780"/>
      <c r="AE32" s="781"/>
      <c r="AF32" s="782">
        <v>2904</v>
      </c>
      <c r="AG32" s="783"/>
      <c r="AH32" s="783"/>
      <c r="AI32" s="783"/>
      <c r="AJ32" s="784"/>
      <c r="AK32" s="830">
        <v>47</v>
      </c>
      <c r="AL32" s="826"/>
      <c r="AM32" s="826"/>
      <c r="AN32" s="826"/>
      <c r="AO32" s="826"/>
      <c r="AP32" s="826">
        <v>3084</v>
      </c>
      <c r="AQ32" s="826"/>
      <c r="AR32" s="826"/>
      <c r="AS32" s="826"/>
      <c r="AT32" s="826"/>
      <c r="AU32" s="826">
        <v>216</v>
      </c>
      <c r="AV32" s="826"/>
      <c r="AW32" s="826"/>
      <c r="AX32" s="826"/>
      <c r="AY32" s="826"/>
      <c r="AZ32" s="827" t="s">
        <v>589</v>
      </c>
      <c r="BA32" s="827"/>
      <c r="BB32" s="827"/>
      <c r="BC32" s="827"/>
      <c r="BD32" s="827"/>
      <c r="BE32" s="828" t="s">
        <v>410</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411</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391</v>
      </c>
      <c r="B63" s="785" t="s">
        <v>412</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4871</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413</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415</v>
      </c>
      <c r="B66" s="724"/>
      <c r="C66" s="724"/>
      <c r="D66" s="724"/>
      <c r="E66" s="724"/>
      <c r="F66" s="724"/>
      <c r="G66" s="724"/>
      <c r="H66" s="724"/>
      <c r="I66" s="724"/>
      <c r="J66" s="724"/>
      <c r="K66" s="724"/>
      <c r="L66" s="724"/>
      <c r="M66" s="724"/>
      <c r="N66" s="724"/>
      <c r="O66" s="724"/>
      <c r="P66" s="725"/>
      <c r="Q66" s="729" t="s">
        <v>416</v>
      </c>
      <c r="R66" s="730"/>
      <c r="S66" s="730"/>
      <c r="T66" s="730"/>
      <c r="U66" s="731"/>
      <c r="V66" s="729" t="s">
        <v>417</v>
      </c>
      <c r="W66" s="730"/>
      <c r="X66" s="730"/>
      <c r="Y66" s="730"/>
      <c r="Z66" s="731"/>
      <c r="AA66" s="729" t="s">
        <v>418</v>
      </c>
      <c r="AB66" s="730"/>
      <c r="AC66" s="730"/>
      <c r="AD66" s="730"/>
      <c r="AE66" s="731"/>
      <c r="AF66" s="850" t="s">
        <v>419</v>
      </c>
      <c r="AG66" s="811"/>
      <c r="AH66" s="811"/>
      <c r="AI66" s="811"/>
      <c r="AJ66" s="851"/>
      <c r="AK66" s="729" t="s">
        <v>420</v>
      </c>
      <c r="AL66" s="724"/>
      <c r="AM66" s="724"/>
      <c r="AN66" s="724"/>
      <c r="AO66" s="725"/>
      <c r="AP66" s="729" t="s">
        <v>421</v>
      </c>
      <c r="AQ66" s="730"/>
      <c r="AR66" s="730"/>
      <c r="AS66" s="730"/>
      <c r="AT66" s="731"/>
      <c r="AU66" s="729" t="s">
        <v>422</v>
      </c>
      <c r="AV66" s="730"/>
      <c r="AW66" s="730"/>
      <c r="AX66" s="730"/>
      <c r="AY66" s="731"/>
      <c r="AZ66" s="729" t="s">
        <v>379</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594</v>
      </c>
      <c r="C68" s="866"/>
      <c r="D68" s="866"/>
      <c r="E68" s="866"/>
      <c r="F68" s="866"/>
      <c r="G68" s="866"/>
      <c r="H68" s="866"/>
      <c r="I68" s="866"/>
      <c r="J68" s="866"/>
      <c r="K68" s="866"/>
      <c r="L68" s="866"/>
      <c r="M68" s="866"/>
      <c r="N68" s="866"/>
      <c r="O68" s="866"/>
      <c r="P68" s="867"/>
      <c r="Q68" s="868">
        <v>1119</v>
      </c>
      <c r="R68" s="862"/>
      <c r="S68" s="862"/>
      <c r="T68" s="862"/>
      <c r="U68" s="862"/>
      <c r="V68" s="862">
        <v>1085</v>
      </c>
      <c r="W68" s="862"/>
      <c r="X68" s="862"/>
      <c r="Y68" s="862"/>
      <c r="Z68" s="862"/>
      <c r="AA68" s="862">
        <v>34</v>
      </c>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595</v>
      </c>
      <c r="C69" s="870"/>
      <c r="D69" s="870"/>
      <c r="E69" s="870"/>
      <c r="F69" s="870"/>
      <c r="G69" s="870"/>
      <c r="H69" s="870"/>
      <c r="I69" s="870"/>
      <c r="J69" s="870"/>
      <c r="K69" s="870"/>
      <c r="L69" s="870"/>
      <c r="M69" s="870"/>
      <c r="N69" s="870"/>
      <c r="O69" s="870"/>
      <c r="P69" s="871"/>
      <c r="Q69" s="872">
        <v>39</v>
      </c>
      <c r="R69" s="826"/>
      <c r="S69" s="826"/>
      <c r="T69" s="826"/>
      <c r="U69" s="826"/>
      <c r="V69" s="826">
        <v>38</v>
      </c>
      <c r="W69" s="826"/>
      <c r="X69" s="826"/>
      <c r="Y69" s="826"/>
      <c r="Z69" s="826"/>
      <c r="AA69" s="826">
        <v>1</v>
      </c>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596</v>
      </c>
      <c r="C70" s="870"/>
      <c r="D70" s="870"/>
      <c r="E70" s="870"/>
      <c r="F70" s="870"/>
      <c r="G70" s="870"/>
      <c r="H70" s="870"/>
      <c r="I70" s="870"/>
      <c r="J70" s="870"/>
      <c r="K70" s="870"/>
      <c r="L70" s="870"/>
      <c r="M70" s="870"/>
      <c r="N70" s="870"/>
      <c r="O70" s="870"/>
      <c r="P70" s="871"/>
      <c r="Q70" s="872">
        <v>68</v>
      </c>
      <c r="R70" s="826"/>
      <c r="S70" s="826"/>
      <c r="T70" s="826"/>
      <c r="U70" s="826"/>
      <c r="V70" s="826">
        <v>61</v>
      </c>
      <c r="W70" s="826"/>
      <c r="X70" s="826"/>
      <c r="Y70" s="826"/>
      <c r="Z70" s="826"/>
      <c r="AA70" s="826">
        <v>7</v>
      </c>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597</v>
      </c>
      <c r="C71" s="870"/>
      <c r="D71" s="870"/>
      <c r="E71" s="870"/>
      <c r="F71" s="870"/>
      <c r="G71" s="870"/>
      <c r="H71" s="870"/>
      <c r="I71" s="870"/>
      <c r="J71" s="870"/>
      <c r="K71" s="870"/>
      <c r="L71" s="870"/>
      <c r="M71" s="870"/>
      <c r="N71" s="870"/>
      <c r="O71" s="870"/>
      <c r="P71" s="871"/>
      <c r="Q71" s="872">
        <v>734</v>
      </c>
      <c r="R71" s="826"/>
      <c r="S71" s="826"/>
      <c r="T71" s="826"/>
      <c r="U71" s="826"/>
      <c r="V71" s="826">
        <v>726</v>
      </c>
      <c r="W71" s="826"/>
      <c r="X71" s="826"/>
      <c r="Y71" s="826"/>
      <c r="Z71" s="826"/>
      <c r="AA71" s="826">
        <v>18</v>
      </c>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598</v>
      </c>
      <c r="C72" s="870"/>
      <c r="D72" s="870"/>
      <c r="E72" s="870"/>
      <c r="F72" s="870"/>
      <c r="G72" s="870"/>
      <c r="H72" s="870"/>
      <c r="I72" s="870"/>
      <c r="J72" s="870"/>
      <c r="K72" s="870"/>
      <c r="L72" s="870"/>
      <c r="M72" s="870"/>
      <c r="N72" s="870"/>
      <c r="O72" s="870"/>
      <c r="P72" s="871"/>
      <c r="Q72" s="872">
        <v>161</v>
      </c>
      <c r="R72" s="826"/>
      <c r="S72" s="826"/>
      <c r="T72" s="826"/>
      <c r="U72" s="826"/>
      <c r="V72" s="826">
        <v>158</v>
      </c>
      <c r="W72" s="826"/>
      <c r="X72" s="826"/>
      <c r="Y72" s="826"/>
      <c r="Z72" s="826"/>
      <c r="AA72" s="826">
        <v>3</v>
      </c>
      <c r="AB72" s="826"/>
      <c r="AC72" s="826"/>
      <c r="AD72" s="826"/>
      <c r="AE72" s="826"/>
      <c r="AF72" s="826"/>
      <c r="AG72" s="826"/>
      <c r="AH72" s="826"/>
      <c r="AI72" s="826"/>
      <c r="AJ72" s="826"/>
      <c r="AK72" s="826">
        <v>22</v>
      </c>
      <c r="AL72" s="826"/>
      <c r="AM72" s="826"/>
      <c r="AN72" s="826"/>
      <c r="AO72" s="826"/>
      <c r="AP72" s="826"/>
      <c r="AQ72" s="826"/>
      <c r="AR72" s="826"/>
      <c r="AS72" s="826"/>
      <c r="AT72" s="826"/>
      <c r="AU72" s="826"/>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599</v>
      </c>
      <c r="C73" s="870"/>
      <c r="D73" s="870"/>
      <c r="E73" s="870"/>
      <c r="F73" s="870"/>
      <c r="G73" s="870"/>
      <c r="H73" s="870"/>
      <c r="I73" s="870"/>
      <c r="J73" s="870"/>
      <c r="K73" s="870"/>
      <c r="L73" s="870"/>
      <c r="M73" s="870"/>
      <c r="N73" s="870"/>
      <c r="O73" s="870"/>
      <c r="P73" s="871"/>
      <c r="Q73" s="872">
        <v>170</v>
      </c>
      <c r="R73" s="826"/>
      <c r="S73" s="826"/>
      <c r="T73" s="826"/>
      <c r="U73" s="826"/>
      <c r="V73" s="826">
        <v>159</v>
      </c>
      <c r="W73" s="826"/>
      <c r="X73" s="826"/>
      <c r="Y73" s="826"/>
      <c r="Z73" s="826"/>
      <c r="AA73" s="826">
        <v>11</v>
      </c>
      <c r="AB73" s="826"/>
      <c r="AC73" s="826"/>
      <c r="AD73" s="826"/>
      <c r="AE73" s="826"/>
      <c r="AF73" s="826"/>
      <c r="AG73" s="826"/>
      <c r="AH73" s="826"/>
      <c r="AI73" s="826"/>
      <c r="AJ73" s="826"/>
      <c r="AK73" s="826">
        <v>0</v>
      </c>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600</v>
      </c>
      <c r="C74" s="870"/>
      <c r="D74" s="870"/>
      <c r="E74" s="870"/>
      <c r="F74" s="870"/>
      <c r="G74" s="870"/>
      <c r="H74" s="870"/>
      <c r="I74" s="870"/>
      <c r="J74" s="870"/>
      <c r="K74" s="870"/>
      <c r="L74" s="870"/>
      <c r="M74" s="870"/>
      <c r="N74" s="870"/>
      <c r="O74" s="870"/>
      <c r="P74" s="871"/>
      <c r="Q74" s="872">
        <v>1752</v>
      </c>
      <c r="R74" s="826"/>
      <c r="S74" s="826"/>
      <c r="T74" s="826"/>
      <c r="U74" s="826"/>
      <c r="V74" s="826">
        <v>1700</v>
      </c>
      <c r="W74" s="826"/>
      <c r="X74" s="826"/>
      <c r="Y74" s="826"/>
      <c r="Z74" s="826"/>
      <c r="AA74" s="826">
        <v>52</v>
      </c>
      <c r="AB74" s="826"/>
      <c r="AC74" s="826"/>
      <c r="AD74" s="826"/>
      <c r="AE74" s="826"/>
      <c r="AF74" s="826"/>
      <c r="AG74" s="826"/>
      <c r="AH74" s="826"/>
      <c r="AI74" s="826"/>
      <c r="AJ74" s="826"/>
      <c r="AK74" s="826">
        <v>62</v>
      </c>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601</v>
      </c>
      <c r="C75" s="870"/>
      <c r="D75" s="870"/>
      <c r="E75" s="870"/>
      <c r="F75" s="870"/>
      <c r="G75" s="870"/>
      <c r="H75" s="870"/>
      <c r="I75" s="870"/>
      <c r="J75" s="870"/>
      <c r="K75" s="870"/>
      <c r="L75" s="870"/>
      <c r="M75" s="870"/>
      <c r="N75" s="870"/>
      <c r="O75" s="870"/>
      <c r="P75" s="871"/>
      <c r="Q75" s="873">
        <v>1447</v>
      </c>
      <c r="R75" s="874"/>
      <c r="S75" s="874"/>
      <c r="T75" s="874"/>
      <c r="U75" s="830"/>
      <c r="V75" s="875">
        <v>1407</v>
      </c>
      <c r="W75" s="874"/>
      <c r="X75" s="874"/>
      <c r="Y75" s="874"/>
      <c r="Z75" s="830"/>
      <c r="AA75" s="875">
        <v>39</v>
      </c>
      <c r="AB75" s="874"/>
      <c r="AC75" s="874"/>
      <c r="AD75" s="874"/>
      <c r="AE75" s="830"/>
      <c r="AF75" s="875">
        <v>39</v>
      </c>
      <c r="AG75" s="874"/>
      <c r="AH75" s="874"/>
      <c r="AI75" s="874"/>
      <c r="AJ75" s="830"/>
      <c r="AK75" s="875">
        <v>15</v>
      </c>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602</v>
      </c>
      <c r="C76" s="870"/>
      <c r="D76" s="870"/>
      <c r="E76" s="870"/>
      <c r="F76" s="870"/>
      <c r="G76" s="870"/>
      <c r="H76" s="870"/>
      <c r="I76" s="870"/>
      <c r="J76" s="870"/>
      <c r="K76" s="870"/>
      <c r="L76" s="870"/>
      <c r="M76" s="870"/>
      <c r="N76" s="870"/>
      <c r="O76" s="870"/>
      <c r="P76" s="871"/>
      <c r="Q76" s="873">
        <v>347</v>
      </c>
      <c r="R76" s="874"/>
      <c r="S76" s="874"/>
      <c r="T76" s="874"/>
      <c r="U76" s="830"/>
      <c r="V76" s="875">
        <v>294</v>
      </c>
      <c r="W76" s="874"/>
      <c r="X76" s="874"/>
      <c r="Y76" s="874"/>
      <c r="Z76" s="830"/>
      <c r="AA76" s="875">
        <v>54</v>
      </c>
      <c r="AB76" s="874"/>
      <c r="AC76" s="874"/>
      <c r="AD76" s="874"/>
      <c r="AE76" s="830"/>
      <c r="AF76" s="875">
        <v>54</v>
      </c>
      <c r="AG76" s="874"/>
      <c r="AH76" s="874"/>
      <c r="AI76" s="874"/>
      <c r="AJ76" s="830"/>
      <c r="AK76" s="875">
        <v>135</v>
      </c>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603</v>
      </c>
      <c r="C77" s="870"/>
      <c r="D77" s="870"/>
      <c r="E77" s="870"/>
      <c r="F77" s="870"/>
      <c r="G77" s="870"/>
      <c r="H77" s="870"/>
      <c r="I77" s="870"/>
      <c r="J77" s="870"/>
      <c r="K77" s="870"/>
      <c r="L77" s="870"/>
      <c r="M77" s="870"/>
      <c r="N77" s="870"/>
      <c r="O77" s="870"/>
      <c r="P77" s="871"/>
      <c r="Q77" s="873">
        <v>304201</v>
      </c>
      <c r="R77" s="874"/>
      <c r="S77" s="874"/>
      <c r="T77" s="874"/>
      <c r="U77" s="830"/>
      <c r="V77" s="875">
        <v>288028</v>
      </c>
      <c r="W77" s="874"/>
      <c r="X77" s="874"/>
      <c r="Y77" s="874"/>
      <c r="Z77" s="830"/>
      <c r="AA77" s="875">
        <v>16173</v>
      </c>
      <c r="AB77" s="874"/>
      <c r="AC77" s="874"/>
      <c r="AD77" s="874"/>
      <c r="AE77" s="830"/>
      <c r="AF77" s="875">
        <v>16179</v>
      </c>
      <c r="AG77" s="874"/>
      <c r="AH77" s="874"/>
      <c r="AI77" s="874"/>
      <c r="AJ77" s="830"/>
      <c r="AK77" s="875">
        <v>0</v>
      </c>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604</v>
      </c>
      <c r="C78" s="870"/>
      <c r="D78" s="870"/>
      <c r="E78" s="870"/>
      <c r="F78" s="870"/>
      <c r="G78" s="870"/>
      <c r="H78" s="870"/>
      <c r="I78" s="870"/>
      <c r="J78" s="870"/>
      <c r="K78" s="870"/>
      <c r="L78" s="870"/>
      <c r="M78" s="870"/>
      <c r="N78" s="870"/>
      <c r="O78" s="870"/>
      <c r="P78" s="871"/>
      <c r="Q78" s="872">
        <v>192</v>
      </c>
      <c r="R78" s="826"/>
      <c r="S78" s="826"/>
      <c r="T78" s="826"/>
      <c r="U78" s="826"/>
      <c r="V78" s="826">
        <v>184</v>
      </c>
      <c r="W78" s="826"/>
      <c r="X78" s="826"/>
      <c r="Y78" s="826"/>
      <c r="Z78" s="826"/>
      <c r="AA78" s="826">
        <v>7</v>
      </c>
      <c r="AB78" s="826"/>
      <c r="AC78" s="826"/>
      <c r="AD78" s="826"/>
      <c r="AE78" s="826"/>
      <c r="AF78" s="826">
        <v>7</v>
      </c>
      <c r="AG78" s="826"/>
      <c r="AH78" s="826"/>
      <c r="AI78" s="826"/>
      <c r="AJ78" s="826"/>
      <c r="AK78" s="826" t="s">
        <v>527</v>
      </c>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605</v>
      </c>
      <c r="C79" s="870"/>
      <c r="D79" s="870"/>
      <c r="E79" s="870"/>
      <c r="F79" s="870"/>
      <c r="G79" s="870"/>
      <c r="H79" s="870"/>
      <c r="I79" s="870"/>
      <c r="J79" s="870"/>
      <c r="K79" s="870"/>
      <c r="L79" s="870"/>
      <c r="M79" s="870"/>
      <c r="N79" s="870"/>
      <c r="O79" s="870"/>
      <c r="P79" s="871"/>
      <c r="Q79" s="872">
        <v>339</v>
      </c>
      <c r="R79" s="826"/>
      <c r="S79" s="826"/>
      <c r="T79" s="826"/>
      <c r="U79" s="826"/>
      <c r="V79" s="826">
        <v>162</v>
      </c>
      <c r="W79" s="826"/>
      <c r="X79" s="826"/>
      <c r="Y79" s="826"/>
      <c r="Z79" s="826"/>
      <c r="AA79" s="826">
        <v>177</v>
      </c>
      <c r="AB79" s="826"/>
      <c r="AC79" s="826"/>
      <c r="AD79" s="826"/>
      <c r="AE79" s="826"/>
      <c r="AF79" s="826">
        <v>177</v>
      </c>
      <c r="AG79" s="826"/>
      <c r="AH79" s="826"/>
      <c r="AI79" s="826"/>
      <c r="AJ79" s="826"/>
      <c r="AK79" s="826">
        <v>4</v>
      </c>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391</v>
      </c>
      <c r="B88" s="785" t="s">
        <v>423</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85" t="s">
        <v>424</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432</v>
      </c>
      <c r="AB109" s="889"/>
      <c r="AC109" s="889"/>
      <c r="AD109" s="889"/>
      <c r="AE109" s="890"/>
      <c r="AF109" s="888" t="s">
        <v>433</v>
      </c>
      <c r="AG109" s="889"/>
      <c r="AH109" s="889"/>
      <c r="AI109" s="889"/>
      <c r="AJ109" s="890"/>
      <c r="AK109" s="888" t="s">
        <v>306</v>
      </c>
      <c r="AL109" s="889"/>
      <c r="AM109" s="889"/>
      <c r="AN109" s="889"/>
      <c r="AO109" s="890"/>
      <c r="AP109" s="888" t="s">
        <v>434</v>
      </c>
      <c r="AQ109" s="889"/>
      <c r="AR109" s="889"/>
      <c r="AS109" s="889"/>
      <c r="AT109" s="891"/>
      <c r="AU109" s="908" t="s">
        <v>431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432</v>
      </c>
      <c r="BR109" s="889"/>
      <c r="BS109" s="889"/>
      <c r="BT109" s="889"/>
      <c r="BU109" s="890"/>
      <c r="BV109" s="888" t="s">
        <v>433</v>
      </c>
      <c r="BW109" s="889"/>
      <c r="BX109" s="889"/>
      <c r="BY109" s="889"/>
      <c r="BZ109" s="890"/>
      <c r="CA109" s="888" t="s">
        <v>306</v>
      </c>
      <c r="CB109" s="889"/>
      <c r="CC109" s="889"/>
      <c r="CD109" s="889"/>
      <c r="CE109" s="890"/>
      <c r="CF109" s="909" t="s">
        <v>434</v>
      </c>
      <c r="CG109" s="909"/>
      <c r="CH109" s="909"/>
      <c r="CI109" s="909"/>
      <c r="CJ109" s="909"/>
      <c r="CK109" s="888" t="s">
        <v>435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432</v>
      </c>
      <c r="DH109" s="889"/>
      <c r="DI109" s="889"/>
      <c r="DJ109" s="889"/>
      <c r="DK109" s="890"/>
      <c r="DL109" s="888" t="s">
        <v>433</v>
      </c>
      <c r="DM109" s="889"/>
      <c r="DN109" s="889"/>
      <c r="DO109" s="889"/>
      <c r="DP109" s="890"/>
      <c r="DQ109" s="888" t="s">
        <v>306</v>
      </c>
      <c r="DR109" s="889"/>
      <c r="DS109" s="889"/>
      <c r="DT109" s="889"/>
      <c r="DU109" s="890"/>
      <c r="DV109" s="888" t="s">
        <v>434</v>
      </c>
      <c r="DW109" s="889"/>
      <c r="DX109" s="889"/>
      <c r="DY109" s="889"/>
      <c r="DZ109" s="891"/>
    </row>
    <row r="110" spans="1:131" s="221" customFormat="1" ht="26.25" customHeight="1" x14ac:dyDescent="0.15">
      <c r="A110" s="892" t="s">
        <v>436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2372053</v>
      </c>
      <c r="AB110" s="896"/>
      <c r="AC110" s="896"/>
      <c r="AD110" s="896"/>
      <c r="AE110" s="897"/>
      <c r="AF110" s="898">
        <v>2432591</v>
      </c>
      <c r="AG110" s="896"/>
      <c r="AH110" s="896"/>
      <c r="AI110" s="896"/>
      <c r="AJ110" s="897"/>
      <c r="AK110" s="898">
        <v>2422880</v>
      </c>
      <c r="AL110" s="896"/>
      <c r="AM110" s="896"/>
      <c r="AN110" s="896"/>
      <c r="AO110" s="897"/>
      <c r="AP110" s="899">
        <v>22.3</v>
      </c>
      <c r="AQ110" s="900"/>
      <c r="AR110" s="900"/>
      <c r="AS110" s="900"/>
      <c r="AT110" s="901"/>
      <c r="AU110" s="902" t="s">
        <v>72</v>
      </c>
      <c r="AV110" s="903"/>
      <c r="AW110" s="903"/>
      <c r="AX110" s="903"/>
      <c r="AY110" s="903"/>
      <c r="AZ110" s="925" t="s">
        <v>437</v>
      </c>
      <c r="BA110" s="893"/>
      <c r="BB110" s="893"/>
      <c r="BC110" s="893"/>
      <c r="BD110" s="893"/>
      <c r="BE110" s="893"/>
      <c r="BF110" s="893"/>
      <c r="BG110" s="893"/>
      <c r="BH110" s="893"/>
      <c r="BI110" s="893"/>
      <c r="BJ110" s="893"/>
      <c r="BK110" s="893"/>
      <c r="BL110" s="893"/>
      <c r="BM110" s="893"/>
      <c r="BN110" s="893"/>
      <c r="BO110" s="893"/>
      <c r="BP110" s="894"/>
      <c r="BQ110" s="926">
        <v>20427695</v>
      </c>
      <c r="BR110" s="927"/>
      <c r="BS110" s="927"/>
      <c r="BT110" s="927"/>
      <c r="BU110" s="927"/>
      <c r="BV110" s="927">
        <v>19694159</v>
      </c>
      <c r="BW110" s="927"/>
      <c r="BX110" s="927"/>
      <c r="BY110" s="927"/>
      <c r="BZ110" s="927"/>
      <c r="CA110" s="927">
        <v>19046003</v>
      </c>
      <c r="CB110" s="927"/>
      <c r="CC110" s="927"/>
      <c r="CD110" s="927"/>
      <c r="CE110" s="927"/>
      <c r="CF110" s="940">
        <v>175.6</v>
      </c>
      <c r="CG110" s="941"/>
      <c r="CH110" s="941"/>
      <c r="CI110" s="941"/>
      <c r="CJ110" s="941"/>
      <c r="CK110" s="942" t="s">
        <v>438</v>
      </c>
      <c r="CL110" s="943"/>
      <c r="CM110" s="925" t="s">
        <v>439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393</v>
      </c>
      <c r="DH110" s="927"/>
      <c r="DI110" s="927"/>
      <c r="DJ110" s="927"/>
      <c r="DK110" s="927"/>
      <c r="DL110" s="927" t="s">
        <v>440</v>
      </c>
      <c r="DM110" s="927"/>
      <c r="DN110" s="927"/>
      <c r="DO110" s="927"/>
      <c r="DP110" s="927"/>
      <c r="DQ110" s="927" t="s">
        <v>441</v>
      </c>
      <c r="DR110" s="927"/>
      <c r="DS110" s="927"/>
      <c r="DT110" s="927"/>
      <c r="DU110" s="927"/>
      <c r="DV110" s="928" t="s">
        <v>442</v>
      </c>
      <c r="DW110" s="928"/>
      <c r="DX110" s="928"/>
      <c r="DY110" s="928"/>
      <c r="DZ110" s="929"/>
    </row>
    <row r="111" spans="1:131" s="221" customFormat="1" ht="26.25" customHeight="1" x14ac:dyDescent="0.15">
      <c r="A111" s="930" t="s">
        <v>443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444</v>
      </c>
      <c r="AB111" s="934"/>
      <c r="AC111" s="934"/>
      <c r="AD111" s="934"/>
      <c r="AE111" s="935"/>
      <c r="AF111" s="936" t="s">
        <v>393</v>
      </c>
      <c r="AG111" s="934"/>
      <c r="AH111" s="934"/>
      <c r="AI111" s="934"/>
      <c r="AJ111" s="935"/>
      <c r="AK111" s="936" t="s">
        <v>444</v>
      </c>
      <c r="AL111" s="934"/>
      <c r="AM111" s="934"/>
      <c r="AN111" s="934"/>
      <c r="AO111" s="935"/>
      <c r="AP111" s="937" t="s">
        <v>441</v>
      </c>
      <c r="AQ111" s="938"/>
      <c r="AR111" s="938"/>
      <c r="AS111" s="938"/>
      <c r="AT111" s="939"/>
      <c r="AU111" s="904"/>
      <c r="AV111" s="905"/>
      <c r="AW111" s="905"/>
      <c r="AX111" s="905"/>
      <c r="AY111" s="905"/>
      <c r="AZ111" s="918" t="s">
        <v>445</v>
      </c>
      <c r="BA111" s="919"/>
      <c r="BB111" s="919"/>
      <c r="BC111" s="919"/>
      <c r="BD111" s="919"/>
      <c r="BE111" s="919"/>
      <c r="BF111" s="919"/>
      <c r="BG111" s="919"/>
      <c r="BH111" s="919"/>
      <c r="BI111" s="919"/>
      <c r="BJ111" s="919"/>
      <c r="BK111" s="919"/>
      <c r="BL111" s="919"/>
      <c r="BM111" s="919"/>
      <c r="BN111" s="919"/>
      <c r="BO111" s="919"/>
      <c r="BP111" s="920"/>
      <c r="BQ111" s="921" t="s">
        <v>444</v>
      </c>
      <c r="BR111" s="922"/>
      <c r="BS111" s="922"/>
      <c r="BT111" s="922"/>
      <c r="BU111" s="922"/>
      <c r="BV111" s="922" t="s">
        <v>441</v>
      </c>
      <c r="BW111" s="922"/>
      <c r="BX111" s="922"/>
      <c r="BY111" s="922"/>
      <c r="BZ111" s="922"/>
      <c r="CA111" s="922" t="s">
        <v>440</v>
      </c>
      <c r="CB111" s="922"/>
      <c r="CC111" s="922"/>
      <c r="CD111" s="922"/>
      <c r="CE111" s="922"/>
      <c r="CF111" s="916" t="s">
        <v>446</v>
      </c>
      <c r="CG111" s="917"/>
      <c r="CH111" s="917"/>
      <c r="CI111" s="917"/>
      <c r="CJ111" s="917"/>
      <c r="CK111" s="944"/>
      <c r="CL111" s="945"/>
      <c r="CM111" s="918" t="s">
        <v>447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448</v>
      </c>
      <c r="DH111" s="922"/>
      <c r="DI111" s="922"/>
      <c r="DJ111" s="922"/>
      <c r="DK111" s="922"/>
      <c r="DL111" s="922" t="s">
        <v>393</v>
      </c>
      <c r="DM111" s="922"/>
      <c r="DN111" s="922"/>
      <c r="DO111" s="922"/>
      <c r="DP111" s="922"/>
      <c r="DQ111" s="922" t="s">
        <v>446</v>
      </c>
      <c r="DR111" s="922"/>
      <c r="DS111" s="922"/>
      <c r="DT111" s="922"/>
      <c r="DU111" s="922"/>
      <c r="DV111" s="923" t="s">
        <v>393</v>
      </c>
      <c r="DW111" s="923"/>
      <c r="DX111" s="923"/>
      <c r="DY111" s="923"/>
      <c r="DZ111" s="924"/>
    </row>
    <row r="112" spans="1:131" s="221" customFormat="1" ht="26.25" customHeight="1" x14ac:dyDescent="0.15">
      <c r="A112" s="948" t="s">
        <v>449</v>
      </c>
      <c r="B112" s="949"/>
      <c r="C112" s="919" t="s">
        <v>450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440</v>
      </c>
      <c r="AB112" s="955"/>
      <c r="AC112" s="955"/>
      <c r="AD112" s="955"/>
      <c r="AE112" s="956"/>
      <c r="AF112" s="957" t="s">
        <v>393</v>
      </c>
      <c r="AG112" s="955"/>
      <c r="AH112" s="955"/>
      <c r="AI112" s="955"/>
      <c r="AJ112" s="956"/>
      <c r="AK112" s="957" t="s">
        <v>444</v>
      </c>
      <c r="AL112" s="955"/>
      <c r="AM112" s="955"/>
      <c r="AN112" s="955"/>
      <c r="AO112" s="956"/>
      <c r="AP112" s="958" t="s">
        <v>444</v>
      </c>
      <c r="AQ112" s="959"/>
      <c r="AR112" s="959"/>
      <c r="AS112" s="959"/>
      <c r="AT112" s="960"/>
      <c r="AU112" s="904"/>
      <c r="AV112" s="905"/>
      <c r="AW112" s="905"/>
      <c r="AX112" s="905"/>
      <c r="AY112" s="905"/>
      <c r="AZ112" s="918" t="s">
        <v>451</v>
      </c>
      <c r="BA112" s="919"/>
      <c r="BB112" s="919"/>
      <c r="BC112" s="919"/>
      <c r="BD112" s="919"/>
      <c r="BE112" s="919"/>
      <c r="BF112" s="919"/>
      <c r="BG112" s="919"/>
      <c r="BH112" s="919"/>
      <c r="BI112" s="919"/>
      <c r="BJ112" s="919"/>
      <c r="BK112" s="919"/>
      <c r="BL112" s="919"/>
      <c r="BM112" s="919"/>
      <c r="BN112" s="919"/>
      <c r="BO112" s="919"/>
      <c r="BP112" s="920"/>
      <c r="BQ112" s="921">
        <v>12817943</v>
      </c>
      <c r="BR112" s="922"/>
      <c r="BS112" s="922"/>
      <c r="BT112" s="922"/>
      <c r="BU112" s="922"/>
      <c r="BV112" s="922">
        <v>11421181</v>
      </c>
      <c r="BW112" s="922"/>
      <c r="BX112" s="922"/>
      <c r="BY112" s="922"/>
      <c r="BZ112" s="922"/>
      <c r="CA112" s="922">
        <v>9137756</v>
      </c>
      <c r="CB112" s="922"/>
      <c r="CC112" s="922"/>
      <c r="CD112" s="922"/>
      <c r="CE112" s="922"/>
      <c r="CF112" s="916">
        <v>84.2</v>
      </c>
      <c r="CG112" s="917"/>
      <c r="CH112" s="917"/>
      <c r="CI112" s="917"/>
      <c r="CJ112" s="917"/>
      <c r="CK112" s="944"/>
      <c r="CL112" s="945"/>
      <c r="CM112" s="918" t="s">
        <v>452</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446</v>
      </c>
      <c r="DH112" s="922"/>
      <c r="DI112" s="922"/>
      <c r="DJ112" s="922"/>
      <c r="DK112" s="922"/>
      <c r="DL112" s="922" t="s">
        <v>446</v>
      </c>
      <c r="DM112" s="922"/>
      <c r="DN112" s="922"/>
      <c r="DO112" s="922"/>
      <c r="DP112" s="922"/>
      <c r="DQ112" s="922" t="s">
        <v>441</v>
      </c>
      <c r="DR112" s="922"/>
      <c r="DS112" s="922"/>
      <c r="DT112" s="922"/>
      <c r="DU112" s="922"/>
      <c r="DV112" s="923" t="s">
        <v>441</v>
      </c>
      <c r="DW112" s="923"/>
      <c r="DX112" s="923"/>
      <c r="DY112" s="923"/>
      <c r="DZ112" s="924"/>
    </row>
    <row r="113" spans="1:130" s="221" customFormat="1" ht="26.25" customHeight="1" x14ac:dyDescent="0.15">
      <c r="A113" s="950"/>
      <c r="B113" s="951"/>
      <c r="C113" s="919" t="s">
        <v>453</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842538</v>
      </c>
      <c r="AB113" s="934"/>
      <c r="AC113" s="934"/>
      <c r="AD113" s="934"/>
      <c r="AE113" s="935"/>
      <c r="AF113" s="936">
        <v>685749</v>
      </c>
      <c r="AG113" s="934"/>
      <c r="AH113" s="934"/>
      <c r="AI113" s="934"/>
      <c r="AJ113" s="935"/>
      <c r="AK113" s="936">
        <v>602547</v>
      </c>
      <c r="AL113" s="934"/>
      <c r="AM113" s="934"/>
      <c r="AN113" s="934"/>
      <c r="AO113" s="935"/>
      <c r="AP113" s="937">
        <v>5.6</v>
      </c>
      <c r="AQ113" s="938"/>
      <c r="AR113" s="938"/>
      <c r="AS113" s="938"/>
      <c r="AT113" s="939"/>
      <c r="AU113" s="904"/>
      <c r="AV113" s="905"/>
      <c r="AW113" s="905"/>
      <c r="AX113" s="905"/>
      <c r="AY113" s="905"/>
      <c r="AZ113" s="918" t="s">
        <v>454</v>
      </c>
      <c r="BA113" s="919"/>
      <c r="BB113" s="919"/>
      <c r="BC113" s="919"/>
      <c r="BD113" s="919"/>
      <c r="BE113" s="919"/>
      <c r="BF113" s="919"/>
      <c r="BG113" s="919"/>
      <c r="BH113" s="919"/>
      <c r="BI113" s="919"/>
      <c r="BJ113" s="919"/>
      <c r="BK113" s="919"/>
      <c r="BL113" s="919"/>
      <c r="BM113" s="919"/>
      <c r="BN113" s="919"/>
      <c r="BO113" s="919"/>
      <c r="BP113" s="920"/>
      <c r="BQ113" s="921">
        <v>715437</v>
      </c>
      <c r="BR113" s="922"/>
      <c r="BS113" s="922"/>
      <c r="BT113" s="922"/>
      <c r="BU113" s="922"/>
      <c r="BV113" s="922">
        <v>691907</v>
      </c>
      <c r="BW113" s="922"/>
      <c r="BX113" s="922"/>
      <c r="BY113" s="922"/>
      <c r="BZ113" s="922"/>
      <c r="CA113" s="922">
        <v>621643</v>
      </c>
      <c r="CB113" s="922"/>
      <c r="CC113" s="922"/>
      <c r="CD113" s="922"/>
      <c r="CE113" s="922"/>
      <c r="CF113" s="916">
        <v>5.7</v>
      </c>
      <c r="CG113" s="917"/>
      <c r="CH113" s="917"/>
      <c r="CI113" s="917"/>
      <c r="CJ113" s="917"/>
      <c r="CK113" s="944"/>
      <c r="CL113" s="945"/>
      <c r="CM113" s="918" t="s">
        <v>455</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393</v>
      </c>
      <c r="DH113" s="955"/>
      <c r="DI113" s="955"/>
      <c r="DJ113" s="955"/>
      <c r="DK113" s="956"/>
      <c r="DL113" s="957" t="s">
        <v>456</v>
      </c>
      <c r="DM113" s="955"/>
      <c r="DN113" s="955"/>
      <c r="DO113" s="955"/>
      <c r="DP113" s="956"/>
      <c r="DQ113" s="957" t="s">
        <v>393</v>
      </c>
      <c r="DR113" s="955"/>
      <c r="DS113" s="955"/>
      <c r="DT113" s="955"/>
      <c r="DU113" s="956"/>
      <c r="DV113" s="958" t="s">
        <v>456</v>
      </c>
      <c r="DW113" s="959"/>
      <c r="DX113" s="959"/>
      <c r="DY113" s="959"/>
      <c r="DZ113" s="960"/>
    </row>
    <row r="114" spans="1:130" s="221" customFormat="1" ht="26.25" customHeight="1" x14ac:dyDescent="0.15">
      <c r="A114" s="950"/>
      <c r="B114" s="951"/>
      <c r="C114" s="919" t="s">
        <v>457</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110868</v>
      </c>
      <c r="AB114" s="955"/>
      <c r="AC114" s="955"/>
      <c r="AD114" s="955"/>
      <c r="AE114" s="956"/>
      <c r="AF114" s="957">
        <v>147430</v>
      </c>
      <c r="AG114" s="955"/>
      <c r="AH114" s="955"/>
      <c r="AI114" s="955"/>
      <c r="AJ114" s="956"/>
      <c r="AK114" s="957">
        <v>148987</v>
      </c>
      <c r="AL114" s="955"/>
      <c r="AM114" s="955"/>
      <c r="AN114" s="955"/>
      <c r="AO114" s="956"/>
      <c r="AP114" s="958">
        <v>1.4</v>
      </c>
      <c r="AQ114" s="959"/>
      <c r="AR114" s="959"/>
      <c r="AS114" s="959"/>
      <c r="AT114" s="960"/>
      <c r="AU114" s="904"/>
      <c r="AV114" s="905"/>
      <c r="AW114" s="905"/>
      <c r="AX114" s="905"/>
      <c r="AY114" s="905"/>
      <c r="AZ114" s="918" t="s">
        <v>458</v>
      </c>
      <c r="BA114" s="919"/>
      <c r="BB114" s="919"/>
      <c r="BC114" s="919"/>
      <c r="BD114" s="919"/>
      <c r="BE114" s="919"/>
      <c r="BF114" s="919"/>
      <c r="BG114" s="919"/>
      <c r="BH114" s="919"/>
      <c r="BI114" s="919"/>
      <c r="BJ114" s="919"/>
      <c r="BK114" s="919"/>
      <c r="BL114" s="919"/>
      <c r="BM114" s="919"/>
      <c r="BN114" s="919"/>
      <c r="BO114" s="919"/>
      <c r="BP114" s="920"/>
      <c r="BQ114" s="921">
        <v>2969090</v>
      </c>
      <c r="BR114" s="922"/>
      <c r="BS114" s="922"/>
      <c r="BT114" s="922"/>
      <c r="BU114" s="922"/>
      <c r="BV114" s="922">
        <v>3178348</v>
      </c>
      <c r="BW114" s="922"/>
      <c r="BX114" s="922"/>
      <c r="BY114" s="922"/>
      <c r="BZ114" s="922"/>
      <c r="CA114" s="922">
        <v>3046337</v>
      </c>
      <c r="CB114" s="922"/>
      <c r="CC114" s="922"/>
      <c r="CD114" s="922"/>
      <c r="CE114" s="922"/>
      <c r="CF114" s="916">
        <v>28.1</v>
      </c>
      <c r="CG114" s="917"/>
      <c r="CH114" s="917"/>
      <c r="CI114" s="917"/>
      <c r="CJ114" s="917"/>
      <c r="CK114" s="944"/>
      <c r="CL114" s="945"/>
      <c r="CM114" s="918" t="s">
        <v>459</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460</v>
      </c>
      <c r="DH114" s="955"/>
      <c r="DI114" s="955"/>
      <c r="DJ114" s="955"/>
      <c r="DK114" s="956"/>
      <c r="DL114" s="957" t="s">
        <v>441</v>
      </c>
      <c r="DM114" s="955"/>
      <c r="DN114" s="955"/>
      <c r="DO114" s="955"/>
      <c r="DP114" s="956"/>
      <c r="DQ114" s="957" t="s">
        <v>461</v>
      </c>
      <c r="DR114" s="955"/>
      <c r="DS114" s="955"/>
      <c r="DT114" s="955"/>
      <c r="DU114" s="956"/>
      <c r="DV114" s="958" t="s">
        <v>393</v>
      </c>
      <c r="DW114" s="959"/>
      <c r="DX114" s="959"/>
      <c r="DY114" s="959"/>
      <c r="DZ114" s="960"/>
    </row>
    <row r="115" spans="1:130" s="221" customFormat="1" ht="26.25" customHeight="1" x14ac:dyDescent="0.15">
      <c r="A115" s="950"/>
      <c r="B115" s="951"/>
      <c r="C115" s="919" t="s">
        <v>462</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12234</v>
      </c>
      <c r="AB115" s="934"/>
      <c r="AC115" s="934"/>
      <c r="AD115" s="934"/>
      <c r="AE115" s="935"/>
      <c r="AF115" s="936">
        <v>9819</v>
      </c>
      <c r="AG115" s="934"/>
      <c r="AH115" s="934"/>
      <c r="AI115" s="934"/>
      <c r="AJ115" s="935"/>
      <c r="AK115" s="936">
        <v>5691</v>
      </c>
      <c r="AL115" s="934"/>
      <c r="AM115" s="934"/>
      <c r="AN115" s="934"/>
      <c r="AO115" s="935"/>
      <c r="AP115" s="937">
        <v>0.1</v>
      </c>
      <c r="AQ115" s="938"/>
      <c r="AR115" s="938"/>
      <c r="AS115" s="938"/>
      <c r="AT115" s="939"/>
      <c r="AU115" s="904"/>
      <c r="AV115" s="905"/>
      <c r="AW115" s="905"/>
      <c r="AX115" s="905"/>
      <c r="AY115" s="905"/>
      <c r="AZ115" s="918" t="s">
        <v>463</v>
      </c>
      <c r="BA115" s="919"/>
      <c r="BB115" s="919"/>
      <c r="BC115" s="919"/>
      <c r="BD115" s="919"/>
      <c r="BE115" s="919"/>
      <c r="BF115" s="919"/>
      <c r="BG115" s="919"/>
      <c r="BH115" s="919"/>
      <c r="BI115" s="919"/>
      <c r="BJ115" s="919"/>
      <c r="BK115" s="919"/>
      <c r="BL115" s="919"/>
      <c r="BM115" s="919"/>
      <c r="BN115" s="919"/>
      <c r="BO115" s="919"/>
      <c r="BP115" s="920"/>
      <c r="BQ115" s="921" t="s">
        <v>393</v>
      </c>
      <c r="BR115" s="922"/>
      <c r="BS115" s="922"/>
      <c r="BT115" s="922"/>
      <c r="BU115" s="922"/>
      <c r="BV115" s="922" t="s">
        <v>461</v>
      </c>
      <c r="BW115" s="922"/>
      <c r="BX115" s="922"/>
      <c r="BY115" s="922"/>
      <c r="BZ115" s="922"/>
      <c r="CA115" s="922" t="s">
        <v>441</v>
      </c>
      <c r="CB115" s="922"/>
      <c r="CC115" s="922"/>
      <c r="CD115" s="922"/>
      <c r="CE115" s="922"/>
      <c r="CF115" s="916" t="s">
        <v>464</v>
      </c>
      <c r="CG115" s="917"/>
      <c r="CH115" s="917"/>
      <c r="CI115" s="917"/>
      <c r="CJ115" s="917"/>
      <c r="CK115" s="944"/>
      <c r="CL115" s="945"/>
      <c r="CM115" s="918" t="s">
        <v>465</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393</v>
      </c>
      <c r="DH115" s="955"/>
      <c r="DI115" s="955"/>
      <c r="DJ115" s="955"/>
      <c r="DK115" s="956"/>
      <c r="DL115" s="957" t="s">
        <v>440</v>
      </c>
      <c r="DM115" s="955"/>
      <c r="DN115" s="955"/>
      <c r="DO115" s="955"/>
      <c r="DP115" s="956"/>
      <c r="DQ115" s="957" t="s">
        <v>441</v>
      </c>
      <c r="DR115" s="955"/>
      <c r="DS115" s="955"/>
      <c r="DT115" s="955"/>
      <c r="DU115" s="956"/>
      <c r="DV115" s="958" t="s">
        <v>444</v>
      </c>
      <c r="DW115" s="959"/>
      <c r="DX115" s="959"/>
      <c r="DY115" s="959"/>
      <c r="DZ115" s="960"/>
    </row>
    <row r="116" spans="1:130" s="221" customFormat="1" ht="26.25" customHeight="1" x14ac:dyDescent="0.15">
      <c r="A116" s="952"/>
      <c r="B116" s="953"/>
      <c r="C116" s="961" t="s">
        <v>466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444</v>
      </c>
      <c r="AB116" s="955"/>
      <c r="AC116" s="955"/>
      <c r="AD116" s="955"/>
      <c r="AE116" s="956"/>
      <c r="AF116" s="957" t="s">
        <v>393</v>
      </c>
      <c r="AG116" s="955"/>
      <c r="AH116" s="955"/>
      <c r="AI116" s="955"/>
      <c r="AJ116" s="956"/>
      <c r="AK116" s="957" t="s">
        <v>444</v>
      </c>
      <c r="AL116" s="955"/>
      <c r="AM116" s="955"/>
      <c r="AN116" s="955"/>
      <c r="AO116" s="956"/>
      <c r="AP116" s="958" t="s">
        <v>441</v>
      </c>
      <c r="AQ116" s="959"/>
      <c r="AR116" s="959"/>
      <c r="AS116" s="959"/>
      <c r="AT116" s="960"/>
      <c r="AU116" s="904"/>
      <c r="AV116" s="905"/>
      <c r="AW116" s="905"/>
      <c r="AX116" s="905"/>
      <c r="AY116" s="905"/>
      <c r="AZ116" s="963" t="s">
        <v>467</v>
      </c>
      <c r="BA116" s="964"/>
      <c r="BB116" s="964"/>
      <c r="BC116" s="964"/>
      <c r="BD116" s="964"/>
      <c r="BE116" s="964"/>
      <c r="BF116" s="964"/>
      <c r="BG116" s="964"/>
      <c r="BH116" s="964"/>
      <c r="BI116" s="964"/>
      <c r="BJ116" s="964"/>
      <c r="BK116" s="964"/>
      <c r="BL116" s="964"/>
      <c r="BM116" s="964"/>
      <c r="BN116" s="964"/>
      <c r="BO116" s="964"/>
      <c r="BP116" s="965"/>
      <c r="BQ116" s="921" t="s">
        <v>393</v>
      </c>
      <c r="BR116" s="922"/>
      <c r="BS116" s="922"/>
      <c r="BT116" s="922"/>
      <c r="BU116" s="922"/>
      <c r="BV116" s="922" t="s">
        <v>446</v>
      </c>
      <c r="BW116" s="922"/>
      <c r="BX116" s="922"/>
      <c r="BY116" s="922"/>
      <c r="BZ116" s="922"/>
      <c r="CA116" s="922" t="s">
        <v>464</v>
      </c>
      <c r="CB116" s="922"/>
      <c r="CC116" s="922"/>
      <c r="CD116" s="922"/>
      <c r="CE116" s="922"/>
      <c r="CF116" s="916" t="s">
        <v>440</v>
      </c>
      <c r="CG116" s="917"/>
      <c r="CH116" s="917"/>
      <c r="CI116" s="917"/>
      <c r="CJ116" s="917"/>
      <c r="CK116" s="944"/>
      <c r="CL116" s="945"/>
      <c r="CM116" s="918" t="s">
        <v>468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446</v>
      </c>
      <c r="DH116" s="955"/>
      <c r="DI116" s="955"/>
      <c r="DJ116" s="955"/>
      <c r="DK116" s="956"/>
      <c r="DL116" s="957" t="s">
        <v>448</v>
      </c>
      <c r="DM116" s="955"/>
      <c r="DN116" s="955"/>
      <c r="DO116" s="955"/>
      <c r="DP116" s="956"/>
      <c r="DQ116" s="957" t="s">
        <v>393</v>
      </c>
      <c r="DR116" s="955"/>
      <c r="DS116" s="955"/>
      <c r="DT116" s="955"/>
      <c r="DU116" s="956"/>
      <c r="DV116" s="958" t="s">
        <v>446</v>
      </c>
      <c r="DW116" s="959"/>
      <c r="DX116" s="959"/>
      <c r="DY116" s="959"/>
      <c r="DZ116" s="960"/>
    </row>
    <row r="117" spans="1:130" s="221" customFormat="1" ht="26.25" customHeight="1" x14ac:dyDescent="0.15">
      <c r="A117" s="908" t="s">
        <v>187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469</v>
      </c>
      <c r="Z117" s="890"/>
      <c r="AA117" s="974">
        <v>3337693</v>
      </c>
      <c r="AB117" s="975"/>
      <c r="AC117" s="975"/>
      <c r="AD117" s="975"/>
      <c r="AE117" s="976"/>
      <c r="AF117" s="977">
        <v>3275589</v>
      </c>
      <c r="AG117" s="975"/>
      <c r="AH117" s="975"/>
      <c r="AI117" s="975"/>
      <c r="AJ117" s="976"/>
      <c r="AK117" s="977">
        <v>3180105</v>
      </c>
      <c r="AL117" s="975"/>
      <c r="AM117" s="975"/>
      <c r="AN117" s="975"/>
      <c r="AO117" s="976"/>
      <c r="AP117" s="978"/>
      <c r="AQ117" s="979"/>
      <c r="AR117" s="979"/>
      <c r="AS117" s="979"/>
      <c r="AT117" s="980"/>
      <c r="AU117" s="904"/>
      <c r="AV117" s="905"/>
      <c r="AW117" s="905"/>
      <c r="AX117" s="905"/>
      <c r="AY117" s="905"/>
      <c r="AZ117" s="970" t="s">
        <v>470</v>
      </c>
      <c r="BA117" s="971"/>
      <c r="BB117" s="971"/>
      <c r="BC117" s="971"/>
      <c r="BD117" s="971"/>
      <c r="BE117" s="971"/>
      <c r="BF117" s="971"/>
      <c r="BG117" s="971"/>
      <c r="BH117" s="971"/>
      <c r="BI117" s="971"/>
      <c r="BJ117" s="971"/>
      <c r="BK117" s="971"/>
      <c r="BL117" s="971"/>
      <c r="BM117" s="971"/>
      <c r="BN117" s="971"/>
      <c r="BO117" s="971"/>
      <c r="BP117" s="972"/>
      <c r="BQ117" s="921" t="s">
        <v>444</v>
      </c>
      <c r="BR117" s="922"/>
      <c r="BS117" s="922"/>
      <c r="BT117" s="922"/>
      <c r="BU117" s="922"/>
      <c r="BV117" s="922" t="s">
        <v>444</v>
      </c>
      <c r="BW117" s="922"/>
      <c r="BX117" s="922"/>
      <c r="BY117" s="922"/>
      <c r="BZ117" s="922"/>
      <c r="CA117" s="922" t="s">
        <v>393</v>
      </c>
      <c r="CB117" s="922"/>
      <c r="CC117" s="922"/>
      <c r="CD117" s="922"/>
      <c r="CE117" s="922"/>
      <c r="CF117" s="916" t="s">
        <v>464</v>
      </c>
      <c r="CG117" s="917"/>
      <c r="CH117" s="917"/>
      <c r="CI117" s="917"/>
      <c r="CJ117" s="917"/>
      <c r="CK117" s="944"/>
      <c r="CL117" s="945"/>
      <c r="CM117" s="918" t="s">
        <v>471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393</v>
      </c>
      <c r="DH117" s="955"/>
      <c r="DI117" s="955"/>
      <c r="DJ117" s="955"/>
      <c r="DK117" s="956"/>
      <c r="DL117" s="957" t="s">
        <v>393</v>
      </c>
      <c r="DM117" s="955"/>
      <c r="DN117" s="955"/>
      <c r="DO117" s="955"/>
      <c r="DP117" s="956"/>
      <c r="DQ117" s="957" t="s">
        <v>444</v>
      </c>
      <c r="DR117" s="955"/>
      <c r="DS117" s="955"/>
      <c r="DT117" s="955"/>
      <c r="DU117" s="956"/>
      <c r="DV117" s="958" t="s">
        <v>460</v>
      </c>
      <c r="DW117" s="959"/>
      <c r="DX117" s="959"/>
      <c r="DY117" s="959"/>
      <c r="DZ117" s="960"/>
    </row>
    <row r="118" spans="1:130" s="221" customFormat="1" ht="26.25" customHeight="1" x14ac:dyDescent="0.15">
      <c r="A118" s="908" t="s">
        <v>435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432</v>
      </c>
      <c r="AB118" s="889"/>
      <c r="AC118" s="889"/>
      <c r="AD118" s="889"/>
      <c r="AE118" s="890"/>
      <c r="AF118" s="888" t="s">
        <v>433</v>
      </c>
      <c r="AG118" s="889"/>
      <c r="AH118" s="889"/>
      <c r="AI118" s="889"/>
      <c r="AJ118" s="890"/>
      <c r="AK118" s="888" t="s">
        <v>306</v>
      </c>
      <c r="AL118" s="889"/>
      <c r="AM118" s="889"/>
      <c r="AN118" s="889"/>
      <c r="AO118" s="890"/>
      <c r="AP118" s="966" t="s">
        <v>434</v>
      </c>
      <c r="AQ118" s="967"/>
      <c r="AR118" s="967"/>
      <c r="AS118" s="967"/>
      <c r="AT118" s="968"/>
      <c r="AU118" s="904"/>
      <c r="AV118" s="905"/>
      <c r="AW118" s="905"/>
      <c r="AX118" s="905"/>
      <c r="AY118" s="905"/>
      <c r="AZ118" s="969" t="s">
        <v>472</v>
      </c>
      <c r="BA118" s="961"/>
      <c r="BB118" s="961"/>
      <c r="BC118" s="961"/>
      <c r="BD118" s="961"/>
      <c r="BE118" s="961"/>
      <c r="BF118" s="961"/>
      <c r="BG118" s="961"/>
      <c r="BH118" s="961"/>
      <c r="BI118" s="961"/>
      <c r="BJ118" s="961"/>
      <c r="BK118" s="961"/>
      <c r="BL118" s="961"/>
      <c r="BM118" s="961"/>
      <c r="BN118" s="961"/>
      <c r="BO118" s="961"/>
      <c r="BP118" s="962"/>
      <c r="BQ118" s="995" t="s">
        <v>464</v>
      </c>
      <c r="BR118" s="996"/>
      <c r="BS118" s="996"/>
      <c r="BT118" s="996"/>
      <c r="BU118" s="996"/>
      <c r="BV118" s="996" t="s">
        <v>464</v>
      </c>
      <c r="BW118" s="996"/>
      <c r="BX118" s="996"/>
      <c r="BY118" s="996"/>
      <c r="BZ118" s="996"/>
      <c r="CA118" s="996" t="s">
        <v>448</v>
      </c>
      <c r="CB118" s="996"/>
      <c r="CC118" s="996"/>
      <c r="CD118" s="996"/>
      <c r="CE118" s="996"/>
      <c r="CF118" s="916" t="s">
        <v>464</v>
      </c>
      <c r="CG118" s="917"/>
      <c r="CH118" s="917"/>
      <c r="CI118" s="917"/>
      <c r="CJ118" s="917"/>
      <c r="CK118" s="944"/>
      <c r="CL118" s="945"/>
      <c r="CM118" s="918" t="s">
        <v>473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460</v>
      </c>
      <c r="DH118" s="955"/>
      <c r="DI118" s="955"/>
      <c r="DJ118" s="955"/>
      <c r="DK118" s="956"/>
      <c r="DL118" s="957" t="s">
        <v>440</v>
      </c>
      <c r="DM118" s="955"/>
      <c r="DN118" s="955"/>
      <c r="DO118" s="955"/>
      <c r="DP118" s="956"/>
      <c r="DQ118" s="957" t="s">
        <v>464</v>
      </c>
      <c r="DR118" s="955"/>
      <c r="DS118" s="955"/>
      <c r="DT118" s="955"/>
      <c r="DU118" s="956"/>
      <c r="DV118" s="958" t="s">
        <v>460</v>
      </c>
      <c r="DW118" s="959"/>
      <c r="DX118" s="959"/>
      <c r="DY118" s="959"/>
      <c r="DZ118" s="960"/>
    </row>
    <row r="119" spans="1:130" s="221" customFormat="1" ht="26.25" customHeight="1" x14ac:dyDescent="0.15">
      <c r="A119" s="1052" t="s">
        <v>438</v>
      </c>
      <c r="B119" s="943"/>
      <c r="C119" s="925" t="s">
        <v>439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464</v>
      </c>
      <c r="AB119" s="896"/>
      <c r="AC119" s="896"/>
      <c r="AD119" s="896"/>
      <c r="AE119" s="897"/>
      <c r="AF119" s="898" t="s">
        <v>393</v>
      </c>
      <c r="AG119" s="896"/>
      <c r="AH119" s="896"/>
      <c r="AI119" s="896"/>
      <c r="AJ119" s="897"/>
      <c r="AK119" s="898" t="s">
        <v>444</v>
      </c>
      <c r="AL119" s="896"/>
      <c r="AM119" s="896"/>
      <c r="AN119" s="896"/>
      <c r="AO119" s="897"/>
      <c r="AP119" s="899" t="s">
        <v>448</v>
      </c>
      <c r="AQ119" s="900"/>
      <c r="AR119" s="900"/>
      <c r="AS119" s="900"/>
      <c r="AT119" s="901"/>
      <c r="AU119" s="906"/>
      <c r="AV119" s="907"/>
      <c r="AW119" s="907"/>
      <c r="AX119" s="907"/>
      <c r="AY119" s="907"/>
      <c r="AZ119" s="242" t="s">
        <v>187</v>
      </c>
      <c r="BA119" s="242"/>
      <c r="BB119" s="242"/>
      <c r="BC119" s="242"/>
      <c r="BD119" s="242"/>
      <c r="BE119" s="242"/>
      <c r="BF119" s="242"/>
      <c r="BG119" s="242"/>
      <c r="BH119" s="242"/>
      <c r="BI119" s="242"/>
      <c r="BJ119" s="242"/>
      <c r="BK119" s="242"/>
      <c r="BL119" s="242"/>
      <c r="BM119" s="242"/>
      <c r="BN119" s="242"/>
      <c r="BO119" s="973" t="s">
        <v>474</v>
      </c>
      <c r="BP119" s="1001"/>
      <c r="BQ119" s="995">
        <v>36930165</v>
      </c>
      <c r="BR119" s="996"/>
      <c r="BS119" s="996"/>
      <c r="BT119" s="996"/>
      <c r="BU119" s="996"/>
      <c r="BV119" s="996">
        <v>34985595</v>
      </c>
      <c r="BW119" s="996"/>
      <c r="BX119" s="996"/>
      <c r="BY119" s="996"/>
      <c r="BZ119" s="996"/>
      <c r="CA119" s="996">
        <v>31851739</v>
      </c>
      <c r="CB119" s="996"/>
      <c r="CC119" s="996"/>
      <c r="CD119" s="996"/>
      <c r="CE119" s="996"/>
      <c r="CF119" s="997"/>
      <c r="CG119" s="998"/>
      <c r="CH119" s="998"/>
      <c r="CI119" s="998"/>
      <c r="CJ119" s="999"/>
      <c r="CK119" s="946"/>
      <c r="CL119" s="947"/>
      <c r="CM119" s="969" t="s">
        <v>475</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464</v>
      </c>
      <c r="DH119" s="982"/>
      <c r="DI119" s="982"/>
      <c r="DJ119" s="982"/>
      <c r="DK119" s="983"/>
      <c r="DL119" s="981" t="s">
        <v>456</v>
      </c>
      <c r="DM119" s="982"/>
      <c r="DN119" s="982"/>
      <c r="DO119" s="982"/>
      <c r="DP119" s="983"/>
      <c r="DQ119" s="981" t="s">
        <v>464</v>
      </c>
      <c r="DR119" s="982"/>
      <c r="DS119" s="982"/>
      <c r="DT119" s="982"/>
      <c r="DU119" s="983"/>
      <c r="DV119" s="984" t="s">
        <v>464</v>
      </c>
      <c r="DW119" s="985"/>
      <c r="DX119" s="985"/>
      <c r="DY119" s="985"/>
      <c r="DZ119" s="986"/>
    </row>
    <row r="120" spans="1:130" s="221" customFormat="1" ht="26.25" customHeight="1" x14ac:dyDescent="0.15">
      <c r="A120" s="1053"/>
      <c r="B120" s="945"/>
      <c r="C120" s="918" t="s">
        <v>447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393</v>
      </c>
      <c r="AB120" s="955"/>
      <c r="AC120" s="955"/>
      <c r="AD120" s="955"/>
      <c r="AE120" s="956"/>
      <c r="AF120" s="957" t="s">
        <v>442</v>
      </c>
      <c r="AG120" s="955"/>
      <c r="AH120" s="955"/>
      <c r="AI120" s="955"/>
      <c r="AJ120" s="956"/>
      <c r="AK120" s="957" t="s">
        <v>456</v>
      </c>
      <c r="AL120" s="955"/>
      <c r="AM120" s="955"/>
      <c r="AN120" s="955"/>
      <c r="AO120" s="956"/>
      <c r="AP120" s="958" t="s">
        <v>456</v>
      </c>
      <c r="AQ120" s="959"/>
      <c r="AR120" s="959"/>
      <c r="AS120" s="959"/>
      <c r="AT120" s="960"/>
      <c r="AU120" s="987" t="s">
        <v>476</v>
      </c>
      <c r="AV120" s="988"/>
      <c r="AW120" s="988"/>
      <c r="AX120" s="988"/>
      <c r="AY120" s="989"/>
      <c r="AZ120" s="925" t="s">
        <v>477</v>
      </c>
      <c r="BA120" s="893"/>
      <c r="BB120" s="893"/>
      <c r="BC120" s="893"/>
      <c r="BD120" s="893"/>
      <c r="BE120" s="893"/>
      <c r="BF120" s="893"/>
      <c r="BG120" s="893"/>
      <c r="BH120" s="893"/>
      <c r="BI120" s="893"/>
      <c r="BJ120" s="893"/>
      <c r="BK120" s="893"/>
      <c r="BL120" s="893"/>
      <c r="BM120" s="893"/>
      <c r="BN120" s="893"/>
      <c r="BO120" s="893"/>
      <c r="BP120" s="894"/>
      <c r="BQ120" s="926">
        <v>8780525</v>
      </c>
      <c r="BR120" s="927"/>
      <c r="BS120" s="927"/>
      <c r="BT120" s="927"/>
      <c r="BU120" s="927"/>
      <c r="BV120" s="927">
        <v>8377772</v>
      </c>
      <c r="BW120" s="927"/>
      <c r="BX120" s="927"/>
      <c r="BY120" s="927"/>
      <c r="BZ120" s="927"/>
      <c r="CA120" s="927">
        <v>8752618</v>
      </c>
      <c r="CB120" s="927"/>
      <c r="CC120" s="927"/>
      <c r="CD120" s="927"/>
      <c r="CE120" s="927"/>
      <c r="CF120" s="940">
        <v>80.7</v>
      </c>
      <c r="CG120" s="941"/>
      <c r="CH120" s="941"/>
      <c r="CI120" s="941"/>
      <c r="CJ120" s="941"/>
      <c r="CK120" s="1002" t="s">
        <v>478</v>
      </c>
      <c r="CL120" s="1003"/>
      <c r="CM120" s="1003"/>
      <c r="CN120" s="1003"/>
      <c r="CO120" s="1004"/>
      <c r="CP120" s="1010" t="s">
        <v>479</v>
      </c>
      <c r="CQ120" s="1011"/>
      <c r="CR120" s="1011"/>
      <c r="CS120" s="1011"/>
      <c r="CT120" s="1011"/>
      <c r="CU120" s="1011"/>
      <c r="CV120" s="1011"/>
      <c r="CW120" s="1011"/>
      <c r="CX120" s="1011"/>
      <c r="CY120" s="1011"/>
      <c r="CZ120" s="1011"/>
      <c r="DA120" s="1011"/>
      <c r="DB120" s="1011"/>
      <c r="DC120" s="1011"/>
      <c r="DD120" s="1011"/>
      <c r="DE120" s="1011"/>
      <c r="DF120" s="1012"/>
      <c r="DG120" s="926">
        <v>12597073</v>
      </c>
      <c r="DH120" s="927"/>
      <c r="DI120" s="927"/>
      <c r="DJ120" s="927"/>
      <c r="DK120" s="927"/>
      <c r="DL120" s="927">
        <v>11209043</v>
      </c>
      <c r="DM120" s="927"/>
      <c r="DN120" s="927"/>
      <c r="DO120" s="927"/>
      <c r="DP120" s="927"/>
      <c r="DQ120" s="927">
        <v>8921904</v>
      </c>
      <c r="DR120" s="927"/>
      <c r="DS120" s="927"/>
      <c r="DT120" s="927"/>
      <c r="DU120" s="927"/>
      <c r="DV120" s="928">
        <v>82.3</v>
      </c>
      <c r="DW120" s="928"/>
      <c r="DX120" s="928"/>
      <c r="DY120" s="928"/>
      <c r="DZ120" s="929"/>
    </row>
    <row r="121" spans="1:130" s="221" customFormat="1" ht="26.25" customHeight="1" x14ac:dyDescent="0.15">
      <c r="A121" s="1053"/>
      <c r="B121" s="945"/>
      <c r="C121" s="970" t="s">
        <v>480</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460</v>
      </c>
      <c r="AB121" s="955"/>
      <c r="AC121" s="955"/>
      <c r="AD121" s="955"/>
      <c r="AE121" s="956"/>
      <c r="AF121" s="957" t="s">
        <v>456</v>
      </c>
      <c r="AG121" s="955"/>
      <c r="AH121" s="955"/>
      <c r="AI121" s="955"/>
      <c r="AJ121" s="956"/>
      <c r="AK121" s="957" t="s">
        <v>464</v>
      </c>
      <c r="AL121" s="955"/>
      <c r="AM121" s="955"/>
      <c r="AN121" s="955"/>
      <c r="AO121" s="956"/>
      <c r="AP121" s="958" t="s">
        <v>481</v>
      </c>
      <c r="AQ121" s="959"/>
      <c r="AR121" s="959"/>
      <c r="AS121" s="959"/>
      <c r="AT121" s="960"/>
      <c r="AU121" s="990"/>
      <c r="AV121" s="991"/>
      <c r="AW121" s="991"/>
      <c r="AX121" s="991"/>
      <c r="AY121" s="992"/>
      <c r="AZ121" s="918" t="s">
        <v>482</v>
      </c>
      <c r="BA121" s="919"/>
      <c r="BB121" s="919"/>
      <c r="BC121" s="919"/>
      <c r="BD121" s="919"/>
      <c r="BE121" s="919"/>
      <c r="BF121" s="919"/>
      <c r="BG121" s="919"/>
      <c r="BH121" s="919"/>
      <c r="BI121" s="919"/>
      <c r="BJ121" s="919"/>
      <c r="BK121" s="919"/>
      <c r="BL121" s="919"/>
      <c r="BM121" s="919"/>
      <c r="BN121" s="919"/>
      <c r="BO121" s="919"/>
      <c r="BP121" s="920"/>
      <c r="BQ121" s="921">
        <v>8936758</v>
      </c>
      <c r="BR121" s="922"/>
      <c r="BS121" s="922"/>
      <c r="BT121" s="922"/>
      <c r="BU121" s="922"/>
      <c r="BV121" s="922">
        <v>2983323</v>
      </c>
      <c r="BW121" s="922"/>
      <c r="BX121" s="922"/>
      <c r="BY121" s="922"/>
      <c r="BZ121" s="922"/>
      <c r="CA121" s="922">
        <v>2838082</v>
      </c>
      <c r="CB121" s="922"/>
      <c r="CC121" s="922"/>
      <c r="CD121" s="922"/>
      <c r="CE121" s="922"/>
      <c r="CF121" s="916">
        <v>26.2</v>
      </c>
      <c r="CG121" s="917"/>
      <c r="CH121" s="917"/>
      <c r="CI121" s="917"/>
      <c r="CJ121" s="917"/>
      <c r="CK121" s="1005"/>
      <c r="CL121" s="1006"/>
      <c r="CM121" s="1006"/>
      <c r="CN121" s="1006"/>
      <c r="CO121" s="1007"/>
      <c r="CP121" s="1015" t="s">
        <v>483</v>
      </c>
      <c r="CQ121" s="1016"/>
      <c r="CR121" s="1016"/>
      <c r="CS121" s="1016"/>
      <c r="CT121" s="1016"/>
      <c r="CU121" s="1016"/>
      <c r="CV121" s="1016"/>
      <c r="CW121" s="1016"/>
      <c r="CX121" s="1016"/>
      <c r="CY121" s="1016"/>
      <c r="CZ121" s="1016"/>
      <c r="DA121" s="1016"/>
      <c r="DB121" s="1016"/>
      <c r="DC121" s="1016"/>
      <c r="DD121" s="1016"/>
      <c r="DE121" s="1016"/>
      <c r="DF121" s="1017"/>
      <c r="DG121" s="921">
        <v>220870</v>
      </c>
      <c r="DH121" s="922"/>
      <c r="DI121" s="922"/>
      <c r="DJ121" s="922"/>
      <c r="DK121" s="922"/>
      <c r="DL121" s="922">
        <v>212138</v>
      </c>
      <c r="DM121" s="922"/>
      <c r="DN121" s="922"/>
      <c r="DO121" s="922"/>
      <c r="DP121" s="922"/>
      <c r="DQ121" s="922">
        <v>215852</v>
      </c>
      <c r="DR121" s="922"/>
      <c r="DS121" s="922"/>
      <c r="DT121" s="922"/>
      <c r="DU121" s="922"/>
      <c r="DV121" s="923">
        <v>2</v>
      </c>
      <c r="DW121" s="923"/>
      <c r="DX121" s="923"/>
      <c r="DY121" s="923"/>
      <c r="DZ121" s="924"/>
    </row>
    <row r="122" spans="1:130" s="221" customFormat="1" ht="26.25" customHeight="1" x14ac:dyDescent="0.15">
      <c r="A122" s="1053"/>
      <c r="B122" s="945"/>
      <c r="C122" s="918" t="s">
        <v>459</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481</v>
      </c>
      <c r="AB122" s="955"/>
      <c r="AC122" s="955"/>
      <c r="AD122" s="955"/>
      <c r="AE122" s="956"/>
      <c r="AF122" s="957" t="s">
        <v>456</v>
      </c>
      <c r="AG122" s="955"/>
      <c r="AH122" s="955"/>
      <c r="AI122" s="955"/>
      <c r="AJ122" s="956"/>
      <c r="AK122" s="957" t="s">
        <v>456</v>
      </c>
      <c r="AL122" s="955"/>
      <c r="AM122" s="955"/>
      <c r="AN122" s="955"/>
      <c r="AO122" s="956"/>
      <c r="AP122" s="958" t="s">
        <v>393</v>
      </c>
      <c r="AQ122" s="959"/>
      <c r="AR122" s="959"/>
      <c r="AS122" s="959"/>
      <c r="AT122" s="960"/>
      <c r="AU122" s="990"/>
      <c r="AV122" s="991"/>
      <c r="AW122" s="991"/>
      <c r="AX122" s="991"/>
      <c r="AY122" s="992"/>
      <c r="AZ122" s="969" t="s">
        <v>484</v>
      </c>
      <c r="BA122" s="961"/>
      <c r="BB122" s="961"/>
      <c r="BC122" s="961"/>
      <c r="BD122" s="961"/>
      <c r="BE122" s="961"/>
      <c r="BF122" s="961"/>
      <c r="BG122" s="961"/>
      <c r="BH122" s="961"/>
      <c r="BI122" s="961"/>
      <c r="BJ122" s="961"/>
      <c r="BK122" s="961"/>
      <c r="BL122" s="961"/>
      <c r="BM122" s="961"/>
      <c r="BN122" s="961"/>
      <c r="BO122" s="961"/>
      <c r="BP122" s="962"/>
      <c r="BQ122" s="995">
        <v>26222465</v>
      </c>
      <c r="BR122" s="996"/>
      <c r="BS122" s="996"/>
      <c r="BT122" s="996"/>
      <c r="BU122" s="996"/>
      <c r="BV122" s="996">
        <v>24330607</v>
      </c>
      <c r="BW122" s="996"/>
      <c r="BX122" s="996"/>
      <c r="BY122" s="996"/>
      <c r="BZ122" s="996"/>
      <c r="CA122" s="996">
        <v>23366104</v>
      </c>
      <c r="CB122" s="996"/>
      <c r="CC122" s="996"/>
      <c r="CD122" s="996"/>
      <c r="CE122" s="996"/>
      <c r="CF122" s="1013">
        <v>215.4</v>
      </c>
      <c r="CG122" s="1014"/>
      <c r="CH122" s="1014"/>
      <c r="CI122" s="1014"/>
      <c r="CJ122" s="1014"/>
      <c r="CK122" s="1005"/>
      <c r="CL122" s="1006"/>
      <c r="CM122" s="1006"/>
      <c r="CN122" s="1006"/>
      <c r="CO122" s="1007"/>
      <c r="CP122" s="1015" t="s">
        <v>485</v>
      </c>
      <c r="CQ122" s="1016"/>
      <c r="CR122" s="1016"/>
      <c r="CS122" s="1016"/>
      <c r="CT122" s="1016"/>
      <c r="CU122" s="1016"/>
      <c r="CV122" s="1016"/>
      <c r="CW122" s="1016"/>
      <c r="CX122" s="1016"/>
      <c r="CY122" s="1016"/>
      <c r="CZ122" s="1016"/>
      <c r="DA122" s="1016"/>
      <c r="DB122" s="1016"/>
      <c r="DC122" s="1016"/>
      <c r="DD122" s="1016"/>
      <c r="DE122" s="1016"/>
      <c r="DF122" s="1017"/>
      <c r="DG122" s="921" t="s">
        <v>460</v>
      </c>
      <c r="DH122" s="922"/>
      <c r="DI122" s="922"/>
      <c r="DJ122" s="922"/>
      <c r="DK122" s="922"/>
      <c r="DL122" s="922" t="s">
        <v>456</v>
      </c>
      <c r="DM122" s="922"/>
      <c r="DN122" s="922"/>
      <c r="DO122" s="922"/>
      <c r="DP122" s="922"/>
      <c r="DQ122" s="922" t="s">
        <v>464</v>
      </c>
      <c r="DR122" s="922"/>
      <c r="DS122" s="922"/>
      <c r="DT122" s="922"/>
      <c r="DU122" s="922"/>
      <c r="DV122" s="923" t="s">
        <v>456</v>
      </c>
      <c r="DW122" s="923"/>
      <c r="DX122" s="923"/>
      <c r="DY122" s="923"/>
      <c r="DZ122" s="924"/>
    </row>
    <row r="123" spans="1:130" s="221" customFormat="1" ht="26.25" customHeight="1" x14ac:dyDescent="0.15">
      <c r="A123" s="1053"/>
      <c r="B123" s="945"/>
      <c r="C123" s="918" t="s">
        <v>468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456</v>
      </c>
      <c r="AB123" s="955"/>
      <c r="AC123" s="955"/>
      <c r="AD123" s="955"/>
      <c r="AE123" s="956"/>
      <c r="AF123" s="957" t="s">
        <v>456</v>
      </c>
      <c r="AG123" s="955"/>
      <c r="AH123" s="955"/>
      <c r="AI123" s="955"/>
      <c r="AJ123" s="956"/>
      <c r="AK123" s="957" t="s">
        <v>393</v>
      </c>
      <c r="AL123" s="955"/>
      <c r="AM123" s="955"/>
      <c r="AN123" s="955"/>
      <c r="AO123" s="956"/>
      <c r="AP123" s="958" t="s">
        <v>464</v>
      </c>
      <c r="AQ123" s="959"/>
      <c r="AR123" s="959"/>
      <c r="AS123" s="959"/>
      <c r="AT123" s="960"/>
      <c r="AU123" s="993"/>
      <c r="AV123" s="994"/>
      <c r="AW123" s="994"/>
      <c r="AX123" s="994"/>
      <c r="AY123" s="994"/>
      <c r="AZ123" s="242" t="s">
        <v>187</v>
      </c>
      <c r="BA123" s="242"/>
      <c r="BB123" s="242"/>
      <c r="BC123" s="242"/>
      <c r="BD123" s="242"/>
      <c r="BE123" s="242"/>
      <c r="BF123" s="242"/>
      <c r="BG123" s="242"/>
      <c r="BH123" s="242"/>
      <c r="BI123" s="242"/>
      <c r="BJ123" s="242"/>
      <c r="BK123" s="242"/>
      <c r="BL123" s="242"/>
      <c r="BM123" s="242"/>
      <c r="BN123" s="242"/>
      <c r="BO123" s="973" t="s">
        <v>486</v>
      </c>
      <c r="BP123" s="1001"/>
      <c r="BQ123" s="1059">
        <v>43939748</v>
      </c>
      <c r="BR123" s="1060"/>
      <c r="BS123" s="1060"/>
      <c r="BT123" s="1060"/>
      <c r="BU123" s="1060"/>
      <c r="BV123" s="1060">
        <v>35691702</v>
      </c>
      <c r="BW123" s="1060"/>
      <c r="BX123" s="1060"/>
      <c r="BY123" s="1060"/>
      <c r="BZ123" s="1060"/>
      <c r="CA123" s="1060">
        <v>34956804</v>
      </c>
      <c r="CB123" s="1060"/>
      <c r="CC123" s="1060"/>
      <c r="CD123" s="1060"/>
      <c r="CE123" s="1060"/>
      <c r="CF123" s="997"/>
      <c r="CG123" s="998"/>
      <c r="CH123" s="998"/>
      <c r="CI123" s="998"/>
      <c r="CJ123" s="999"/>
      <c r="CK123" s="1005"/>
      <c r="CL123" s="1006"/>
      <c r="CM123" s="1006"/>
      <c r="CN123" s="1006"/>
      <c r="CO123" s="1007"/>
      <c r="CP123" s="1015" t="s">
        <v>487</v>
      </c>
      <c r="CQ123" s="1016"/>
      <c r="CR123" s="1016"/>
      <c r="CS123" s="1016"/>
      <c r="CT123" s="1016"/>
      <c r="CU123" s="1016"/>
      <c r="CV123" s="1016"/>
      <c r="CW123" s="1016"/>
      <c r="CX123" s="1016"/>
      <c r="CY123" s="1016"/>
      <c r="CZ123" s="1016"/>
      <c r="DA123" s="1016"/>
      <c r="DB123" s="1016"/>
      <c r="DC123" s="1016"/>
      <c r="DD123" s="1016"/>
      <c r="DE123" s="1016"/>
      <c r="DF123" s="1017"/>
      <c r="DG123" s="954" t="s">
        <v>393</v>
      </c>
      <c r="DH123" s="955"/>
      <c r="DI123" s="955"/>
      <c r="DJ123" s="955"/>
      <c r="DK123" s="956"/>
      <c r="DL123" s="957" t="s">
        <v>460</v>
      </c>
      <c r="DM123" s="955"/>
      <c r="DN123" s="955"/>
      <c r="DO123" s="955"/>
      <c r="DP123" s="956"/>
      <c r="DQ123" s="957" t="s">
        <v>460</v>
      </c>
      <c r="DR123" s="955"/>
      <c r="DS123" s="955"/>
      <c r="DT123" s="955"/>
      <c r="DU123" s="956"/>
      <c r="DV123" s="958" t="s">
        <v>460</v>
      </c>
      <c r="DW123" s="959"/>
      <c r="DX123" s="959"/>
      <c r="DY123" s="959"/>
      <c r="DZ123" s="960"/>
    </row>
    <row r="124" spans="1:130" s="221" customFormat="1" ht="26.25" customHeight="1" thickBot="1" x14ac:dyDescent="0.2">
      <c r="A124" s="1053"/>
      <c r="B124" s="945"/>
      <c r="C124" s="918" t="s">
        <v>471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460</v>
      </c>
      <c r="AB124" s="955"/>
      <c r="AC124" s="955"/>
      <c r="AD124" s="955"/>
      <c r="AE124" s="956"/>
      <c r="AF124" s="957" t="s">
        <v>393</v>
      </c>
      <c r="AG124" s="955"/>
      <c r="AH124" s="955"/>
      <c r="AI124" s="955"/>
      <c r="AJ124" s="956"/>
      <c r="AK124" s="957" t="s">
        <v>456</v>
      </c>
      <c r="AL124" s="955"/>
      <c r="AM124" s="955"/>
      <c r="AN124" s="955"/>
      <c r="AO124" s="956"/>
      <c r="AP124" s="958" t="s">
        <v>460</v>
      </c>
      <c r="AQ124" s="959"/>
      <c r="AR124" s="959"/>
      <c r="AS124" s="959"/>
      <c r="AT124" s="960"/>
      <c r="AU124" s="1055" t="s">
        <v>488</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460</v>
      </c>
      <c r="BR124" s="1023"/>
      <c r="BS124" s="1023"/>
      <c r="BT124" s="1023"/>
      <c r="BU124" s="1023"/>
      <c r="BV124" s="1023" t="s">
        <v>456</v>
      </c>
      <c r="BW124" s="1023"/>
      <c r="BX124" s="1023"/>
      <c r="BY124" s="1023"/>
      <c r="BZ124" s="1023"/>
      <c r="CA124" s="1023" t="s">
        <v>456</v>
      </c>
      <c r="CB124" s="1023"/>
      <c r="CC124" s="1023"/>
      <c r="CD124" s="1023"/>
      <c r="CE124" s="1023"/>
      <c r="CF124" s="1024"/>
      <c r="CG124" s="1025"/>
      <c r="CH124" s="1025"/>
      <c r="CI124" s="1025"/>
      <c r="CJ124" s="1026"/>
      <c r="CK124" s="1008"/>
      <c r="CL124" s="1008"/>
      <c r="CM124" s="1008"/>
      <c r="CN124" s="1008"/>
      <c r="CO124" s="1009"/>
      <c r="CP124" s="1015" t="s">
        <v>489</v>
      </c>
      <c r="CQ124" s="1016"/>
      <c r="CR124" s="1016"/>
      <c r="CS124" s="1016"/>
      <c r="CT124" s="1016"/>
      <c r="CU124" s="1016"/>
      <c r="CV124" s="1016"/>
      <c r="CW124" s="1016"/>
      <c r="CX124" s="1016"/>
      <c r="CY124" s="1016"/>
      <c r="CZ124" s="1016"/>
      <c r="DA124" s="1016"/>
      <c r="DB124" s="1016"/>
      <c r="DC124" s="1016"/>
      <c r="DD124" s="1016"/>
      <c r="DE124" s="1016"/>
      <c r="DF124" s="1017"/>
      <c r="DG124" s="1000" t="s">
        <v>481</v>
      </c>
      <c r="DH124" s="982"/>
      <c r="DI124" s="982"/>
      <c r="DJ124" s="982"/>
      <c r="DK124" s="983"/>
      <c r="DL124" s="981" t="s">
        <v>440</v>
      </c>
      <c r="DM124" s="982"/>
      <c r="DN124" s="982"/>
      <c r="DO124" s="982"/>
      <c r="DP124" s="983"/>
      <c r="DQ124" s="981" t="s">
        <v>481</v>
      </c>
      <c r="DR124" s="982"/>
      <c r="DS124" s="982"/>
      <c r="DT124" s="982"/>
      <c r="DU124" s="983"/>
      <c r="DV124" s="984" t="s">
        <v>481</v>
      </c>
      <c r="DW124" s="985"/>
      <c r="DX124" s="985"/>
      <c r="DY124" s="985"/>
      <c r="DZ124" s="986"/>
    </row>
    <row r="125" spans="1:130" s="221" customFormat="1" ht="26.25" customHeight="1" x14ac:dyDescent="0.15">
      <c r="A125" s="1053"/>
      <c r="B125" s="945"/>
      <c r="C125" s="918" t="s">
        <v>473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440</v>
      </c>
      <c r="AB125" s="955"/>
      <c r="AC125" s="955"/>
      <c r="AD125" s="955"/>
      <c r="AE125" s="956"/>
      <c r="AF125" s="957" t="s">
        <v>481</v>
      </c>
      <c r="AG125" s="955"/>
      <c r="AH125" s="955"/>
      <c r="AI125" s="955"/>
      <c r="AJ125" s="956"/>
      <c r="AK125" s="957" t="s">
        <v>481</v>
      </c>
      <c r="AL125" s="955"/>
      <c r="AM125" s="955"/>
      <c r="AN125" s="955"/>
      <c r="AO125" s="956"/>
      <c r="AP125" s="958" t="s">
        <v>442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490</v>
      </c>
      <c r="CL125" s="1003"/>
      <c r="CM125" s="1003"/>
      <c r="CN125" s="1003"/>
      <c r="CO125" s="1004"/>
      <c r="CP125" s="925" t="s">
        <v>491</v>
      </c>
      <c r="CQ125" s="893"/>
      <c r="CR125" s="893"/>
      <c r="CS125" s="893"/>
      <c r="CT125" s="893"/>
      <c r="CU125" s="893"/>
      <c r="CV125" s="893"/>
      <c r="CW125" s="893"/>
      <c r="CX125" s="893"/>
      <c r="CY125" s="893"/>
      <c r="CZ125" s="893"/>
      <c r="DA125" s="893"/>
      <c r="DB125" s="893"/>
      <c r="DC125" s="893"/>
      <c r="DD125" s="893"/>
      <c r="DE125" s="893"/>
      <c r="DF125" s="894"/>
      <c r="DG125" s="926" t="s">
        <v>481</v>
      </c>
      <c r="DH125" s="927"/>
      <c r="DI125" s="927"/>
      <c r="DJ125" s="927"/>
      <c r="DK125" s="927"/>
      <c r="DL125" s="927" t="s">
        <v>481</v>
      </c>
      <c r="DM125" s="927"/>
      <c r="DN125" s="927"/>
      <c r="DO125" s="927"/>
      <c r="DP125" s="927"/>
      <c r="DQ125" s="927" t="s">
        <v>481</v>
      </c>
      <c r="DR125" s="927"/>
      <c r="DS125" s="927"/>
      <c r="DT125" s="927"/>
      <c r="DU125" s="927"/>
      <c r="DV125" s="928" t="s">
        <v>481</v>
      </c>
      <c r="DW125" s="928"/>
      <c r="DX125" s="928"/>
      <c r="DY125" s="928"/>
      <c r="DZ125" s="929"/>
    </row>
    <row r="126" spans="1:130" s="221" customFormat="1" ht="26.25" customHeight="1" thickBot="1" x14ac:dyDescent="0.2">
      <c r="A126" s="1053"/>
      <c r="B126" s="945"/>
      <c r="C126" s="918" t="s">
        <v>475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12234</v>
      </c>
      <c r="AB126" s="955"/>
      <c r="AC126" s="955"/>
      <c r="AD126" s="955"/>
      <c r="AE126" s="956"/>
      <c r="AF126" s="957">
        <v>9819</v>
      </c>
      <c r="AG126" s="955"/>
      <c r="AH126" s="955"/>
      <c r="AI126" s="955"/>
      <c r="AJ126" s="956"/>
      <c r="AK126" s="957">
        <v>5691</v>
      </c>
      <c r="AL126" s="955"/>
      <c r="AM126" s="955"/>
      <c r="AN126" s="955"/>
      <c r="AO126" s="956"/>
      <c r="AP126" s="958">
        <v>0.1</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492</v>
      </c>
      <c r="CQ126" s="919"/>
      <c r="CR126" s="919"/>
      <c r="CS126" s="919"/>
      <c r="CT126" s="919"/>
      <c r="CU126" s="919"/>
      <c r="CV126" s="919"/>
      <c r="CW126" s="919"/>
      <c r="CX126" s="919"/>
      <c r="CY126" s="919"/>
      <c r="CZ126" s="919"/>
      <c r="DA126" s="919"/>
      <c r="DB126" s="919"/>
      <c r="DC126" s="919"/>
      <c r="DD126" s="919"/>
      <c r="DE126" s="919"/>
      <c r="DF126" s="920"/>
      <c r="DG126" s="921" t="s">
        <v>481</v>
      </c>
      <c r="DH126" s="922"/>
      <c r="DI126" s="922"/>
      <c r="DJ126" s="922"/>
      <c r="DK126" s="922"/>
      <c r="DL126" s="922" t="s">
        <v>481</v>
      </c>
      <c r="DM126" s="922"/>
      <c r="DN126" s="922"/>
      <c r="DO126" s="922"/>
      <c r="DP126" s="922"/>
      <c r="DQ126" s="922" t="s">
        <v>393</v>
      </c>
      <c r="DR126" s="922"/>
      <c r="DS126" s="922"/>
      <c r="DT126" s="922"/>
      <c r="DU126" s="922"/>
      <c r="DV126" s="923" t="s">
        <v>481</v>
      </c>
      <c r="DW126" s="923"/>
      <c r="DX126" s="923"/>
      <c r="DY126" s="923"/>
      <c r="DZ126" s="924"/>
    </row>
    <row r="127" spans="1:130" s="221" customFormat="1" ht="26.25" customHeight="1" x14ac:dyDescent="0.15">
      <c r="A127" s="1054"/>
      <c r="B127" s="947"/>
      <c r="C127" s="969" t="s">
        <v>493</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481</v>
      </c>
      <c r="AB127" s="955"/>
      <c r="AC127" s="955"/>
      <c r="AD127" s="955"/>
      <c r="AE127" s="956"/>
      <c r="AF127" s="957" t="s">
        <v>481</v>
      </c>
      <c r="AG127" s="955"/>
      <c r="AH127" s="955"/>
      <c r="AI127" s="955"/>
      <c r="AJ127" s="956"/>
      <c r="AK127" s="957" t="s">
        <v>442</v>
      </c>
      <c r="AL127" s="955"/>
      <c r="AM127" s="955"/>
      <c r="AN127" s="955"/>
      <c r="AO127" s="956"/>
      <c r="AP127" s="958" t="s">
        <v>481</v>
      </c>
      <c r="AQ127" s="959"/>
      <c r="AR127" s="959"/>
      <c r="AS127" s="959"/>
      <c r="AT127" s="960"/>
      <c r="AU127" s="223"/>
      <c r="AV127" s="223"/>
      <c r="AW127" s="223"/>
      <c r="AX127" s="1027" t="s">
        <v>494</v>
      </c>
      <c r="AY127" s="1028"/>
      <c r="AZ127" s="1028"/>
      <c r="BA127" s="1028"/>
      <c r="BB127" s="1028"/>
      <c r="BC127" s="1028"/>
      <c r="BD127" s="1028"/>
      <c r="BE127" s="1029"/>
      <c r="BF127" s="1030" t="s">
        <v>495</v>
      </c>
      <c r="BG127" s="1028"/>
      <c r="BH127" s="1028"/>
      <c r="BI127" s="1028"/>
      <c r="BJ127" s="1028"/>
      <c r="BK127" s="1028"/>
      <c r="BL127" s="1029"/>
      <c r="BM127" s="1030" t="s">
        <v>496</v>
      </c>
      <c r="BN127" s="1028"/>
      <c r="BO127" s="1028"/>
      <c r="BP127" s="1028"/>
      <c r="BQ127" s="1028"/>
      <c r="BR127" s="1028"/>
      <c r="BS127" s="1029"/>
      <c r="BT127" s="1030" t="s">
        <v>497</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498</v>
      </c>
      <c r="CQ127" s="919"/>
      <c r="CR127" s="919"/>
      <c r="CS127" s="919"/>
      <c r="CT127" s="919"/>
      <c r="CU127" s="919"/>
      <c r="CV127" s="919"/>
      <c r="CW127" s="919"/>
      <c r="CX127" s="919"/>
      <c r="CY127" s="919"/>
      <c r="CZ127" s="919"/>
      <c r="DA127" s="919"/>
      <c r="DB127" s="919"/>
      <c r="DC127" s="919"/>
      <c r="DD127" s="919"/>
      <c r="DE127" s="919"/>
      <c r="DF127" s="920"/>
      <c r="DG127" s="921" t="s">
        <v>481</v>
      </c>
      <c r="DH127" s="922"/>
      <c r="DI127" s="922"/>
      <c r="DJ127" s="922"/>
      <c r="DK127" s="922"/>
      <c r="DL127" s="922" t="s">
        <v>481</v>
      </c>
      <c r="DM127" s="922"/>
      <c r="DN127" s="922"/>
      <c r="DO127" s="922"/>
      <c r="DP127" s="922"/>
      <c r="DQ127" s="922" t="s">
        <v>481</v>
      </c>
      <c r="DR127" s="922"/>
      <c r="DS127" s="922"/>
      <c r="DT127" s="922"/>
      <c r="DU127" s="922"/>
      <c r="DV127" s="923" t="s">
        <v>481</v>
      </c>
      <c r="DW127" s="923"/>
      <c r="DX127" s="923"/>
      <c r="DY127" s="923"/>
      <c r="DZ127" s="924"/>
    </row>
    <row r="128" spans="1:130" s="221" customFormat="1" ht="26.25" customHeight="1" thickBot="1" x14ac:dyDescent="0.2">
      <c r="A128" s="1037" t="s">
        <v>499</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500</v>
      </c>
      <c r="X128" s="1039"/>
      <c r="Y128" s="1039"/>
      <c r="Z128" s="1040"/>
      <c r="AA128" s="1041">
        <v>357124</v>
      </c>
      <c r="AB128" s="1042"/>
      <c r="AC128" s="1042"/>
      <c r="AD128" s="1042"/>
      <c r="AE128" s="1043"/>
      <c r="AF128" s="1044">
        <v>243558</v>
      </c>
      <c r="AG128" s="1042"/>
      <c r="AH128" s="1042"/>
      <c r="AI128" s="1042"/>
      <c r="AJ128" s="1043"/>
      <c r="AK128" s="1044">
        <v>220772</v>
      </c>
      <c r="AL128" s="1042"/>
      <c r="AM128" s="1042"/>
      <c r="AN128" s="1042"/>
      <c r="AO128" s="1043"/>
      <c r="AP128" s="1045"/>
      <c r="AQ128" s="1046"/>
      <c r="AR128" s="1046"/>
      <c r="AS128" s="1046"/>
      <c r="AT128" s="1047"/>
      <c r="AU128" s="223"/>
      <c r="AV128" s="223"/>
      <c r="AW128" s="223"/>
      <c r="AX128" s="892" t="s">
        <v>501</v>
      </c>
      <c r="AY128" s="893"/>
      <c r="AZ128" s="893"/>
      <c r="BA128" s="893"/>
      <c r="BB128" s="893"/>
      <c r="BC128" s="893"/>
      <c r="BD128" s="893"/>
      <c r="BE128" s="894"/>
      <c r="BF128" s="1048" t="s">
        <v>502</v>
      </c>
      <c r="BG128" s="1049"/>
      <c r="BH128" s="1049"/>
      <c r="BI128" s="1049"/>
      <c r="BJ128" s="1049"/>
      <c r="BK128" s="1049"/>
      <c r="BL128" s="1050"/>
      <c r="BM128" s="1048">
        <v>12.94</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503</v>
      </c>
      <c r="CQ128" s="722"/>
      <c r="CR128" s="722"/>
      <c r="CS128" s="722"/>
      <c r="CT128" s="722"/>
      <c r="CU128" s="722"/>
      <c r="CV128" s="722"/>
      <c r="CW128" s="722"/>
      <c r="CX128" s="722"/>
      <c r="CY128" s="722"/>
      <c r="CZ128" s="722"/>
      <c r="DA128" s="722"/>
      <c r="DB128" s="722"/>
      <c r="DC128" s="722"/>
      <c r="DD128" s="722"/>
      <c r="DE128" s="722"/>
      <c r="DF128" s="1032"/>
      <c r="DG128" s="1033" t="s">
        <v>393</v>
      </c>
      <c r="DH128" s="1034"/>
      <c r="DI128" s="1034"/>
      <c r="DJ128" s="1034"/>
      <c r="DK128" s="1034"/>
      <c r="DL128" s="1034" t="s">
        <v>504</v>
      </c>
      <c r="DM128" s="1034"/>
      <c r="DN128" s="1034"/>
      <c r="DO128" s="1034"/>
      <c r="DP128" s="1034"/>
      <c r="DQ128" s="1034" t="s">
        <v>393</v>
      </c>
      <c r="DR128" s="1034"/>
      <c r="DS128" s="1034"/>
      <c r="DT128" s="1034"/>
      <c r="DU128" s="1034"/>
      <c r="DV128" s="1035" t="s">
        <v>393</v>
      </c>
      <c r="DW128" s="1035"/>
      <c r="DX128" s="1035"/>
      <c r="DY128" s="1035"/>
      <c r="DZ128" s="1036"/>
    </row>
    <row r="129" spans="1:131" s="221" customFormat="1" ht="26.25" customHeight="1" x14ac:dyDescent="0.15">
      <c r="A129" s="930" t="s">
        <v>105</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505</v>
      </c>
      <c r="X129" s="1067"/>
      <c r="Y129" s="1067"/>
      <c r="Z129" s="1068"/>
      <c r="AA129" s="954">
        <v>12152978</v>
      </c>
      <c r="AB129" s="955"/>
      <c r="AC129" s="955"/>
      <c r="AD129" s="955"/>
      <c r="AE129" s="956"/>
      <c r="AF129" s="957">
        <v>12666399</v>
      </c>
      <c r="AG129" s="955"/>
      <c r="AH129" s="955"/>
      <c r="AI129" s="955"/>
      <c r="AJ129" s="956"/>
      <c r="AK129" s="957">
        <v>13095125</v>
      </c>
      <c r="AL129" s="955"/>
      <c r="AM129" s="955"/>
      <c r="AN129" s="955"/>
      <c r="AO129" s="956"/>
      <c r="AP129" s="1069"/>
      <c r="AQ129" s="1070"/>
      <c r="AR129" s="1070"/>
      <c r="AS129" s="1070"/>
      <c r="AT129" s="1071"/>
      <c r="AU129" s="224"/>
      <c r="AV129" s="224"/>
      <c r="AW129" s="224"/>
      <c r="AX129" s="1061" t="s">
        <v>506</v>
      </c>
      <c r="AY129" s="919"/>
      <c r="AZ129" s="919"/>
      <c r="BA129" s="919"/>
      <c r="BB129" s="919"/>
      <c r="BC129" s="919"/>
      <c r="BD129" s="919"/>
      <c r="BE129" s="920"/>
      <c r="BF129" s="1062" t="s">
        <v>393</v>
      </c>
      <c r="BG129" s="1063"/>
      <c r="BH129" s="1063"/>
      <c r="BI129" s="1063"/>
      <c r="BJ129" s="1063"/>
      <c r="BK129" s="1063"/>
      <c r="BL129" s="1064"/>
      <c r="BM129" s="1062">
        <v>17.940000000000001</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508</v>
      </c>
      <c r="X130" s="1067"/>
      <c r="Y130" s="1067"/>
      <c r="Z130" s="1068"/>
      <c r="AA130" s="954">
        <v>2304739</v>
      </c>
      <c r="AB130" s="955"/>
      <c r="AC130" s="955"/>
      <c r="AD130" s="955"/>
      <c r="AE130" s="956"/>
      <c r="AF130" s="957">
        <v>2276882</v>
      </c>
      <c r="AG130" s="955"/>
      <c r="AH130" s="955"/>
      <c r="AI130" s="955"/>
      <c r="AJ130" s="956"/>
      <c r="AK130" s="957">
        <v>2248857</v>
      </c>
      <c r="AL130" s="955"/>
      <c r="AM130" s="955"/>
      <c r="AN130" s="955"/>
      <c r="AO130" s="956"/>
      <c r="AP130" s="1069"/>
      <c r="AQ130" s="1070"/>
      <c r="AR130" s="1070"/>
      <c r="AS130" s="1070"/>
      <c r="AT130" s="1071"/>
      <c r="AU130" s="224"/>
      <c r="AV130" s="224"/>
      <c r="AW130" s="224"/>
      <c r="AX130" s="1061" t="s">
        <v>509</v>
      </c>
      <c r="AY130" s="919"/>
      <c r="AZ130" s="919"/>
      <c r="BA130" s="919"/>
      <c r="BB130" s="919"/>
      <c r="BC130" s="919"/>
      <c r="BD130" s="919"/>
      <c r="BE130" s="920"/>
      <c r="BF130" s="1097">
        <v>6.8</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510</v>
      </c>
      <c r="X131" s="1104"/>
      <c r="Y131" s="1104"/>
      <c r="Z131" s="1105"/>
      <c r="AA131" s="1000">
        <v>9848239</v>
      </c>
      <c r="AB131" s="982"/>
      <c r="AC131" s="982"/>
      <c r="AD131" s="982"/>
      <c r="AE131" s="983"/>
      <c r="AF131" s="981">
        <v>10389517</v>
      </c>
      <c r="AG131" s="982"/>
      <c r="AH131" s="982"/>
      <c r="AI131" s="982"/>
      <c r="AJ131" s="983"/>
      <c r="AK131" s="981">
        <v>10846268</v>
      </c>
      <c r="AL131" s="982"/>
      <c r="AM131" s="982"/>
      <c r="AN131" s="982"/>
      <c r="AO131" s="983"/>
      <c r="AP131" s="1106"/>
      <c r="AQ131" s="1107"/>
      <c r="AR131" s="1107"/>
      <c r="AS131" s="1107"/>
      <c r="AT131" s="1108"/>
      <c r="AU131" s="224"/>
      <c r="AV131" s="224"/>
      <c r="AW131" s="224"/>
      <c r="AX131" s="1079" t="s">
        <v>511</v>
      </c>
      <c r="AY131" s="722"/>
      <c r="AZ131" s="722"/>
      <c r="BA131" s="722"/>
      <c r="BB131" s="722"/>
      <c r="BC131" s="722"/>
      <c r="BD131" s="722"/>
      <c r="BE131" s="1032"/>
      <c r="BF131" s="1080" t="s">
        <v>504</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512</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513</v>
      </c>
      <c r="W132" s="1090"/>
      <c r="X132" s="1090"/>
      <c r="Y132" s="1090"/>
      <c r="Z132" s="1091"/>
      <c r="AA132" s="1092">
        <v>6.8624451540000004</v>
      </c>
      <c r="AB132" s="1093"/>
      <c r="AC132" s="1093"/>
      <c r="AD132" s="1093"/>
      <c r="AE132" s="1094"/>
      <c r="AF132" s="1095">
        <v>7.2683744590000003</v>
      </c>
      <c r="AG132" s="1093"/>
      <c r="AH132" s="1093"/>
      <c r="AI132" s="1093"/>
      <c r="AJ132" s="1094"/>
      <c r="AK132" s="1095">
        <v>6.5504190009999999</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514</v>
      </c>
      <c r="W133" s="1073"/>
      <c r="X133" s="1073"/>
      <c r="Y133" s="1073"/>
      <c r="Z133" s="1074"/>
      <c r="AA133" s="1075">
        <v>6.4</v>
      </c>
      <c r="AB133" s="1076"/>
      <c r="AC133" s="1076"/>
      <c r="AD133" s="1076"/>
      <c r="AE133" s="1077"/>
      <c r="AF133" s="1075">
        <v>7.1</v>
      </c>
      <c r="AG133" s="1076"/>
      <c r="AH133" s="1076"/>
      <c r="AI133" s="1076"/>
      <c r="AJ133" s="1077"/>
      <c r="AK133" s="1075">
        <v>6.8</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QHosk5gWbNzsDNM2al9ny4UIGlqOhgTlH9C8f6ihExsXSB1Se4wyHBknuq/G7MBhssndrTMfHj48IT+E0zN0XQ==" saltValue="iq9UrSs7WLWwVhMFF5Fp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0LnrRjDfjT19u8Sg3fScsm8KPRhNeoP9mE8+SqAu8T/AUnC34fvWxZ1CRCzufQcHmllmamMyJbPwF7l5sOAwA==" saltValue="KwgGvF36LT4TpY71ts9G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F1"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YlDmFcdICfOXd7Nfyr5faGAf/No6k98dJ7z6rVitm1wiHMY8kUvWIc9/9SpwT2y0s2z/v7mRAK772S6zYHpQ==" saltValue="tb97B4viDcwK/xKlSxWk4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523</v>
      </c>
      <c r="AL9" s="1113"/>
      <c r="AM9" s="1113"/>
      <c r="AN9" s="1114"/>
      <c r="AO9" s="272">
        <v>3924382</v>
      </c>
      <c r="AP9" s="272">
        <v>90263</v>
      </c>
      <c r="AQ9" s="273">
        <v>95193</v>
      </c>
      <c r="AR9" s="274">
        <v>-5.2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524</v>
      </c>
      <c r="AL10" s="1113"/>
      <c r="AM10" s="1113"/>
      <c r="AN10" s="1114"/>
      <c r="AO10" s="275">
        <v>728004</v>
      </c>
      <c r="AP10" s="275">
        <v>16745</v>
      </c>
      <c r="AQ10" s="276">
        <v>9197</v>
      </c>
      <c r="AR10" s="277">
        <v>82.1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525</v>
      </c>
      <c r="AL11" s="1113"/>
      <c r="AM11" s="1113"/>
      <c r="AN11" s="1114"/>
      <c r="AO11" s="275">
        <v>4112</v>
      </c>
      <c r="AP11" s="275">
        <v>95</v>
      </c>
      <c r="AQ11" s="276">
        <v>1724</v>
      </c>
      <c r="AR11" s="277">
        <v>-94.5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526</v>
      </c>
      <c r="AL12" s="1113"/>
      <c r="AM12" s="1113"/>
      <c r="AN12" s="1114"/>
      <c r="AO12" s="275" t="s">
        <v>527</v>
      </c>
      <c r="AP12" s="275" t="s">
        <v>527</v>
      </c>
      <c r="AQ12" s="276">
        <v>4</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528</v>
      </c>
      <c r="AL13" s="1113"/>
      <c r="AM13" s="1113"/>
      <c r="AN13" s="1114"/>
      <c r="AO13" s="275">
        <v>103307</v>
      </c>
      <c r="AP13" s="275">
        <v>2376</v>
      </c>
      <c r="AQ13" s="276">
        <v>3651</v>
      </c>
      <c r="AR13" s="277">
        <v>-34.9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529</v>
      </c>
      <c r="AL14" s="1113"/>
      <c r="AM14" s="1113"/>
      <c r="AN14" s="1114"/>
      <c r="AO14" s="275">
        <v>120185</v>
      </c>
      <c r="AP14" s="275">
        <v>2764</v>
      </c>
      <c r="AQ14" s="276">
        <v>2581</v>
      </c>
      <c r="AR14" s="277">
        <v>7.1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530</v>
      </c>
      <c r="AL15" s="1116"/>
      <c r="AM15" s="1116"/>
      <c r="AN15" s="1117"/>
      <c r="AO15" s="275">
        <v>-155638</v>
      </c>
      <c r="AP15" s="275">
        <v>-3580</v>
      </c>
      <c r="AQ15" s="276">
        <v>-7170</v>
      </c>
      <c r="AR15" s="277">
        <v>-50.1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187</v>
      </c>
      <c r="AL16" s="1116"/>
      <c r="AM16" s="1116"/>
      <c r="AN16" s="1117"/>
      <c r="AO16" s="275">
        <v>4724352</v>
      </c>
      <c r="AP16" s="275">
        <v>108663</v>
      </c>
      <c r="AQ16" s="276">
        <v>105180</v>
      </c>
      <c r="AR16" s="277">
        <v>3.3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535</v>
      </c>
      <c r="AL21" s="1119"/>
      <c r="AM21" s="1119"/>
      <c r="AN21" s="1120"/>
      <c r="AO21" s="288">
        <v>8.86</v>
      </c>
      <c r="AP21" s="289">
        <v>9.98</v>
      </c>
      <c r="AQ21" s="290">
        <v>-1.1200000000000001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536</v>
      </c>
      <c r="AL22" s="1119"/>
      <c r="AM22" s="1119"/>
      <c r="AN22" s="1120"/>
      <c r="AO22" s="293">
        <v>97.1</v>
      </c>
      <c r="AP22" s="294">
        <v>97.3</v>
      </c>
      <c r="AQ22" s="295">
        <v>-0.2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537</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540</v>
      </c>
      <c r="AL32" s="1127"/>
      <c r="AM32" s="1127"/>
      <c r="AN32" s="1128"/>
      <c r="AO32" s="303">
        <v>2422880</v>
      </c>
      <c r="AP32" s="303">
        <v>55728</v>
      </c>
      <c r="AQ32" s="304">
        <v>67244</v>
      </c>
      <c r="AR32" s="305">
        <v>-17.100000000000001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541</v>
      </c>
      <c r="AL33" s="1127"/>
      <c r="AM33" s="1127"/>
      <c r="AN33" s="1128"/>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542</v>
      </c>
      <c r="AL34" s="1127"/>
      <c r="AM34" s="1127"/>
      <c r="AN34" s="1128"/>
      <c r="AO34" s="303" t="s">
        <v>527</v>
      </c>
      <c r="AP34" s="303" t="s">
        <v>527</v>
      </c>
      <c r="AQ34" s="304">
        <v>8</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543</v>
      </c>
      <c r="AL35" s="1127"/>
      <c r="AM35" s="1127"/>
      <c r="AN35" s="1128"/>
      <c r="AO35" s="303">
        <v>602547</v>
      </c>
      <c r="AP35" s="303">
        <v>13859</v>
      </c>
      <c r="AQ35" s="304">
        <v>18547</v>
      </c>
      <c r="AR35" s="305">
        <v>-25.3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544</v>
      </c>
      <c r="AL36" s="1127"/>
      <c r="AM36" s="1127"/>
      <c r="AN36" s="1128"/>
      <c r="AO36" s="303">
        <v>148987</v>
      </c>
      <c r="AP36" s="303">
        <v>3427</v>
      </c>
      <c r="AQ36" s="304">
        <v>2991</v>
      </c>
      <c r="AR36" s="305">
        <v>14.6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545</v>
      </c>
      <c r="AL37" s="1127"/>
      <c r="AM37" s="1127"/>
      <c r="AN37" s="1128"/>
      <c r="AO37" s="303">
        <v>5691</v>
      </c>
      <c r="AP37" s="303">
        <v>131</v>
      </c>
      <c r="AQ37" s="304">
        <v>670</v>
      </c>
      <c r="AR37" s="305">
        <v>-80.400000000000006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546</v>
      </c>
      <c r="AL38" s="1130"/>
      <c r="AM38" s="1130"/>
      <c r="AN38" s="1131"/>
      <c r="AO38" s="306" t="s">
        <v>527</v>
      </c>
      <c r="AP38" s="306" t="s">
        <v>527</v>
      </c>
      <c r="AQ38" s="307">
        <v>2</v>
      </c>
      <c r="AR38" s="295" t="s">
        <v>527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547</v>
      </c>
      <c r="AL39" s="1130"/>
      <c r="AM39" s="1130"/>
      <c r="AN39" s="1131"/>
      <c r="AO39" s="303">
        <v>-220772</v>
      </c>
      <c r="AP39" s="303">
        <v>-5078</v>
      </c>
      <c r="AQ39" s="304">
        <v>-3165</v>
      </c>
      <c r="AR39" s="305">
        <v>60.4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548</v>
      </c>
      <c r="AL40" s="1127"/>
      <c r="AM40" s="1127"/>
      <c r="AN40" s="1128"/>
      <c r="AO40" s="303">
        <v>-2248857</v>
      </c>
      <c r="AP40" s="303">
        <v>-51725</v>
      </c>
      <c r="AQ40" s="304">
        <v>-61701</v>
      </c>
      <c r="AR40" s="305">
        <v>-16.2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299</v>
      </c>
      <c r="AL41" s="1133"/>
      <c r="AM41" s="1133"/>
      <c r="AN41" s="1134"/>
      <c r="AO41" s="303">
        <v>710476</v>
      </c>
      <c r="AP41" s="303">
        <v>16341</v>
      </c>
      <c r="AQ41" s="304">
        <v>24597</v>
      </c>
      <c r="AR41" s="305">
        <v>-33.6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518</v>
      </c>
      <c r="AN49" s="1123" t="s">
        <v>552</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3921809</v>
      </c>
      <c r="AN51" s="325">
        <v>87182</v>
      </c>
      <c r="AO51" s="326">
        <v>46.6</v>
      </c>
      <c r="AP51" s="327">
        <v>85042</v>
      </c>
      <c r="AQ51" s="328">
        <v>7.8</v>
      </c>
      <c r="AR51" s="329">
        <v>38.799999999999997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3646619</v>
      </c>
      <c r="AN52" s="333">
        <v>81065</v>
      </c>
      <c r="AO52" s="334">
        <v>74.8</v>
      </c>
      <c r="AP52" s="335">
        <v>50806</v>
      </c>
      <c r="AQ52" s="336">
        <v>10.1</v>
      </c>
      <c r="AR52" s="337">
        <v>64.7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2412484</v>
      </c>
      <c r="AN53" s="325">
        <v>53991</v>
      </c>
      <c r="AO53" s="326">
        <v>-38.1</v>
      </c>
      <c r="AP53" s="327">
        <v>83774</v>
      </c>
      <c r="AQ53" s="328">
        <v>-1.5</v>
      </c>
      <c r="AR53" s="329">
        <v>-36.6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1587387</v>
      </c>
      <c r="AN54" s="333">
        <v>35526</v>
      </c>
      <c r="AO54" s="334">
        <v>-56.2</v>
      </c>
      <c r="AP54" s="335">
        <v>52179</v>
      </c>
      <c r="AQ54" s="336">
        <v>2.7</v>
      </c>
      <c r="AR54" s="337">
        <v>-58.9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3362643</v>
      </c>
      <c r="AN55" s="325">
        <v>75831</v>
      </c>
      <c r="AO55" s="326">
        <v>40.5</v>
      </c>
      <c r="AP55" s="327">
        <v>132981</v>
      </c>
      <c r="AQ55" s="328">
        <v>58.7</v>
      </c>
      <c r="AR55" s="329">
        <v>-18.2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1456315</v>
      </c>
      <c r="AN56" s="333">
        <v>32841</v>
      </c>
      <c r="AO56" s="334">
        <v>-7.6</v>
      </c>
      <c r="AP56" s="335">
        <v>56973</v>
      </c>
      <c r="AQ56" s="336">
        <v>9.1999999999999993</v>
      </c>
      <c r="AR56" s="337">
        <v>-16.8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2835974</v>
      </c>
      <c r="AN57" s="325">
        <v>64499</v>
      </c>
      <c r="AO57" s="326">
        <v>-14.9</v>
      </c>
      <c r="AP57" s="327">
        <v>128523</v>
      </c>
      <c r="AQ57" s="328">
        <v>-3.4</v>
      </c>
      <c r="AR57" s="329">
        <v>-11.5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1718553</v>
      </c>
      <c r="AN58" s="333">
        <v>39086</v>
      </c>
      <c r="AO58" s="334">
        <v>19</v>
      </c>
      <c r="AP58" s="335">
        <v>56792</v>
      </c>
      <c r="AQ58" s="336">
        <v>-0.3</v>
      </c>
      <c r="AR58" s="337">
        <v>19.3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1814703</v>
      </c>
      <c r="AN59" s="325">
        <v>41739</v>
      </c>
      <c r="AO59" s="326">
        <v>-35.299999999999997</v>
      </c>
      <c r="AP59" s="327">
        <v>92919</v>
      </c>
      <c r="AQ59" s="328">
        <v>-27.7</v>
      </c>
      <c r="AR59" s="329">
        <v>-7.6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1090600</v>
      </c>
      <c r="AN60" s="333">
        <v>25085</v>
      </c>
      <c r="AO60" s="334">
        <v>-35.799999999999997</v>
      </c>
      <c r="AP60" s="335">
        <v>54128</v>
      </c>
      <c r="AQ60" s="336">
        <v>-4.7</v>
      </c>
      <c r="AR60" s="337">
        <v>-31.1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2869523</v>
      </c>
      <c r="AN61" s="340">
        <v>64648</v>
      </c>
      <c r="AO61" s="341">
        <v>-0.2</v>
      </c>
      <c r="AP61" s="342">
        <v>104648</v>
      </c>
      <c r="AQ61" s="343">
        <v>6.8</v>
      </c>
      <c r="AR61" s="329">
        <v>-7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1899895</v>
      </c>
      <c r="AN62" s="333">
        <v>42721</v>
      </c>
      <c r="AO62" s="334">
        <v>-1.2</v>
      </c>
      <c r="AP62" s="335">
        <v>54176</v>
      </c>
      <c r="AQ62" s="336">
        <v>3.4</v>
      </c>
      <c r="AR62" s="337">
        <v>-4.5999999999999996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gnO+JgBVtoFWzTMdagQlqYqPLdSNTc5E+4JmoXM1VZcJLscc/6amaTxTgWmfhZt0TEg7lYI/7Aco/vMRQys15g==" saltValue="nYkTTyIheqKCLWayPhVj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6" zoomScale="70" zoomScaleNormal="70" zoomScaleSheetLayoutView="55" workbookViewId="0">
      <selection activeCell="BJ100" sqref="BJ10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Vh+0bvjfr1t2LNFXuXpyxCMU1WjL8iDzGO4CpFgyfH/gzTbSKMILyQ3VUHcOhPE12K0Z36zOfoI/qFKpTVTpFA==" saltValue="2wkHaFtU8kjIqTTJF8ie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80" zoomScaleNormal="80" zoomScaleSheetLayoutView="55" workbookViewId="0">
      <selection activeCell="AF100" sqref="AF100"/>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k8RamcGFNE4CCNrPwpPZP3bbTs6M/hECwB0gzAbnmCgiPRZNCtgZ6jHqdGxCAjN+L7OUiUZGcFbgKd8ewm7QTQ==" saltValue="9xJdi/sOiQqTtPtNm0bi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5" t="s">
        <v>3</v>
      </c>
      <c r="D47" s="1135"/>
      <c r="E47" s="1136"/>
      <c r="F47" s="11">
        <v>21.81</v>
      </c>
      <c r="G47" s="12">
        <v>23.54</v>
      </c>
      <c r="H47" s="12">
        <v>19.399999999999999</v>
      </c>
      <c r="I47" s="12">
        <v>15.54</v>
      </c>
      <c r="J47" s="13">
        <v>16.36</v>
      </c>
    </row>
    <row r="48" spans="2:10" ht="57.75" customHeight="1" x14ac:dyDescent="0.15">
      <c r="B48" s="14"/>
      <c r="C48" s="1137" t="s">
        <v>4</v>
      </c>
      <c r="D48" s="1137"/>
      <c r="E48" s="1138"/>
      <c r="F48" s="15">
        <v>3.2</v>
      </c>
      <c r="G48" s="16">
        <v>3.11</v>
      </c>
      <c r="H48" s="16">
        <v>4.18</v>
      </c>
      <c r="I48" s="16">
        <v>2.73</v>
      </c>
      <c r="J48" s="17">
        <v>5.61</v>
      </c>
    </row>
    <row r="49" spans="2:10" ht="57.75" customHeight="1" thickBot="1" x14ac:dyDescent="0.2">
      <c r="B49" s="18"/>
      <c r="C49" s="1139" t="s">
        <v>5</v>
      </c>
      <c r="D49" s="1139"/>
      <c r="E49" s="1140"/>
      <c r="F49" s="19">
        <v>1.87</v>
      </c>
      <c r="G49" s="20">
        <v>1.51</v>
      </c>
      <c r="H49" s="20" t="s">
        <v>573</v>
      </c>
      <c r="I49" s="20" t="s">
        <v>574</v>
      </c>
      <c r="J49" s="21">
        <v>4.3</v>
      </c>
    </row>
    <row r="50" spans="2:10" x14ac:dyDescent="0.15"/>
  </sheetData>
  <sheetProtection algorithmName="SHA-512" hashValue="bcUi2N3SEVQrttLvpCnxAl+VjxuecRblCH0+vpTs77Y8nsspXvJ+A5CeBO5MCu2KV/lcxihXRJRIgk1OLqoKCQ==" saltValue="i+EtT5WLFjKD7ecWDdq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2023-03-08T05:27:08Z</cp:lastPrinted>
  <dcterms:created xsi:type="dcterms:W3CDTF">2023-02-20T05:15:59Z</dcterms:created>
  <dcterms:modified xsi:type="dcterms:W3CDTF">2023-10-06T01:28:38Z</dcterms:modified>
  <cp:category/>
</cp:coreProperties>
</file>