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nt-fs-001.vdi.pref.nagano.lg.jp\shares\課共有\市町村課\財政係\一般財政\R5\小林個人用\R3財政状況資料集（R5.11末up予定）\"/>
    </mc:Choice>
  </mc:AlternateContent>
  <xr:revisionPtr revIDLastSave="0" documentId="13_ncr:1_{053B2C60-FD0C-4685-ADA5-82F6D57A9841}" xr6:coauthVersionLast="47" xr6:coauthVersionMax="47" xr10:uidLastSave="{00000000-0000-0000-0000-000000000000}"/>
  <bookViews>
    <workbookView xWindow="-120" yWindow="-120" windowWidth="25440" windowHeight="1539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BE34" i="10" l="1"/>
  <c r="BE35" i="10" s="1"/>
  <c r="BW34" i="10" l="1"/>
  <c r="BW35" i="10" l="1"/>
  <c r="BW36" i="10" s="1"/>
  <c r="BW37" i="10" s="1"/>
  <c r="BW38" i="10" s="1"/>
  <c r="BW39" i="10" s="1"/>
  <c r="BW40" i="10" s="1"/>
  <c r="BW41" i="10" s="1"/>
  <c r="BW42" i="10" s="1"/>
  <c r="BW43" i="10" s="1"/>
  <c r="CO34" i="10"/>
  <c r="CO35" i="10" s="1"/>
  <c r="CO36" i="10" s="1"/>
  <c r="CO37" i="10" s="1"/>
  <c r="CO38" i="10" s="1"/>
  <c r="CO39" i="10" s="1"/>
</calcChain>
</file>

<file path=xl/sharedStrings.xml><?xml version="1.0" encoding="utf-8"?>
<sst xmlns="http://schemas.openxmlformats.org/spreadsheetml/2006/main" count="1134" uniqueCount="626">
  <si>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</si>
  <si>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</si>
  <si>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</si>
  <si>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</si>
  <si>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</si>
  <si>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</si>
  <si>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</si>
  <si>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</si>
  <si>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</si>
  <si>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</si>
  <si>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</si>
  <si>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</si>
  <si>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</si>
  <si>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</si>
  <si>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</si>
  <si>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</si>
  <si>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</si>
  <si>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</si>
  <si>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</si>
  <si>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</si>
  <si>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</si>
  <si>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</si>
  <si>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</si>
  <si>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</si>
  <si>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</si>
  <si>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</si>
  <si>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</si>
  <si>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</si>
  <si>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</si>
  <si>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</si>
  <si>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</si>
  <si>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</si>
  <si>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</si>
  <si>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</si>
  <si>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</si>
  <si>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</si>
  <si>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</si>
  <si>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</si>
  <si>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</si>
  <si>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</si>
  <si>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</si>
  <si>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</si>
  <si>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</si>
  <si>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</si>
  <si>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</si>
  <si>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</si>
  <si>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</si>
  <si>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</si>
  <si>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</si>
  <si>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</si>
  <si>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</si>
  <si>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</si>
  <si>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</si>
  <si>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</si>
  <si>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</si>
  <si>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</si>
  <si>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</si>
  <si>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</si>
  <si>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</si>
  <si>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</si>
  <si>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</si>
  <si>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</si>
  <si>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</si>
  <si>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</si>
  <si>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</si>
  <si>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</si>
  <si>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</si>
  <si>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</si>
  <si>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</si>
  <si>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</si>
  <si>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</si>
  <si>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</si>
  <si>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</si>
  <si>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</si>
  <si>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</si>
  <si>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</si>
  <si>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</si>
  <si>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</si>
  <si>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</si>
  <si>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</si>
  <si>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</si>
  <si>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</si>
  <si>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</si>
  <si>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</si>
  <si>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</si>
  <si>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</si>
  <si>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</si>
  <si>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</si>
  <si>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</si>
  <si>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</si>
  <si>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</si>
  <si>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</si>
  <si>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</si>
  <si>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</si>
  <si>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</si>
  <si>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</si>
  <si>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</si>
  <si>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</si>
  <si>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</si>
  <si>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</si>
  <si>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</si>
  <si>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</si>
  <si>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</si>
  <si>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</si>
  <si>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</si>
  <si>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</si>
  <si>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</si>
  <si>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</si>
  <si>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</si>
  <si>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</si>
  <si>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</si>
  <si>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</si>
  <si>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</si>
  <si>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</si>
  <si>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</si>
  <si>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</si>
  <si>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</si>
  <si>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</si>
  <si>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</si>
  <si>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</si>
  <si>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</si>
  <si>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</si>
  <si>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</si>
  <si>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</si>
  <si>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</si>
  <si>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</si>
  <si>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</si>
  <si>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</si>
  <si>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</si>
  <si>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</si>
  <si>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</si>
  <si>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</si>
  <si>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</si>
  <si>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</si>
  <si>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</si>
  <si>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</si>
  <si>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</si>
  <si>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</si>
  <si>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</si>
  <si>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</si>
  <si>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</si>
  <si>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</si>
  <si>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</si>
  <si>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</si>
  <si>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</si>
  <si>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</si>
  <si>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</si>
  <si>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</si>
  <si>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</si>
  <si>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</si>
  <si>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</si>
  <si>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</si>
  <si>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</si>
  <si>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</si>
  <si>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</si>
  <si>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</si>
  <si>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</si>
  <si>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</si>
  <si>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</si>
  <si>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</si>
  <si>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</si>
  <si>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</si>
  <si>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</si>
  <si>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</si>
  <si>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</si>
  <si>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</si>
  <si>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</si>
  <si>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</si>
  <si>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</si>
  <si>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</si>
  <si>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</si>
  <si>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</si>
  <si>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</si>
  <si>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</si>
  <si>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</si>
  <si>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</si>
  <si>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</si>
  <si>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</si>
  <si>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</si>
  <si>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</si>
  <si>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</si>
  <si>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</si>
  <si>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</si>
  <si>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</si>
  <si>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</si>
  <si>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</si>
  <si>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</si>
  <si>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</si>
  <si>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</si>
  <si>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</si>
  <si>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</si>
  <si>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</si>
  <si>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</si>
  <si>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</si>
  <si>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</si>
  <si>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</si>
  <si>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</si>
  <si>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</si>
  <si>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</si>
  <si>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</si>
  <si>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</si>
  <si>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</si>
  <si>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</si>
  <si>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</si>
  <si>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</si>
  <si>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</si>
  <si>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</si>
  <si>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</si>
  <si>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</si>
  <si>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</si>
  <si>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</si>
  <si>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長野県駒ケ根市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</si>
  <si>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</si>
  <si>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</si>
  <si>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</si>
  <si>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</si>
  <si>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</si>
  <si>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</si>
  <si>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</si>
  <si>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</si>
  <si>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</si>
  <si>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</si>
  <si>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</si>
  <si>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</si>
  <si>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</si>
  <si>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</si>
  <si>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</si>
  <si>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</si>
  <si>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</si>
  <si>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</si>
  <si>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</si>
  <si>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</si>
  <si>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</si>
  <si>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</si>
  <si>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</si>
  <si>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</si>
  <si>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</si>
  <si>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</si>
  <si>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</si>
  <si>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</si>
  <si>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</si>
  <si>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</si>
  <si>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</si>
  <si>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</si>
  <si>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</si>
  <si>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</si>
  <si>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</si>
  <si>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</si>
  <si>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</si>
  <si>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</si>
  <si>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</si>
  <si>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</si>
  <si>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</si>
  <si>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</si>
  <si>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</si>
  <si>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</si>
  <si>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</si>
  <si>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</si>
  <si>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</si>
  <si>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</si>
  <si>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</si>
  <si>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</si>
  <si>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</si>
  <si>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</si>
  <si>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</si>
  <si>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</si>
  <si>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</si>
  <si>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</si>
  <si>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</si>
  <si>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</si>
  <si>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</si>
  <si>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</si>
  <si>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</si>
  <si>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</si>
  <si>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</si>
  <si>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</si>
  <si>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</si>
  <si>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</si>
  <si>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</si>
  <si>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</si>
  <si>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</si>
  <si>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</si>
  <si>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</si>
  <si>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</si>
  <si>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</si>
  <si>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</si>
  <si>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</si>
  <si>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</si>
  <si>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</si>
  <si>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</si>
  <si>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</si>
  <si>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</si>
  <si>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</si>
  <si>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</si>
  <si>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</si>
  <si>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</si>
  <si>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</si>
  <si>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</si>
  <si>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</si>
  <si>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</si>
  <si>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</si>
  <si>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</si>
  <si>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</si>
  <si>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</si>
  <si>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</si>
  <si>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</si>
  <si>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</si>
  <si>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</si>
  <si>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</si>
  <si>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</si>
  <si>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</si>
  <si>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</si>
  <si>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</si>
  <si>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</si>
  <si>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</si>
  <si>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</si>
  <si>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</si>
  <si>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</si>
  <si>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</si>
  <si>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</si>
  <si>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</si>
  <si>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</si>
  <si>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</si>
  <si>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</si>
  <si>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</si>
  <si>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</si>
  <si>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</si>
  <si>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</si>
  <si>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</si>
  <si>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</si>
  <si>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</si>
  <si>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</si>
  <si>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</si>
  <si>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</si>
  <si>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</si>
  <si>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市場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</si>
  <si>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</si>
  <si>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</si>
  <si>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</si>
  <si>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</si>
  <si>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</si>
  <si>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</si>
  <si>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</si>
  <si>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</si>
  <si>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</si>
  <si>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</si>
  <si>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</si>
  <si>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</si>
  <si>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</si>
  <si>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</si>
  <si>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</si>
  <si>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</si>
  <si>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</si>
  <si>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</si>
  <si>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</si>
  <si>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</si>
  <si>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</si>
  <si>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</si>
  <si>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</si>
  <si>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</si>
  <si>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</si>
  <si>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</si>
  <si>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</si>
  <si>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</si>
  <si>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</si>
  <si>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長野県駒ケ根市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</si>
  <si>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</si>
  <si>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</si>
  <si>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</si>
  <si>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</si>
  <si>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</si>
  <si>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</si>
  <si>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</si>
  <si>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</si>
  <si>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</si>
  <si>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</si>
  <si>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</si>
  <si>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</si>
  <si>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</si>
  <si>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</si>
  <si>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</si>
  <si>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</si>
  <si>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</si>
  <si>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</si>
  <si>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</si>
  <si>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</si>
  <si>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</si>
  <si>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</si>
  <si>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</si>
  <si>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</si>
  <si>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</si>
  <si>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</si>
  <si>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</si>
  <si>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</si>
  <si>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</si>
  <si>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</si>
  <si>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</si>
  <si>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</si>
  <si>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</si>
  <si>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</si>
  <si>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</si>
  <si>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</si>
  <si>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</si>
  <si>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</si>
  <si>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</si>
  <si>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</si>
  <si>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</si>
  <si>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</si>
  <si>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法適用企業</t>
    <phoneticPr fontId="5"/>
  </si>
  <si>
    <t>公設地方卸売市場特別会計</t>
    <phoneticPr fontId="5"/>
  </si>
  <si>
    <t>法非適用企業</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</si>
  <si>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</si>
  <si>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</si>
  <si>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</si>
  <si>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</si>
  <si>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</si>
  <si>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</si>
  <si>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</si>
  <si>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</si>
  <si>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</si>
  <si>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</si>
  <si>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</si>
  <si>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</si>
  <si>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</si>
  <si>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</si>
  <si>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</si>
  <si>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</si>
  <si>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</si>
  <si>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</si>
  <si>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</si>
  <si>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</si>
  <si>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</si>
  <si>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</si>
  <si>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</si>
  <si>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</si>
  <si>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</si>
  <si>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</si>
  <si>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</si>
  <si>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</si>
  <si>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</si>
  <si>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</si>
  <si>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</si>
  <si>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</si>
  <si>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</si>
  <si>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</si>
  <si>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</si>
  <si>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</si>
  <si>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</si>
  <si>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</si>
  <si>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</si>
  <si>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</si>
  <si>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</si>
  <si>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</si>
  <si>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</si>
  <si>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</si>
  <si>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</si>
  <si>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</si>
  <si>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</si>
  <si>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</si>
  <si>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</si>
  <si>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</si>
  <si>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</si>
  <si>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</si>
  <si>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</si>
  <si>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</si>
  <si>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</si>
  <si>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</si>
  <si>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</si>
  <si>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</si>
  <si>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</si>
  <si>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</si>
  <si>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</si>
  <si>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</si>
  <si>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</si>
  <si>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</si>
  <si>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</si>
  <si>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</si>
  <si>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</si>
  <si>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</si>
  <si>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</si>
  <si>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</si>
  <si>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</si>
  <si>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</si>
  <si>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</si>
  <si>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</si>
  <si>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</si>
  <si>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</si>
  <si>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</si>
  <si>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</si>
  <si>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</si>
  <si>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</si>
  <si>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</si>
  <si>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</si>
  <si>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</si>
  <si>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</si>
  <si>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</si>
  <si>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</si>
  <si>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</si>
  <si>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</si>
  <si>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</si>
  <si>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</si>
  <si>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</si>
  <si>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</si>
  <si>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</si>
  <si>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</si>
  <si>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</si>
  <si>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</si>
  <si>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</si>
  <si>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</si>
  <si>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</si>
  <si>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</si>
  <si>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</si>
  <si>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</si>
  <si>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</si>
  <si>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</si>
  <si>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</si>
  <si>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</si>
  <si>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</si>
  <si>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</si>
  <si>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</si>
  <si>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</si>
  <si>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</si>
  <si>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</si>
  <si>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</si>
  <si>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</si>
  <si>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</si>
  <si>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</si>
  <si>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</si>
  <si>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</si>
  <si>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</si>
  <si>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</si>
  <si>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</si>
  <si>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</si>
  <si>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</si>
  <si>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</si>
  <si>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</si>
  <si>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</si>
  <si>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</si>
  <si>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</si>
  <si>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</si>
  <si>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</si>
  <si>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</si>
  <si>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</si>
  <si>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</si>
  <si>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</si>
  <si>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</si>
  <si>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</si>
  <si>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</si>
  <si>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</si>
  <si>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</si>
  <si>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</si>
  <si>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</si>
  <si>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</si>
  <si>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</si>
  <si>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</si>
  <si>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</si>
  <si>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</si>
  <si>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</si>
  <si>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</si>
  <si>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</si>
  <si>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</si>
  <si>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</si>
  <si>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</si>
  <si>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</si>
  <si>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</si>
  <si>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</si>
  <si>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</si>
  <si>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</si>
  <si>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</si>
  <si>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</si>
  <si>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</si>
  <si>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0.19</t>
  </si>
  <si>
    <t>農業集落排水事業会計</t>
  </si>
  <si>
    <t>水道事業会計</t>
  </si>
  <si>
    <t>公共下水道事業会計</t>
  </si>
  <si>
    <t>一般会計</t>
  </si>
  <si>
    <t>介護保険特別会計</t>
  </si>
  <si>
    <t>国民健康保険特別会計</t>
  </si>
  <si>
    <t>駒ヶ根高原別荘地特別会計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</si>
  <si>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</si>
  <si>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</si>
  <si>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</si>
  <si>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</si>
  <si>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</si>
  <si>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</si>
  <si>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</si>
  <si>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</si>
  <si>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</si>
  <si>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</si>
  <si>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上伊那広域連合（一般会計）</t>
    <rPh sb="8" eb="12">
      <t>イッパンカイケイ</t>
    </rPh>
    <phoneticPr fontId="2"/>
  </si>
  <si>
    <t>上伊那広域連合（消防事業特別会計）</t>
    <rPh sb="8" eb="12">
      <t>ショウボウジギョウ</t>
    </rPh>
    <rPh sb="12" eb="16">
      <t>トクベツカイケイ</t>
    </rPh>
    <phoneticPr fontId="2"/>
  </si>
  <si>
    <t>伊南行政組合（一般会計）</t>
    <rPh sb="7" eb="11">
      <t>イッパンカイケイ</t>
    </rPh>
    <phoneticPr fontId="2"/>
  </si>
  <si>
    <t>伊南行政組合（病院事業会計）</t>
    <rPh sb="7" eb="9">
      <t>ビョウイン</t>
    </rPh>
    <rPh sb="9" eb="11">
      <t>ジギョウ</t>
    </rPh>
    <rPh sb="11" eb="13">
      <t>カイケイ</t>
    </rPh>
    <phoneticPr fontId="2"/>
  </si>
  <si>
    <t>長野県後期高齢者医療広域連合（一般会計）</t>
    <rPh sb="15" eb="19">
      <t>イッパンカイケイ</t>
    </rPh>
    <phoneticPr fontId="2"/>
  </si>
  <si>
    <t>長野県後期高齢者医療広域連合（後期高齢者医療特別会計）</t>
    <phoneticPr fontId="2"/>
  </si>
  <si>
    <t>長野県上伊那広域水道用水企業団（水道用水供給事業会計）</t>
    <phoneticPr fontId="2"/>
  </si>
  <si>
    <t>長野県市町村自治振興組合（一般会計）</t>
    <rPh sb="13" eb="17">
      <t>イッパンカイケイ</t>
    </rPh>
    <phoneticPr fontId="2"/>
  </si>
  <si>
    <t>長野県地方税滞納整理機構（一般会計）</t>
    <rPh sb="13" eb="17">
      <t>イッパンカイケイ</t>
    </rPh>
    <phoneticPr fontId="2"/>
  </si>
  <si>
    <t>長野県民交通災害共済組合（一般会計）</t>
    <rPh sb="13" eb="17">
      <t>イッパンカイケイ</t>
    </rPh>
    <phoneticPr fontId="2"/>
  </si>
  <si>
    <t>駒ヶ根市土地開発公社</t>
    <rPh sb="0" eb="4">
      <t>コマガネシ</t>
    </rPh>
    <rPh sb="4" eb="10">
      <t>トチカイハツコウシャ</t>
    </rPh>
    <phoneticPr fontId="2"/>
  </si>
  <si>
    <t>駒ヶ根市文化財団</t>
    <rPh sb="0" eb="4">
      <t>コマガネシ</t>
    </rPh>
    <rPh sb="4" eb="8">
      <t>ブンカザイダン</t>
    </rPh>
    <phoneticPr fontId="2"/>
  </si>
  <si>
    <t>㈱エコー・シティ・駒ヶ岳</t>
    <rPh sb="9" eb="12">
      <t>コマガタケ</t>
    </rPh>
    <phoneticPr fontId="2"/>
  </si>
  <si>
    <t>駒ヶ根高原温泉開発㈱</t>
    <rPh sb="0" eb="5">
      <t>コマガネコウゲン</t>
    </rPh>
    <rPh sb="5" eb="9">
      <t>オンセンカイハツ</t>
    </rPh>
    <phoneticPr fontId="2"/>
  </si>
  <si>
    <t>南信州ビール㈱</t>
    <rPh sb="0" eb="3">
      <t>ミナミシンシュウ</t>
    </rPh>
    <phoneticPr fontId="2"/>
  </si>
  <si>
    <t>駒ヶ根市給食財団</t>
    <rPh sb="0" eb="4">
      <t>コマガネシ</t>
    </rPh>
    <rPh sb="4" eb="8">
      <t>キュウショクザイダン</t>
    </rPh>
    <phoneticPr fontId="2"/>
  </si>
  <si>
    <t>○</t>
    <phoneticPr fontId="2"/>
  </si>
  <si>
    <t>-</t>
    <phoneticPr fontId="2"/>
  </si>
  <si>
    <t>ふるさとづくり基金</t>
    <rPh sb="7" eb="9">
      <t>キキン</t>
    </rPh>
    <phoneticPr fontId="5"/>
  </si>
  <si>
    <t>福祉のまちづくり基金</t>
    <rPh sb="0" eb="2">
      <t>フクシ</t>
    </rPh>
    <rPh sb="8" eb="10">
      <t>キキン</t>
    </rPh>
    <phoneticPr fontId="5"/>
  </si>
  <si>
    <t>教育基金</t>
    <rPh sb="0" eb="4">
      <t>キョウイクキキン</t>
    </rPh>
    <phoneticPr fontId="5"/>
  </si>
  <si>
    <t>温泉開発基金</t>
    <rPh sb="0" eb="6">
      <t>オンセンカイハツキキン</t>
    </rPh>
    <phoneticPr fontId="5"/>
  </si>
  <si>
    <t>高度情報化基金</t>
    <rPh sb="0" eb="7">
      <t>コウドジョウホウカキキン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</si>
  <si>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</si>
  <si>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</si>
  <si>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</si>
  <si>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</si>
  <si>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</si>
  <si>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大きく上回っている。有形固定資産減価償却率は近年積極的な投資を行ってきたため、上昇傾向にあるものの、類似団体平均と比較して、概ね同水準に抑えられている。当市の公共施設の特徴として、多くの施設が昭和45年から平成5年にかけて建築されており、全施設のうち建築後30年以上経過したものが、全体の61％を占めている。今後も施設の老朽化が進む中、施設整備や大規模改修、または長寿命化を図るとともに、財政負担の軽減・平準化など、効果的かつ計画的な行財政運営を推進する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</si>
  <si>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</si>
  <si>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</si>
  <si>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</si>
  <si>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</si>
  <si>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</si>
  <si>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</si>
  <si>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と比較すると、大きく上回っている。将来負担比率および実質公債費比率が高水準で推移する主な要因として、近年積極的な大型投資事業を行うための財源として借入れた地方債や、第三セクター等の抜本的改革のために借入れた地方債発行による影響が挙げられる。
これらの地方債償還が今後本格化して始まることや、一部事務組合等への負担金が更に増加することによる影響で、実質公債費比率は概ね同水準で推移していくことが見込まれる。これまで以上に公債費の適正化に取り組んでいく必要がある。一方で将来負担比率については、計画的に投資的な事業を実施し、地方債発行額を抑制することで、比率は緩やかに低下していく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</si>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</sst>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B7B23C2F-9012-447C-90A8-E3A79F330606}"/>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3743D9D7-7F12-465D-B704-2D5426E9078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B981-4C38-B87A-26E9903A4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84689</c:v>
                </c:pt>
                <c:pt idx="1">
                  <c:v>48561</c:v>
                </c:pt>
                <c:pt idx="2">
                  <c:v>65247</c:v>
                </c:pt>
                <c:pt idx="3">
                  <c:v>55929</c:v>
                </c:pt>
                <c:pt idx="4">
                  <c:v>46257</c:v>
                </c:pt>
              </c:numCache>
            </c:numRef>
          </c:val>
          <c:smooth val="0"/>
          <c:extLst>
            <c:ext xmlns:c16="http://schemas.microsoft.com/office/drawing/2014/chart" uri="{C3380CC4-5D6E-409C-BE32-E72D297353CC}">
              <c16:uniqueId val="{00000001-B981-4C38-B87A-26E9903A43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3.48</c:v>
                </c:pt>
                <c:pt idx="1">
                  <c:v>3.87</c:v>
                </c:pt>
                <c:pt idx="2">
                  <c:v>3.41</c:v>
                </c:pt>
                <c:pt idx="3">
                  <c:v>3.58</c:v>
                </c:pt>
                <c:pt idx="4">
                  <c:v>3.42</c:v>
                </c:pt>
              </c:numCache>
            </c:numRef>
          </c:val>
          <c:extLst>
            <c:ext xmlns:c16="http://schemas.microsoft.com/office/drawing/2014/chart" uri="{C3380CC4-5D6E-409C-BE32-E72D297353CC}">
              <c16:uniqueId val="{00000000-EE75-4122-865D-7545A92CE7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8.7899999999999991</c:v>
                </c:pt>
                <c:pt idx="1">
                  <c:v>9.92</c:v>
                </c:pt>
                <c:pt idx="2">
                  <c:v>9.92</c:v>
                </c:pt>
                <c:pt idx="3">
                  <c:v>10.42</c:v>
                </c:pt>
                <c:pt idx="4">
                  <c:v>13.83</c:v>
                </c:pt>
              </c:numCache>
            </c:numRef>
          </c:val>
          <c:extLst>
            <c:ext xmlns:c16="http://schemas.microsoft.com/office/drawing/2014/chart" uri="{C3380CC4-5D6E-409C-BE32-E72D297353CC}">
              <c16:uniqueId val="{00000001-EE75-4122-865D-7545A92CE7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1.83</c:v>
                </c:pt>
                <c:pt idx="1">
                  <c:v>2.99</c:v>
                </c:pt>
                <c:pt idx="2">
                  <c:v>-0.19</c:v>
                </c:pt>
                <c:pt idx="3">
                  <c:v>1.45</c:v>
                </c:pt>
                <c:pt idx="4">
                  <c:v>3.81</c:v>
                </c:pt>
              </c:numCache>
            </c:numRef>
          </c:val>
          <c:smooth val="0"/>
          <c:extLst>
            <c:ext xmlns:c16="http://schemas.microsoft.com/office/drawing/2014/chart" uri="{C3380CC4-5D6E-409C-BE32-E72D297353CC}">
              <c16:uniqueId val="{00000002-EE75-4122-865D-7545A92CE7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A8-459A-891E-803D508807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A8-459A-891E-803D508807A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A8-459A-891E-803D508807AA}"/>
            </c:ext>
          </c:extLst>
        </c:ser>
        <c:ser>
          <c:idx val="3"/>
          <c:order val="3"/>
          <c:tx>
            <c:strRef>
              <c:f>データシート!$A$30</c:f>
              <c:strCache>
                <c:ptCount val="1"/>
                <c:pt idx="0">
                  <c:v>駒ヶ根高原別荘地特別会計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0.09</c:v>
                </c:pt>
                <c:pt idx="4">
                  <c:v>#N/A</c:v>
                </c:pt>
                <c:pt idx="5">
                  <c:v>0.1</c:v>
                </c:pt>
                <c:pt idx="6">
                  <c:v>#N/A</c:v>
                </c:pt>
                <c:pt idx="7">
                  <c:v>0.09</c:v>
                </c:pt>
                <c:pt idx="8">
                  <c:v>#N/A</c:v>
                </c:pt>
                <c:pt idx="9">
                  <c:v>0.08</c:v>
                </c:pt>
              </c:numCache>
            </c:numRef>
          </c:val>
          <c:extLst>
            <c:ext xmlns:c16="http://schemas.microsoft.com/office/drawing/2014/chart" uri="{C3380CC4-5D6E-409C-BE32-E72D297353CC}">
              <c16:uniqueId val="{00000003-8FA8-459A-891E-803D508807A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1.83</c:v>
                </c:pt>
                <c:pt idx="2">
                  <c:v>#N/A</c:v>
                </c:pt>
                <c:pt idx="3">
                  <c:v>0.54</c:v>
                </c:pt>
                <c:pt idx="4">
                  <c:v>#N/A</c:v>
                </c:pt>
                <c:pt idx="5">
                  <c:v>0.35</c:v>
                </c:pt>
                <c:pt idx="6">
                  <c:v>#N/A</c:v>
                </c:pt>
                <c:pt idx="7">
                  <c:v>0.78</c:v>
                </c:pt>
                <c:pt idx="8">
                  <c:v>#N/A</c:v>
                </c:pt>
                <c:pt idx="9">
                  <c:v>0.83</c:v>
                </c:pt>
              </c:numCache>
            </c:numRef>
          </c:val>
          <c:extLst>
            <c:ext xmlns:c16="http://schemas.microsoft.com/office/drawing/2014/chart" uri="{C3380CC4-5D6E-409C-BE32-E72D297353CC}">
              <c16:uniqueId val="{00000004-8FA8-459A-891E-803D508807A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1.1000000000000001</c:v>
                </c:pt>
                <c:pt idx="4">
                  <c:v>#N/A</c:v>
                </c:pt>
                <c:pt idx="5">
                  <c:v>0.91</c:v>
                </c:pt>
                <c:pt idx="6">
                  <c:v>#N/A</c:v>
                </c:pt>
                <c:pt idx="7">
                  <c:v>0.67</c:v>
                </c:pt>
                <c:pt idx="8">
                  <c:v>#N/A</c:v>
                </c:pt>
                <c:pt idx="9">
                  <c:v>1.1399999999999999</c:v>
                </c:pt>
              </c:numCache>
            </c:numRef>
          </c:val>
          <c:extLst>
            <c:ext xmlns:c16="http://schemas.microsoft.com/office/drawing/2014/chart" uri="{C3380CC4-5D6E-409C-BE32-E72D297353CC}">
              <c16:uniqueId val="{00000005-8FA8-459A-891E-803D508807A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3.47</c:v>
                </c:pt>
                <c:pt idx="2">
                  <c:v>#N/A</c:v>
                </c:pt>
                <c:pt idx="3">
                  <c:v>3.86</c:v>
                </c:pt>
                <c:pt idx="4">
                  <c:v>#N/A</c:v>
                </c:pt>
                <c:pt idx="5">
                  <c:v>3.4</c:v>
                </c:pt>
                <c:pt idx="6">
                  <c:v>#N/A</c:v>
                </c:pt>
                <c:pt idx="7">
                  <c:v>3.57</c:v>
                </c:pt>
                <c:pt idx="8">
                  <c:v>#N/A</c:v>
                </c:pt>
                <c:pt idx="9">
                  <c:v>3.42</c:v>
                </c:pt>
              </c:numCache>
            </c:numRef>
          </c:val>
          <c:extLst>
            <c:ext xmlns:c16="http://schemas.microsoft.com/office/drawing/2014/chart" uri="{C3380CC4-5D6E-409C-BE32-E72D297353CC}">
              <c16:uniqueId val="{00000006-8FA8-459A-891E-803D508807A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7.2</c:v>
                </c:pt>
                <c:pt idx="2">
                  <c:v>#N/A</c:v>
                </c:pt>
                <c:pt idx="3">
                  <c:v>8.16</c:v>
                </c:pt>
                <c:pt idx="4">
                  <c:v>#N/A</c:v>
                </c:pt>
                <c:pt idx="5">
                  <c:v>8.27</c:v>
                </c:pt>
                <c:pt idx="6">
                  <c:v>#N/A</c:v>
                </c:pt>
                <c:pt idx="7">
                  <c:v>6.85</c:v>
                </c:pt>
                <c:pt idx="8">
                  <c:v>#N/A</c:v>
                </c:pt>
                <c:pt idx="9">
                  <c:v>6.01</c:v>
                </c:pt>
              </c:numCache>
            </c:numRef>
          </c:val>
          <c:extLst>
            <c:ext xmlns:c16="http://schemas.microsoft.com/office/drawing/2014/chart" uri="{C3380CC4-5D6E-409C-BE32-E72D297353CC}">
              <c16:uniqueId val="{00000007-8FA8-459A-891E-803D508807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7.02</c:v>
                </c:pt>
                <c:pt idx="2">
                  <c:v>#N/A</c:v>
                </c:pt>
                <c:pt idx="3">
                  <c:v>7.8</c:v>
                </c:pt>
                <c:pt idx="4">
                  <c:v>#N/A</c:v>
                </c:pt>
                <c:pt idx="5">
                  <c:v>8.7899999999999991</c:v>
                </c:pt>
                <c:pt idx="6">
                  <c:v>#N/A</c:v>
                </c:pt>
                <c:pt idx="7">
                  <c:v>9.52</c:v>
                </c:pt>
                <c:pt idx="8">
                  <c:v>#N/A</c:v>
                </c:pt>
                <c:pt idx="9">
                  <c:v>9.98</c:v>
                </c:pt>
              </c:numCache>
            </c:numRef>
          </c:val>
          <c:extLst>
            <c:ext xmlns:c16="http://schemas.microsoft.com/office/drawing/2014/chart" uri="{C3380CC4-5D6E-409C-BE32-E72D297353CC}">
              <c16:uniqueId val="{00000008-8FA8-459A-891E-803D508807AA}"/>
            </c:ext>
          </c:extLst>
        </c:ser>
        <c:ser>
          <c:idx val="9"/>
          <c:order val="9"/>
          <c:tx>
            <c:strRef>
              <c:f>データシート!$A$36</c:f>
              <c:strCache>
                <c:ptCount val="1"/>
                <c:pt idx="0">
                  <c:v>農業集落排水事業会計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12.89</c:v>
                </c:pt>
                <c:pt idx="4">
                  <c:v>#N/A</c:v>
                </c:pt>
                <c:pt idx="5">
                  <c:v>13.37</c:v>
                </c:pt>
                <c:pt idx="6">
                  <c:v>#N/A</c:v>
                </c:pt>
                <c:pt idx="7">
                  <c:v>13.11</c:v>
                </c:pt>
                <c:pt idx="8">
                  <c:v>#N/A</c:v>
                </c:pt>
                <c:pt idx="9">
                  <c:v>12.04</c:v>
                </c:pt>
              </c:numCache>
            </c:numRef>
          </c:val>
          <c:extLst>
            <c:ext xmlns:c16="http://schemas.microsoft.com/office/drawing/2014/chart" uri="{C3380CC4-5D6E-409C-BE32-E72D297353CC}">
              <c16:uniqueId val="{00000009-8FA8-459A-891E-803D508807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1805</c:v>
                </c:pt>
                <c:pt idx="5">
                  <c:v>1748</c:v>
                </c:pt>
                <c:pt idx="8">
                  <c:v>1670</c:v>
                </c:pt>
                <c:pt idx="11">
                  <c:v>1633</c:v>
                </c:pt>
                <c:pt idx="14">
                  <c:v>1598</c:v>
                </c:pt>
              </c:numCache>
            </c:numRef>
          </c:val>
          <c:extLst>
            <c:ext xmlns:c16="http://schemas.microsoft.com/office/drawing/2014/chart" uri="{C3380CC4-5D6E-409C-BE32-E72D297353CC}">
              <c16:uniqueId val="{00000000-EDF6-4A90-B636-C3491E2903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F6-4A90-B636-C3491E2903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c:v>
                </c:pt>
                <c:pt idx="3">
                  <c:v>21</c:v>
                </c:pt>
                <c:pt idx="6">
                  <c:v>18</c:v>
                </c:pt>
                <c:pt idx="9">
                  <c:v>41</c:v>
                </c:pt>
                <c:pt idx="12">
                  <c:v>8</c:v>
                </c:pt>
              </c:numCache>
            </c:numRef>
          </c:val>
          <c:extLst>
            <c:ext xmlns:c16="http://schemas.microsoft.com/office/drawing/2014/chart" uri="{C3380CC4-5D6E-409C-BE32-E72D297353CC}">
              <c16:uniqueId val="{00000002-EDF6-4A90-B636-C3491E2903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237</c:v>
                </c:pt>
                <c:pt idx="3">
                  <c:v>209</c:v>
                </c:pt>
                <c:pt idx="6">
                  <c:v>195</c:v>
                </c:pt>
                <c:pt idx="9">
                  <c:v>238</c:v>
                </c:pt>
                <c:pt idx="12">
                  <c:v>243</c:v>
                </c:pt>
              </c:numCache>
            </c:numRef>
          </c:val>
          <c:extLst>
            <c:ext xmlns:c16="http://schemas.microsoft.com/office/drawing/2014/chart" uri="{C3380CC4-5D6E-409C-BE32-E72D297353CC}">
              <c16:uniqueId val="{00000003-EDF6-4A90-B636-C3491E2903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641</c:v>
                </c:pt>
                <c:pt idx="3">
                  <c:v>702</c:v>
                </c:pt>
                <c:pt idx="6">
                  <c:v>529</c:v>
                </c:pt>
                <c:pt idx="9">
                  <c:v>472</c:v>
                </c:pt>
                <c:pt idx="12">
                  <c:v>470</c:v>
                </c:pt>
              </c:numCache>
            </c:numRef>
          </c:val>
          <c:extLst>
            <c:ext xmlns:c16="http://schemas.microsoft.com/office/drawing/2014/chart" uri="{C3380CC4-5D6E-409C-BE32-E72D297353CC}">
              <c16:uniqueId val="{00000004-EDF6-4A90-B636-C3491E2903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F6-4A90-B636-C3491E2903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F6-4A90-B636-C3491E2903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1834</c:v>
                </c:pt>
                <c:pt idx="3">
                  <c:v>1810</c:v>
                </c:pt>
                <c:pt idx="6">
                  <c:v>1786</c:v>
                </c:pt>
                <c:pt idx="9">
                  <c:v>1782</c:v>
                </c:pt>
                <c:pt idx="12">
                  <c:v>1769</c:v>
                </c:pt>
              </c:numCache>
            </c:numRef>
          </c:val>
          <c:extLst>
            <c:ext xmlns:c16="http://schemas.microsoft.com/office/drawing/2014/chart" uri="{C3380CC4-5D6E-409C-BE32-E72D297353CC}">
              <c16:uniqueId val="{00000007-EDF6-4A90-B636-C3491E2903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930</c:v>
                </c:pt>
                <c:pt idx="2">
                  <c:v>#N/A</c:v>
                </c:pt>
                <c:pt idx="3">
                  <c:v>#N/A</c:v>
                </c:pt>
                <c:pt idx="4">
                  <c:v>994</c:v>
                </c:pt>
                <c:pt idx="5">
                  <c:v>#N/A</c:v>
                </c:pt>
                <c:pt idx="6">
                  <c:v>#N/A</c:v>
                </c:pt>
                <c:pt idx="7">
                  <c:v>858</c:v>
                </c:pt>
                <c:pt idx="8">
                  <c:v>#N/A</c:v>
                </c:pt>
                <c:pt idx="9">
                  <c:v>#N/A</c:v>
                </c:pt>
                <c:pt idx="10">
                  <c:v>900</c:v>
                </c:pt>
                <c:pt idx="11">
                  <c:v>#N/A</c:v>
                </c:pt>
                <c:pt idx="12">
                  <c:v>#N/A</c:v>
                </c:pt>
                <c:pt idx="13">
                  <c:v>892</c:v>
                </c:pt>
                <c:pt idx="14">
                  <c:v>#N/A</c:v>
                </c:pt>
              </c:numCache>
            </c:numRef>
          </c:val>
          <c:smooth val="0"/>
          <c:extLst>
            <c:ext xmlns:c16="http://schemas.microsoft.com/office/drawing/2014/chart" uri="{C3380CC4-5D6E-409C-BE32-E72D297353CC}">
              <c16:uniqueId val="{00000008-EDF6-4A90-B636-C3491E2903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17980</c:v>
                </c:pt>
                <c:pt idx="5">
                  <c:v>17639</c:v>
                </c:pt>
                <c:pt idx="8">
                  <c:v>17328</c:v>
                </c:pt>
                <c:pt idx="11">
                  <c:v>17345</c:v>
                </c:pt>
                <c:pt idx="14">
                  <c:v>16654</c:v>
                </c:pt>
              </c:numCache>
            </c:numRef>
          </c:val>
          <c:extLst>
            <c:ext xmlns:c16="http://schemas.microsoft.com/office/drawing/2014/chart" uri="{C3380CC4-5D6E-409C-BE32-E72D297353CC}">
              <c16:uniqueId val="{00000000-79D2-4FE3-A8C4-240B544CCF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1519</c:v>
                </c:pt>
                <c:pt idx="5">
                  <c:v>1343</c:v>
                </c:pt>
                <c:pt idx="8">
                  <c:v>1223</c:v>
                </c:pt>
                <c:pt idx="11">
                  <c:v>1112</c:v>
                </c:pt>
                <c:pt idx="14">
                  <c:v>1012</c:v>
                </c:pt>
              </c:numCache>
            </c:numRef>
          </c:val>
          <c:extLst>
            <c:ext xmlns:c16="http://schemas.microsoft.com/office/drawing/2014/chart" uri="{C3380CC4-5D6E-409C-BE32-E72D297353CC}">
              <c16:uniqueId val="{00000001-79D2-4FE3-A8C4-240B544CCF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2108</c:v>
                </c:pt>
                <c:pt idx="5">
                  <c:v>2416</c:v>
                </c:pt>
                <c:pt idx="8">
                  <c:v>2541</c:v>
                </c:pt>
                <c:pt idx="11">
                  <c:v>3208</c:v>
                </c:pt>
                <c:pt idx="14">
                  <c:v>4368</c:v>
                </c:pt>
              </c:numCache>
            </c:numRef>
          </c:val>
          <c:extLst>
            <c:ext xmlns:c16="http://schemas.microsoft.com/office/drawing/2014/chart" uri="{C3380CC4-5D6E-409C-BE32-E72D297353CC}">
              <c16:uniqueId val="{00000002-79D2-4FE3-A8C4-240B544CCF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D2-4FE3-A8C4-240B544CCF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D2-4FE3-A8C4-240B544CCF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473</c:v>
                </c:pt>
                <c:pt idx="3">
                  <c:v>463</c:v>
                </c:pt>
                <c:pt idx="6">
                  <c:v>458</c:v>
                </c:pt>
                <c:pt idx="9">
                  <c:v>448</c:v>
                </c:pt>
                <c:pt idx="12">
                  <c:v>340</c:v>
                </c:pt>
              </c:numCache>
            </c:numRef>
          </c:val>
          <c:extLst>
            <c:ext xmlns:c16="http://schemas.microsoft.com/office/drawing/2014/chart" uri="{C3380CC4-5D6E-409C-BE32-E72D297353CC}">
              <c16:uniqueId val="{00000005-79D2-4FE3-A8C4-240B544CCF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2088</c:v>
                </c:pt>
                <c:pt idx="3">
                  <c:v>2114</c:v>
                </c:pt>
                <c:pt idx="6">
                  <c:v>2120</c:v>
                </c:pt>
                <c:pt idx="9">
                  <c:v>2108</c:v>
                </c:pt>
                <c:pt idx="12">
                  <c:v>2095</c:v>
                </c:pt>
              </c:numCache>
            </c:numRef>
          </c:val>
          <c:extLst>
            <c:ext xmlns:c16="http://schemas.microsoft.com/office/drawing/2014/chart" uri="{C3380CC4-5D6E-409C-BE32-E72D297353CC}">
              <c16:uniqueId val="{00000006-79D2-4FE3-A8C4-240B544CCF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1338</c:v>
                </c:pt>
                <c:pt idx="3">
                  <c:v>2046</c:v>
                </c:pt>
                <c:pt idx="6">
                  <c:v>2178</c:v>
                </c:pt>
                <c:pt idx="9">
                  <c:v>2478</c:v>
                </c:pt>
                <c:pt idx="12">
                  <c:v>2439</c:v>
                </c:pt>
              </c:numCache>
            </c:numRef>
          </c:val>
          <c:extLst>
            <c:ext xmlns:c16="http://schemas.microsoft.com/office/drawing/2014/chart" uri="{C3380CC4-5D6E-409C-BE32-E72D297353CC}">
              <c16:uniqueId val="{00000007-79D2-4FE3-A8C4-240B544CCF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11133</c:v>
                </c:pt>
                <c:pt idx="3">
                  <c:v>10749</c:v>
                </c:pt>
                <c:pt idx="6">
                  <c:v>9329</c:v>
                </c:pt>
                <c:pt idx="9">
                  <c:v>7960</c:v>
                </c:pt>
                <c:pt idx="12">
                  <c:v>6277</c:v>
                </c:pt>
              </c:numCache>
            </c:numRef>
          </c:val>
          <c:extLst>
            <c:ext xmlns:c16="http://schemas.microsoft.com/office/drawing/2014/chart" uri="{C3380CC4-5D6E-409C-BE32-E72D297353CC}">
              <c16:uniqueId val="{00000008-79D2-4FE3-A8C4-240B544CCF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93</c:v>
                </c:pt>
                <c:pt idx="3">
                  <c:v>69</c:v>
                </c:pt>
                <c:pt idx="6">
                  <c:v>60</c:v>
                </c:pt>
                <c:pt idx="9">
                  <c:v>43</c:v>
                </c:pt>
                <c:pt idx="12">
                  <c:v>36</c:v>
                </c:pt>
              </c:numCache>
            </c:numRef>
          </c:val>
          <c:extLst>
            <c:ext xmlns:c16="http://schemas.microsoft.com/office/drawing/2014/chart" uri="{C3380CC4-5D6E-409C-BE32-E72D297353CC}">
              <c16:uniqueId val="{00000009-79D2-4FE3-A8C4-240B544CCF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20832</c:v>
                </c:pt>
                <c:pt idx="3">
                  <c:v>20345</c:v>
                </c:pt>
                <c:pt idx="6">
                  <c:v>20126</c:v>
                </c:pt>
                <c:pt idx="9">
                  <c:v>19823</c:v>
                </c:pt>
                <c:pt idx="12">
                  <c:v>19262</c:v>
                </c:pt>
              </c:numCache>
            </c:numRef>
          </c:val>
          <c:extLst>
            <c:ext xmlns:c16="http://schemas.microsoft.com/office/drawing/2014/chart" uri="{C3380CC4-5D6E-409C-BE32-E72D297353CC}">
              <c16:uniqueId val="{0000000A-79D2-4FE3-A8C4-240B544CCF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14350</c:v>
                </c:pt>
                <c:pt idx="2">
                  <c:v>#N/A</c:v>
                </c:pt>
                <c:pt idx="3">
                  <c:v>#N/A</c:v>
                </c:pt>
                <c:pt idx="4">
                  <c:v>14388</c:v>
                </c:pt>
                <c:pt idx="5">
                  <c:v>#N/A</c:v>
                </c:pt>
                <c:pt idx="6">
                  <c:v>#N/A</c:v>
                </c:pt>
                <c:pt idx="7">
                  <c:v>13181</c:v>
                </c:pt>
                <c:pt idx="8">
                  <c:v>#N/A</c:v>
                </c:pt>
                <c:pt idx="9">
                  <c:v>#N/A</c:v>
                </c:pt>
                <c:pt idx="10">
                  <c:v>11195</c:v>
                </c:pt>
                <c:pt idx="11">
                  <c:v>#N/A</c:v>
                </c:pt>
                <c:pt idx="12">
                  <c:v>#N/A</c:v>
                </c:pt>
                <c:pt idx="13">
                  <c:v>8417</c:v>
                </c:pt>
                <c:pt idx="14">
                  <c:v>#N/A</c:v>
                </c:pt>
              </c:numCache>
            </c:numRef>
          </c:val>
          <c:smooth val="0"/>
          <c:extLst>
            <c:ext xmlns:c16="http://schemas.microsoft.com/office/drawing/2014/chart" uri="{C3380CC4-5D6E-409C-BE32-E72D297353CC}">
              <c16:uniqueId val="{0000000B-79D2-4FE3-A8C4-240B544CCF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883</c:v>
                </c:pt>
                <c:pt idx="1">
                  <c:v>972</c:v>
                </c:pt>
                <c:pt idx="2">
                  <c:v>1344</c:v>
                </c:pt>
              </c:numCache>
            </c:numRef>
          </c:val>
          <c:extLst>
            <c:ext xmlns:c16="http://schemas.microsoft.com/office/drawing/2014/chart" uri="{C3380CC4-5D6E-409C-BE32-E72D297353CC}">
              <c16:uniqueId val="{00000000-A448-4D27-8052-D2E3093A06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c:v>
                </c:pt>
                <c:pt idx="1">
                  <c:v>10</c:v>
                </c:pt>
                <c:pt idx="2">
                  <c:v>199</c:v>
                </c:pt>
              </c:numCache>
            </c:numRef>
          </c:val>
          <c:extLst>
            <c:ext xmlns:c16="http://schemas.microsoft.com/office/drawing/2014/chart" uri="{C3380CC4-5D6E-409C-BE32-E72D297353CC}">
              <c16:uniqueId val="{00000001-A448-4D27-8052-D2E3093A06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1047</c:v>
                </c:pt>
                <c:pt idx="1">
                  <c:v>1598</c:v>
                </c:pt>
                <c:pt idx="2">
                  <c:v>2181</c:v>
                </c:pt>
              </c:numCache>
            </c:numRef>
          </c:val>
          <c:extLst>
            <c:ext xmlns:c16="http://schemas.microsoft.com/office/drawing/2014/chart" uri="{C3380CC4-5D6E-409C-BE32-E72D297353CC}">
              <c16:uniqueId val="{00000002-A448-4D27-8052-D2E3093A06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{8EF67535-806C-45E6-9DFB-B6D11A6741D4}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E88-44FA-916F-4F7139C6C6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{BADF9E05-ADB3-4EAC-9D80-A1A203FFF12D}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88-44FA-916F-4F7139C6C6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{AA4C8A9E-C17D-470E-84EE-4D5D677389DD}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88-44FA-916F-4F7139C6C6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{C41ACFE5-5167-44DF-B631-F4FA69372683}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88-44FA-916F-4F7139C6C6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{53E13506-2976-481F-A458-5FB0BF3A6732}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88-44FA-916F-4F7139C6C6C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{055FB66C-6010-47C1-8599-309469081755}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E88-44FA-916F-4F7139C6C6C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{EF8FBB70-3B3E-4A53-8048-6B6057113F3F}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E88-44FA-916F-4F7139C6C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{BE7D61CF-0394-4AB7-A86A-56BB4FDD067B}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E88-44FA-916F-4F7139C6C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{45DFC287-F48F-440E-A40B-FF07427CF958}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E88-44FA-916F-4F7139C6C6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59.8</c:v>
                </c:pt>
                <c:pt idx="16">
                  <c:v>61.1</c:v>
                </c:pt>
                <c:pt idx="24">
                  <c:v>61.9</c:v>
                </c:pt>
                <c:pt idx="32">
                  <c:v>63.6</c:v>
                </c:pt>
              </c:numCache>
            </c:numRef>
          </c:xVal>
          <c:yVal>
            <c:numRef>
              <c:f>公会計指標分析・財政指標組合せ分析表!$BP$51:$DC$51</c:f>
              <c:numCache>
                <c:formatCode>#,##0.0;"▲ "#,##0.0</c:formatCode>
                <c:ptCount val="40"/>
                <c:pt idx="0">
                  <c:v>197.9</c:v>
                </c:pt>
                <c:pt idx="8">
                  <c:v>197.2</c:v>
                </c:pt>
                <c:pt idx="16">
                  <c:v>179.5</c:v>
                </c:pt>
                <c:pt idx="24">
                  <c:v>143.30000000000001</c:v>
                </c:pt>
                <c:pt idx="32">
                  <c:v>102.2</c:v>
                </c:pt>
              </c:numCache>
            </c:numRef>
          </c:yVal>
          <c:smooth val="0"/>
          <c:extLst>
            <c:ext xmlns:c16="http://schemas.microsoft.com/office/drawing/2014/chart" uri="{C3380CC4-5D6E-409C-BE32-E72D297353CC}">
              <c16:uniqueId val="{00000009-1E88-44FA-916F-4F7139C6C6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{08E0713E-9F37-4C0A-AB21-5D6E00504E31}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E88-44FA-916F-4F7139C6C6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{9DCFB286-1DA4-4A59-BD54-17A29CE27E08}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88-44FA-916F-4F7139C6C6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{9442959D-3A03-452E-96EC-390CC2F9EE6D}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88-44FA-916F-4F7139C6C6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{90F11B52-0429-4D31-8B69-F5FB7317DB6A}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88-44FA-916F-4F7139C6C6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{C84C7246-9A7C-4DA4-810D-6394D8843035}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88-44FA-916F-4F7139C6C6C6}"/>
                </c:ext>
              </c:extLst>
            </c:dLbl>
            <c:dLbl>
              <c:idx val="8"/>
              <c:layout>
                <c:manualLayout>
                  <c:x val="-3.0681864182239855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{B810498D-19EE-4D12-A825-0C0CED8E6A68}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E88-44FA-916F-4F7139C6C6C6}"/>
                </c:ext>
              </c:extLst>
            </c:dLbl>
            <c:dLbl>
              <c:idx val="16"/>
              <c:layout>
                <c:manualLayout>
                  <c:x val="-3.3479086937566883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{79265F51-5D41-48C2-BBA8-9982EE6BCFE8}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E88-44FA-916F-4F7139C6C6C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{451008BA-74E7-40F0-87A1-922DD0F368A2}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E88-44FA-916F-4F7139C6C6C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{B24FD79C-666A-4794-A538-2857230B858C}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E88-44FA-916F-4F7139C6C6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E88-44FA-916F-4F7139C6C6C6}"/>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{810DCFB8-28C4-42A8-A6F6-3AA237E4816C}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DD-4BE2-9049-FEE10B7CD3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{0191F1BA-7404-4E27-9F68-6CBFE56B689D}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DD-4BE2-9049-FEE10B7CD3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{2A0FAA39-321A-4DDE-82D7-568A75A71FE4}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DD-4BE2-9049-FEE10B7CD3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{C355FFEE-64D2-4620-86D5-6B17668F38C7}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DD-4BE2-9049-FEE10B7CD3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{76C643C9-E7C6-45E6-A526-CB47A720FB9B}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DD-4BE2-9049-FEE10B7CD3D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{475747ED-B1B8-47E5-A3D8-16025648A101}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DD-4BE2-9049-FEE10B7CD3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{2E0DC6EC-2CC2-47B5-B609-55EC5A13A13B}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DD-4BE2-9049-FEE10B7CD3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{2D7451E7-F657-41D7-85D4-FBC014785750}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DD-4BE2-9049-FEE10B7CD3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{5A7F5672-9231-4463-B2E8-7E15D987021F}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DD-4BE2-9049-FEE10B7CD3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13.3</c:v>
                </c:pt>
                <c:pt idx="16">
                  <c:v>12.7</c:v>
                </c:pt>
                <c:pt idx="24">
                  <c:v>12.2</c:v>
                </c:pt>
                <c:pt idx="32">
                  <c:v>11.3</c:v>
                </c:pt>
              </c:numCache>
            </c:numRef>
          </c:xVal>
          <c:yVal>
            <c:numRef>
              <c:f>公会計指標分析・財政指標組合せ分析表!$BP$73:$DC$73</c:f>
              <c:numCache>
                <c:formatCode>#,##0.0;"▲ "#,##0.0</c:formatCode>
                <c:ptCount val="40"/>
                <c:pt idx="0">
                  <c:v>197.9</c:v>
                </c:pt>
                <c:pt idx="8">
                  <c:v>197.2</c:v>
                </c:pt>
                <c:pt idx="16">
                  <c:v>179.5</c:v>
                </c:pt>
                <c:pt idx="24">
                  <c:v>143.30000000000001</c:v>
                </c:pt>
                <c:pt idx="32">
                  <c:v>102.2</c:v>
                </c:pt>
              </c:numCache>
            </c:numRef>
          </c:yVal>
          <c:smooth val="0"/>
          <c:extLst>
            <c:ext xmlns:c16="http://schemas.microsoft.com/office/drawing/2014/chart" uri="{C3380CC4-5D6E-409C-BE32-E72D297353CC}">
              <c16:uniqueId val="{00000009-5BDD-4BE2-9049-FEE10B7CD3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4.787856349753785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{535CBAA6-19EE-4E3E-99AE-BF12F7CCE41B}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DD-4BE2-9049-FEE10B7CD3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{A7DB1599-4BFD-4FBA-9214-3D55364D182E}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DD-4BE2-9049-FEE10B7CD3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{5037E0B4-9B36-4D16-8347-093A1F7A9788}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DD-4BE2-9049-FEE10B7CD3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{B524BC99-0608-4F3B-BF28-6B0084D68056}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DD-4BE2-9049-FEE10B7CD3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{FB25C019-24D9-40B1-B08C-EB12A8C6A8BB}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DD-4BE2-9049-FEE10B7CD3D4}"/>
                </c:ext>
              </c:extLst>
            </c:dLbl>
            <c:dLbl>
              <c:idx val="8"/>
              <c:layout>
                <c:manualLayout>
                  <c:x val="-2.8829840147400865E-2"/>
                  <c:y val="-7.6954730678050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{94061DCF-9106-4D31-A7F8-CAE8480FF51C}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DD-4BE2-9049-FEE10B7CD3D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{0287C82B-75BA-4108-B7BF-91BC74FC8A29}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DD-4BE2-9049-FEE10B7CD3D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{B7AFAE3B-B53F-42B1-8328-33B51FA6C68A}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DD-4BE2-9049-FEE10B7CD3D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{4C09FB11-92F7-4A9A-A615-DB91C659EDBD}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DD-4BE2-9049-FEE10B7CD3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5BDD-4BE2-9049-FEE10B7CD3D4}"/>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E8B5CC3-08B2-4994-87C7-726E4BC4CB2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E0F2427-033C-454C-9558-281BB9A32AD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一般会計の元利償還金、公営企業債償還負担額、債務負担行為支出額は減少してきている。大型の普通建設事業も令和に入り少ない状況であり、市債の元利償還金もピークを越え減少傾向にある。こうした状況も踏まえ、</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普通交付税に算入され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公債費等も減少してきている。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一方で、ごみ処理施設</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建設負担の本格化</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など一部事務組合等が起こした地方債元利償還金に対する負担額が増加していく見込みであり、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横這いか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で推移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していくとみられる。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将来負担額は、全項目で前年度比減少している。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令和に入り大型の普通建設事業が少ないこともあり、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が抑制され、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また、公営企業債等繰入見込額も公営企業側で繰出基準の精査を行ったことで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令和元年以降大幅に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きた。今後は、観光拠点再整備、総合文化センターの改修など、公共施設個別施設計画を踏まえた長寿命化に本格的に取り組むこととなり一定の負担は発生する見込みである。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充当可能財源のうち、基金はふるさと寄附の増加からふるさとづくり基金残高が増額し、比率の改善に繋がっている。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将来負担比率は改善の方向で推移していく見込みだが、県内では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番比率が高い状況に変わりはない。令和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カ年）において、将来負担比率の改善を掲げ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、普通債残高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年削減、財政調整用基金残高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年増加に努めるとしており、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の軽減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長野県駒ケ根市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コロナの影響から早期に回復し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た個人及び法人市民税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増額分や企業誘致に伴う財産収入、財源調整による余剰金を積み立てた財政調整基金が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万円、国の補正予算で財源措置された臨時財政対策債償還基金費や分譲地の売却収入を積み立てた減債基金が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万円、ふるさと寄附の増額もありふるさとづくり基金が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万円、森林環境譲与税基金として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基金で合計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、ふるさとづくり基金からの繰入は財源調整もあり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のみとし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新型コロナウイルス緊急経済対策で実施した中小事業者の借入に対する利子補給分として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万円、森林環境譲与税を活用した事業に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万円を取り崩し、該当事業へ充当した。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取崩した基金は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基金で合計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万円であった。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年度からスタートした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において将来負担比率の改善を掲げ、このうち財政調整用基金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（財政調整基金、ふるさとづくり基金、減債基金）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残高を毎年平均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億円以上増額していく目標を設定した。災害等不測の事態への備えや今後増加が見込まれる社会保障関連経費や公共施設の維持更新費に対応するためのもので、引き続き財政健全化に向け、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ふるさとづくり基金：活力と潤いのある地域づくりの推進を図るため必要がある場合に処分する。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福祉のまちづくり基金：福祉のまちづくり事業の推進のため必要がある場合に処分する。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教育基金：①学校教育、社会教育及び社会体育環境の整備充実　②優れた研究や文化的事業に対する協力　③青少年の育英及び健全育成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④生涯教育活動その他教育文化的事業推進のため必要がある場合に処分する。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温泉開発基金：温泉の掘削及び施設整備並びに環境整備のため必要がある場合に処分する。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高度情報化基金：高度情報化社会への対応に必要な施設の整備のため必要がある場合に処分する。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ふるさとづくり基金の増額は、ふるさと寄附の増額と基金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繰入を最小限としたことによる。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原資となる入湯税が減収のなか、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今後の温泉関連事業へ備え積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高度情報化基金の増額は、今後の情報化整備に備えての積み立てである。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その年度にいただいたふるさと寄附については、一旦ふるさとづくり基金に積み立てを行い、翌年度以降に寄附者の意向に沿った事業の財源として使用する。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温泉開発基金は、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コロナ後の入湯税の増収を目指すとともに、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今後の温泉施設の改修や新たな温泉掘削に向けて積み立てを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市税（個人及び法人市民税）がコロナの影響から早期に回復した増額分や企業誘致に伴う財産収入、財源調整による余剰金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上記同様、財政調整用基金残高を毎年平均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億円以上増額していく目標を設定しており、余剰金などを積み増しできるよう取り組んでいく。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国の補正予算で財源措置された臨時財政対策債償還基金費や分譲地の売却収入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市有地売払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（宅地分譲地）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を促進するための新たな事業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（キャッシュバック）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に取り組んでおり、第三セクター等改革推進債の繰上償還を進めていく。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15087A-3577-4308-8B7E-FA2603203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9A63E4-32D1-4733-A99F-4B163F343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676C237-EE9B-4988-8A35-5429A8FF5C0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F906D5E-A9E0-4295-A377-448A92C4339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F45B4C-7715-4047-B499-599D5E445F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8AE7041-EA53-490B-9260-AC561C80AF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BE49E38-4813-4654-B0CD-D05631F92C7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DC33DB-2DD4-49AE-8037-4AD23B32B4C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CC8FA79-2614-4BFB-AEDD-50725F64789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71B778-AE2F-4B51-91C3-50712E790BB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48E9339-E050-4833-AF85-0AAB4AB8C6D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67E19C9-C0F4-4776-9BB0-529DAE68209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D0DCF4-F823-40A3-BBFB-399C6C84F99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C147035-7A57-4F9F-A3A0-97018E04296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2015A72-FCEF-4D9A-B897-322B7DD6E20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3AA35A5-6983-4AF6-8CBF-C768D6FA6C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7B402F-BE22-4324-8B43-016C9D32B27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A8EACE-D5BD-496A-BFEC-1463834DBB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A7FA0E-4327-41F0-B87C-57DE25C524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A92F211-82A1-4690-B622-DA4EFF8398D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1636034-BA79-47CE-8899-EE9D95358A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AE29209-DBAD-4047-B546-EDBF935E38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25E7416-9074-4F5A-B7E0-19B9124AF0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43D9BC8-4A12-4A55-BB77-8088785D079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D33FD64-08AA-4AD6-AFF2-7C94B3645AB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D94DE37-834D-462B-A74E-2022F569C8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9854DD7-9013-4592-848B-534E7BCDAAA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E9EBC61-C50D-44EE-8400-BAECB8FC3C1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29DDD7D-6480-4DA0-89C8-0D0FDC6EC7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5A0D1F1-B707-4ADA-8C47-43970423BFF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B41A67C-2B91-4F8A-B295-7A4CD727632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ED58C25-40E3-4AC4-9C0B-CA8FB736C0C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B5BD71-87B8-4D6F-86BA-B624C9F98F1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4B2F876-F1AC-41A1-8F35-4A64F98B5B3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C03FE4C-86F9-4138-BED8-D43757EBCC5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C312F85-7447-41CA-9A1C-629D5E14A21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9D4F8F-FBBE-460E-8824-C74DD819D7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91EF408-5D18-4AB4-AAF5-3D9B37134C0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F2D3D5A-DED0-416D-B87A-4AC30BC3CB6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87F43B7-1748-4A0F-B8A0-36FC61F1C08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8AC6E52-A832-4478-808C-D594376754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F26AF1D-15CA-46FA-8401-4DBAE7E36D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D0E86F2-2C4B-44DC-A8DB-BFE9799EE2C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3E2EB2-69D4-411E-8931-2B274401559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1A307B1-E995-45EE-81BE-9EDEB9D5419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6CEA880-DBED-4A56-A6C5-2BE5024FE2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D1A72C0-7A72-4EB0-A986-2F353898A8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有形固定資産減価償却率は、上昇傾向にあるものの、類似団体平均と比較して概ね同水準で推移している。当市では、平成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令和２年度個別施設計画の策定を行った。今後は、この個別施設計画に基づき、施設整備や大規模改修、または長寿命化などを図るなど、効果的かつ計画的な行財政運営を推進することと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05B1D5-F468-41D2-8AF9-F12A175124A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227F747-6BED-46B4-A1F8-8509A1565D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8578E71-691A-4EB0-B80F-4DA232665FF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AC271E51-8C49-4DE9-91F7-8796BD611CA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C6A227D5-D8D3-4D50-B2CE-094C1F3857B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481B9C7-E92C-40F2-8DA4-477C38E2AED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FDFD185-A43F-4F1A-A9EF-37795971CE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C07565D-2FD2-4CE0-8C3C-6A708B04F1A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867FE0D-EFDA-4BE3-BF9E-3DF24614A9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9642D516-DB38-499B-BA28-930CED6A6C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6E1B229-2A53-4551-BEED-893B72D360D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94637CD-B119-4BDB-BDA4-2AD72A01C33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08A44C0-2D0A-45F4-9F17-45A4D6B7173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03824A4-2913-40BD-B84C-ACF90CB17F7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7F33BE9-FE4B-4296-8784-5720EB937E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AEB7E44-11B3-4663-89C4-AA3EF9D53C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198CD87C-F6D0-49FD-BB2E-E2CE05CFC63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6001ACB-2E16-4787-9EBB-D016F8A4A57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7E8D85DF-EB16-407B-846D-4124D2C418C4}"/>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73C8DDD4-2010-4B80-9D71-D8EFF457717C}"/>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220C5DFF-FD69-4055-B413-2357A678EE5D}"/>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5F7D512C-B7C6-4078-95B6-8523DE7ECD16}"/>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A6EBAE89-CBBA-401F-8CCD-49D1EB3DEBF8}"/>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38B89DB8-C07D-48E2-BEC8-ED7EC9AB8682}"/>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78478455-EE66-49E0-84BF-4F1AF732374E}"/>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AF20E68C-8A95-41EE-B509-C0421C6A4C21}"/>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19A5D1C6-FDB7-463A-9024-9C2C210387EC}"/>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39315A55-6C3A-407B-8DF0-9EDAD146D413}"/>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FF212408-7C3C-4307-B6CA-2A0CF731BE84}"/>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DDC51E-58A0-43E2-A4AA-A0FA602C7AC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B26359B-BBB8-413A-BECE-4F3C2F6CDA8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C00FE7E-589F-4C27-8A59-18B9F416062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2C97694-8744-489A-8DD2-E625EE6EB37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ADD883E-49D7-4108-ABCD-7DDA8F14481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3" name="楕円 82">
          <a:extLst>
            <a:ext uri="{FF2B5EF4-FFF2-40B4-BE49-F238E27FC236}">
              <a16:creationId xmlns:a16="http://schemas.microsoft.com/office/drawing/2014/main" id="{F543A0E8-9DD9-479F-861F-90A3CDDE6DC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1922</xdr:rowOff>
    </xdr:from>
    <xdr:ext cx="405111" cy="259045"/>
    <xdr:sp macro="" textlink="">
      <xdr:nvSpPr>
        <xdr:cNvPr id="84" name="有形固定資産減価償却率該当値テキスト">
          <a:extLst>
            <a:ext uri="{FF2B5EF4-FFF2-40B4-BE49-F238E27FC236}">
              <a16:creationId xmlns:a16="http://schemas.microsoft.com/office/drawing/2014/main" id="{C3ADAAF9-E64D-4122-973C-CE6C3C697544}"/>
            </a:ext>
          </a:extLst>
        </xdr:cNvPr>
        <xdr:cNvSpPr txBox="1"/>
      </xdr:nvSpPr>
      <xdr:spPr>
        <a:xfrm>
          <a:off x="4813300"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142512</xdr:rowOff>
    </xdr:from>
    <xdr:to>
      <xdr:col>19</xdr:col>
      <xdr:colOff>187325</xdr:colOff>
      <xdr:row>30</xdr:row>
      <xdr:rowOff>72662</xdr:rowOff>
    </xdr:to>
    <xdr:sp macro="" textlink="">
      <xdr:nvSpPr>
        <xdr:cNvPr id="85" name="楕円 84">
          <a:extLst>
            <a:ext uri="{FF2B5EF4-FFF2-40B4-BE49-F238E27FC236}">
              <a16:creationId xmlns:a16="http://schemas.microsoft.com/office/drawing/2014/main" id="{E2E309EA-BE5E-40C6-95E1-52B43DACF156}"/>
            </a:ext>
          </a:extLst>
        </xdr:cNvPr>
        <xdr:cNvSpPr/>
      </xdr:nvSpPr>
      <xdr:spPr>
        <a:xfrm>
          <a:off x="4000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74295</xdr:rowOff>
    </xdr:to>
    <xdr:cxnSp macro="">
      <xdr:nvCxnSpPr>
        <xdr:cNvPr id="86" name="直線コネクタ 85">
          <a:extLst>
            <a:ext uri="{FF2B5EF4-FFF2-40B4-BE49-F238E27FC236}">
              <a16:creationId xmlns:a16="http://schemas.microsoft.com/office/drawing/2014/main" id="{F9A223EF-E803-429D-859A-B9AD5B917605}"/>
            </a:ext>
          </a:extLst>
        </xdr:cNvPr>
        <xdr:cNvCxnSpPr/>
      </xdr:nvCxnSpPr>
      <xdr:spPr>
        <a:xfrm>
          <a:off x="4051300" y="593688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7" name="楕円 86">
          <a:extLst>
            <a:ext uri="{FF2B5EF4-FFF2-40B4-BE49-F238E27FC236}">
              <a16:creationId xmlns:a16="http://schemas.microsoft.com/office/drawing/2014/main" id="{F88231E8-7241-4033-9044-9C0ADEBE6078}"/>
            </a:ext>
          </a:extLst>
        </xdr:cNvPr>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21862</xdr:rowOff>
    </xdr:to>
    <xdr:cxnSp macro="">
      <xdr:nvCxnSpPr>
        <xdr:cNvPr id="88" name="直線コネクタ 87">
          <a:extLst>
            <a:ext uri="{FF2B5EF4-FFF2-40B4-BE49-F238E27FC236}">
              <a16:creationId xmlns:a16="http://schemas.microsoft.com/office/drawing/2014/main" id="{C8934BD7-A564-423C-A40E-7C73EB2DE9B5}"/>
            </a:ext>
          </a:extLst>
        </xdr:cNvPr>
        <xdr:cNvCxnSpPr/>
      </xdr:nvCxnSpPr>
      <xdr:spPr>
        <a:xfrm>
          <a:off x="3289300" y="591221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89" name="楕円 88">
          <a:extLst>
            <a:ext uri="{FF2B5EF4-FFF2-40B4-BE49-F238E27FC236}">
              <a16:creationId xmlns:a16="http://schemas.microsoft.com/office/drawing/2014/main" id="{C01824D4-0D72-4B74-AF4A-D348FAC731CE}"/>
            </a:ext>
          </a:extLst>
        </xdr:cNvPr>
        <xdr:cNvSpPr/>
      </xdr:nvSpPr>
      <xdr:spPr>
        <a:xfrm>
          <a:off x="247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168638</xdr:rowOff>
    </xdr:to>
    <xdr:cxnSp macro="">
      <xdr:nvCxnSpPr>
        <xdr:cNvPr id="90" name="直線コネクタ 89">
          <a:extLst>
            <a:ext uri="{FF2B5EF4-FFF2-40B4-BE49-F238E27FC236}">
              <a16:creationId xmlns:a16="http://schemas.microsoft.com/office/drawing/2014/main" id="{876426CB-66D9-4CE2-BB9A-B437880DB089}"/>
            </a:ext>
          </a:extLst>
        </xdr:cNvPr>
        <xdr:cNvCxnSpPr/>
      </xdr:nvCxnSpPr>
      <xdr:spPr>
        <a:xfrm>
          <a:off x="2527300" y="587211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31478</xdr:rowOff>
    </xdr:from>
    <xdr:to>
      <xdr:col>7</xdr:col>
      <xdr:colOff>187325</xdr:colOff>
      <xdr:row>29</xdr:row>
      <xdr:rowOff>133078</xdr:rowOff>
    </xdr:to>
    <xdr:sp macro="" textlink="">
      <xdr:nvSpPr>
        <xdr:cNvPr id="91" name="楕円 90">
          <a:extLst>
            <a:ext uri="{FF2B5EF4-FFF2-40B4-BE49-F238E27FC236}">
              <a16:creationId xmlns:a16="http://schemas.microsoft.com/office/drawing/2014/main" id="{07C73D3F-A0E0-4949-9943-2C02E63F914D}"/>
            </a:ext>
          </a:extLst>
        </xdr:cNvPr>
        <xdr:cNvSpPr/>
      </xdr:nvSpPr>
      <xdr:spPr>
        <a:xfrm>
          <a:off x="1714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82278</xdr:rowOff>
    </xdr:from>
    <xdr:to>
      <xdr:col>11</xdr:col>
      <xdr:colOff>136525</xdr:colOff>
      <xdr:row>29</xdr:row>
      <xdr:rowOff>128542</xdr:rowOff>
    </xdr:to>
    <xdr:cxnSp macro="">
      <xdr:nvCxnSpPr>
        <xdr:cNvPr id="92" name="直線コネクタ 91">
          <a:extLst>
            <a:ext uri="{FF2B5EF4-FFF2-40B4-BE49-F238E27FC236}">
              <a16:creationId xmlns:a16="http://schemas.microsoft.com/office/drawing/2014/main" id="{E5F8B532-0BAC-4799-A1A6-3A394787649E}"/>
            </a:ext>
          </a:extLst>
        </xdr:cNvPr>
        <xdr:cNvCxnSpPr/>
      </xdr:nvCxnSpPr>
      <xdr:spPr>
        <a:xfrm>
          <a:off x="1765300" y="582585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a:extLst>
            <a:ext uri="{FF2B5EF4-FFF2-40B4-BE49-F238E27FC236}">
              <a16:creationId xmlns:a16="http://schemas.microsoft.com/office/drawing/2014/main" id="{BFFC6077-8504-4819-9333-7FA419927D8F}"/>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a:extLst>
            <a:ext uri="{FF2B5EF4-FFF2-40B4-BE49-F238E27FC236}">
              <a16:creationId xmlns:a16="http://schemas.microsoft.com/office/drawing/2014/main" id="{66010E66-E26D-4650-ADDF-397DC1DEFA9D}"/>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a:extLst>
            <a:ext uri="{FF2B5EF4-FFF2-40B4-BE49-F238E27FC236}">
              <a16:creationId xmlns:a16="http://schemas.microsoft.com/office/drawing/2014/main" id="{24F42F56-BA43-4346-B4C5-794049693090}"/>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a:extLst>
            <a:ext uri="{FF2B5EF4-FFF2-40B4-BE49-F238E27FC236}">
              <a16:creationId xmlns:a16="http://schemas.microsoft.com/office/drawing/2014/main" id="{761D3BB1-C293-412A-A238-C3475A39A7E1}"/>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89189</xdr:rowOff>
    </xdr:from>
    <xdr:ext cx="405111" cy="259045"/>
    <xdr:sp macro="" textlink="">
      <xdr:nvSpPr>
        <xdr:cNvPr id="97" name="n_1mainValue有形固定資産減価償却率">
          <a:extLst>
            <a:ext uri="{FF2B5EF4-FFF2-40B4-BE49-F238E27FC236}">
              <a16:creationId xmlns:a16="http://schemas.microsoft.com/office/drawing/2014/main" id="{83B11DDB-1E1C-481D-96C9-2D16A9B6C7E3}"/>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98" name="n_2mainValue有形固定資産減価償却率">
          <a:extLst>
            <a:ext uri="{FF2B5EF4-FFF2-40B4-BE49-F238E27FC236}">
              <a16:creationId xmlns:a16="http://schemas.microsoft.com/office/drawing/2014/main" id="{D5BDC1C0-06F6-412E-8B69-416907B9EC24}"/>
            </a:ext>
          </a:extLst>
        </xdr:cNvPr>
        <xdr:cNvSpPr txBox="1"/>
      </xdr:nvSpPr>
      <xdr:spPr>
        <a:xfrm>
          <a:off x="30867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99" name="n_3mainValue有形固定資産減価償却率">
          <a:extLst>
            <a:ext uri="{FF2B5EF4-FFF2-40B4-BE49-F238E27FC236}">
              <a16:creationId xmlns:a16="http://schemas.microsoft.com/office/drawing/2014/main" id="{F1F9B0CE-EE90-4D7D-9000-EE88A24A9B59}"/>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149605</xdr:rowOff>
    </xdr:from>
    <xdr:ext cx="405111" cy="259045"/>
    <xdr:sp macro="" textlink="">
      <xdr:nvSpPr>
        <xdr:cNvPr id="100" name="n_4mainValue有形固定資産減価償却率">
          <a:extLst>
            <a:ext uri="{FF2B5EF4-FFF2-40B4-BE49-F238E27FC236}">
              <a16:creationId xmlns:a16="http://schemas.microsoft.com/office/drawing/2014/main" id="{226C40A1-3CB7-403A-9C9C-A3979300C21D}"/>
            </a:ext>
          </a:extLst>
        </xdr:cNvPr>
        <xdr:cNvSpPr txBox="1"/>
      </xdr:nvSpPr>
      <xdr:spPr>
        <a:xfrm>
          <a:off x="1562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480DD10-9C52-4F54-984C-1FB3EA1E44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4032A9F-FAFE-4F44-A9E8-B7B10F127E4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8B2B45E-5FD3-4181-AE19-C04B02DA9B2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ECDA305-5E71-4C08-9984-68E885B36FC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91F9141-DA8F-49B7-BCA8-D292176499D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30859F57-7382-4904-8D0F-1F8750E349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DA8F764-0391-41A1-B342-69FEA01F9E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35876FDC-B8F0-4977-AFED-EB95FD2ED56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201E45A-3539-4039-BBDA-AEA3B55AEFD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8C1F974-2443-4DDF-8325-A63F0C4930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309613B-C3ED-4560-A0AD-7B1E5A09F0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254D162-BBBF-4980-A92F-35EB1B6313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F4F82153-044F-4083-A525-859D6F9819A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債務償還比率は、類似団体平均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大きく上回っている。主な要因としては、過去に実施した大型建設事業（伊南バイパス関連整備、南田市場区画整理、公共下水道事業）や学校施設の耐震化など、積極的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投資によるものである。地方債の発行額の抑制や繰上償還により、公債費の縮減を図れるよう取り組ん</a:t>
          </a:r>
          <a:r>
            <a:rPr kumimoji="1" lang="ja-JP" altLang="en-US" sz="1100">
              <a:solidFill>
                <a:schemeClr val="dk1"/>
              </a:solidFill>
              <a:effectLst/>
              <a:latin typeface="+mn-lt"/>
              <a:ea typeface="+mn-ea"/>
              <a:cs typeface="+mn-cs"/>
            </a:rPr>
            <a:t>だ結果、比率は低下してきており、引き続き取り組みを進めて</a:t>
          </a:r>
          <a:r>
            <a:rPr kumimoji="1" lang="ja-JP" altLang="ja-JP" sz="1100">
              <a:solidFill>
                <a:schemeClr val="dk1"/>
              </a:solidFill>
              <a:effectLst/>
              <a:latin typeface="+mn-lt"/>
              <a:ea typeface="+mn-ea"/>
              <a:cs typeface="+mn-cs"/>
            </a:rPr>
            <a:t>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65A0369D-AE67-4C6D-A7D4-590C16D4791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6A3CC1AD-A1D0-4DBE-85F2-DBC66B39C63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509DE82-962C-4590-8DD5-E304012FAF7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CBFDB59-1C79-4FED-8FF9-3804A88D956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D8947C8E-544E-4F53-9D31-CAC77315EAF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2FACC8C-E112-4A42-9D02-554CA51E853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DE739117-DD35-4A25-A73E-B2CD62B40A2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4765267-BAD1-4EC4-AE22-D83CDF1A724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C5EAB64-1B17-4EEB-B2D5-869EC1134CA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2D3464A8-5291-4049-9E9F-7C65839C6D1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646F009-35B5-4D26-ABB3-3F897459B9F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77B0EAC-1D9E-44FF-A71C-31936889E16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F058A5B-4308-4C81-9EE6-7126684A4D9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BEB5C99-11B9-474B-B699-0CC94364321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CF13D051-A896-4EB9-A514-D83E07BC7E2B}"/>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D56B2235-52B7-48B8-A22A-64B1C5424E6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4BF86EF9-4FE8-472E-B387-4FDB66F45C07}"/>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4090E361-8F2E-44D0-8BF2-186FC28EB764}"/>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2A3E199B-2B98-4B43-868E-6CFA255934F4}"/>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28509DBA-13FD-453C-9615-EEF2473D483C}"/>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A4587FB4-5D83-4504-8A1E-3C23C80DEF69}"/>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a:extLst>
            <a:ext uri="{FF2B5EF4-FFF2-40B4-BE49-F238E27FC236}">
              <a16:creationId xmlns:a16="http://schemas.microsoft.com/office/drawing/2014/main" id="{62D666F2-D974-43B5-A1B2-238AB33B8F84}"/>
            </a:ext>
          </a:extLst>
        </xdr:cNvPr>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BEF351D4-AC52-4E1F-ABF3-C806FB84DA0C}"/>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88163AA1-B91E-4C30-97FE-6BCA15E7ED0D}"/>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75FCF537-764F-458F-9A50-8CFC2BB7F16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FA07FDE9-5FEB-45A6-ABB6-99ACD1665265}"/>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A099F883-947B-4BCD-8484-CB0D596A55D9}"/>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B19D95A-4CD7-4023-9B6E-EC0DD74A35A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FA27033-36F4-47A3-A800-49C152CDC6C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A2E234B-949F-47D9-BD89-DA5FFFB7A7E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2459202-E242-4292-8E81-C39B623BBD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2975BBD-8967-4BA9-827D-B96D60FC9B8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86466</xdr:rowOff>
    </xdr:from>
    <xdr:to>
      <xdr:col>76</xdr:col>
      <xdr:colOff>73025</xdr:colOff>
      <xdr:row>31</xdr:row>
      <xdr:rowOff>16616</xdr:rowOff>
    </xdr:to>
    <xdr:sp macro="" textlink="">
      <xdr:nvSpPr>
        <xdr:cNvPr id="146" name="楕円 145">
          <a:extLst>
            <a:ext uri="{FF2B5EF4-FFF2-40B4-BE49-F238E27FC236}">
              <a16:creationId xmlns:a16="http://schemas.microsoft.com/office/drawing/2014/main" id="{1ADC355E-9B9B-4806-BAAB-017B7E448EDE}"/>
            </a:ext>
          </a:extLst>
        </xdr:cNvPr>
        <xdr:cNvSpPr/>
      </xdr:nvSpPr>
      <xdr:spPr>
        <a:xfrm>
          <a:off x="14744700" y="60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64893</xdr:rowOff>
    </xdr:from>
    <xdr:ext cx="469744" cy="259045"/>
    <xdr:sp macro="" textlink="">
      <xdr:nvSpPr>
        <xdr:cNvPr id="147" name="債務償還比率該当値テキスト">
          <a:extLst>
            <a:ext uri="{FF2B5EF4-FFF2-40B4-BE49-F238E27FC236}">
              <a16:creationId xmlns:a16="http://schemas.microsoft.com/office/drawing/2014/main" id="{453AF692-DCC5-4421-9FB3-69843112596E}"/>
            </a:ext>
          </a:extLst>
        </xdr:cNvPr>
        <xdr:cNvSpPr txBox="1"/>
      </xdr:nvSpPr>
      <xdr:spPr>
        <a:xfrm>
          <a:off x="14846300" y="59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140102</xdr:rowOff>
    </xdr:from>
    <xdr:to>
      <xdr:col>72</xdr:col>
      <xdr:colOff>123825</xdr:colOff>
      <xdr:row>33</xdr:row>
      <xdr:rowOff>70252</xdr:rowOff>
    </xdr:to>
    <xdr:sp macro="" textlink="">
      <xdr:nvSpPr>
        <xdr:cNvPr id="148" name="楕円 147">
          <a:extLst>
            <a:ext uri="{FF2B5EF4-FFF2-40B4-BE49-F238E27FC236}">
              <a16:creationId xmlns:a16="http://schemas.microsoft.com/office/drawing/2014/main" id="{67C4C1E8-F1DE-44E1-BC33-DE41F3A50ECC}"/>
            </a:ext>
          </a:extLst>
        </xdr:cNvPr>
        <xdr:cNvSpPr/>
      </xdr:nvSpPr>
      <xdr:spPr>
        <a:xfrm>
          <a:off x="14033500" y="63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137266</xdr:rowOff>
    </xdr:from>
    <xdr:to>
      <xdr:col>76</xdr:col>
      <xdr:colOff>22225</xdr:colOff>
      <xdr:row>33</xdr:row>
      <xdr:rowOff>19452</xdr:rowOff>
    </xdr:to>
    <xdr:cxnSp macro="">
      <xdr:nvCxnSpPr>
        <xdr:cNvPr id="149" name="直線コネクタ 148">
          <a:extLst>
            <a:ext uri="{FF2B5EF4-FFF2-40B4-BE49-F238E27FC236}">
              <a16:creationId xmlns:a16="http://schemas.microsoft.com/office/drawing/2014/main" id="{423C814A-DDA3-40DB-91CF-824AB09F16EB}"/>
            </a:ext>
          </a:extLst>
        </xdr:cNvPr>
        <xdr:cNvCxnSpPr/>
      </xdr:nvCxnSpPr>
      <xdr:spPr>
        <a:xfrm flipV="1">
          <a:off x="14084300" y="6052291"/>
          <a:ext cx="711200" cy="39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79841</xdr:rowOff>
    </xdr:from>
    <xdr:to>
      <xdr:col>68</xdr:col>
      <xdr:colOff>123825</xdr:colOff>
      <xdr:row>34</xdr:row>
      <xdr:rowOff>9991</xdr:rowOff>
    </xdr:to>
    <xdr:sp macro="" textlink="">
      <xdr:nvSpPr>
        <xdr:cNvPr id="150" name="楕円 149">
          <a:extLst>
            <a:ext uri="{FF2B5EF4-FFF2-40B4-BE49-F238E27FC236}">
              <a16:creationId xmlns:a16="http://schemas.microsoft.com/office/drawing/2014/main" id="{89BF65EF-51F7-4786-9857-A5A570D867EF}"/>
            </a:ext>
          </a:extLst>
        </xdr:cNvPr>
        <xdr:cNvSpPr/>
      </xdr:nvSpPr>
      <xdr:spPr>
        <a:xfrm>
          <a:off x="13271500" y="65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19452</xdr:rowOff>
    </xdr:from>
    <xdr:to>
      <xdr:col>72</xdr:col>
      <xdr:colOff>73025</xdr:colOff>
      <xdr:row>33</xdr:row>
      <xdr:rowOff>130641</xdr:rowOff>
    </xdr:to>
    <xdr:cxnSp macro="">
      <xdr:nvCxnSpPr>
        <xdr:cNvPr id="151" name="直線コネクタ 150">
          <a:extLst>
            <a:ext uri="{FF2B5EF4-FFF2-40B4-BE49-F238E27FC236}">
              <a16:creationId xmlns:a16="http://schemas.microsoft.com/office/drawing/2014/main" id="{3EB72D9D-02E5-446F-A283-3AB70F1F5618}"/>
            </a:ext>
          </a:extLst>
        </xdr:cNvPr>
        <xdr:cNvCxnSpPr/>
      </xdr:nvCxnSpPr>
      <xdr:spPr>
        <a:xfrm flipV="1">
          <a:off x="13322300" y="6448827"/>
          <a:ext cx="762000" cy="1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101611</xdr:rowOff>
    </xdr:from>
    <xdr:to>
      <xdr:col>64</xdr:col>
      <xdr:colOff>123825</xdr:colOff>
      <xdr:row>34</xdr:row>
      <xdr:rowOff>31761</xdr:rowOff>
    </xdr:to>
    <xdr:sp macro="" textlink="">
      <xdr:nvSpPr>
        <xdr:cNvPr id="152" name="楕円 151">
          <a:extLst>
            <a:ext uri="{FF2B5EF4-FFF2-40B4-BE49-F238E27FC236}">
              <a16:creationId xmlns:a16="http://schemas.microsoft.com/office/drawing/2014/main" id="{FE66E843-1874-48C6-BF20-8618BC3E3D47}"/>
            </a:ext>
          </a:extLst>
        </xdr:cNvPr>
        <xdr:cNvSpPr/>
      </xdr:nvSpPr>
      <xdr:spPr>
        <a:xfrm>
          <a:off x="12509500" y="65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130641</xdr:rowOff>
    </xdr:from>
    <xdr:to>
      <xdr:col>68</xdr:col>
      <xdr:colOff>73025</xdr:colOff>
      <xdr:row>33</xdr:row>
      <xdr:rowOff>152411</xdr:rowOff>
    </xdr:to>
    <xdr:cxnSp macro="">
      <xdr:nvCxnSpPr>
        <xdr:cNvPr id="153" name="直線コネクタ 152">
          <a:extLst>
            <a:ext uri="{FF2B5EF4-FFF2-40B4-BE49-F238E27FC236}">
              <a16:creationId xmlns:a16="http://schemas.microsoft.com/office/drawing/2014/main" id="{BB82CC49-DBC8-4007-AE9F-1422E2E5173E}"/>
            </a:ext>
          </a:extLst>
        </xdr:cNvPr>
        <xdr:cNvCxnSpPr/>
      </xdr:nvCxnSpPr>
      <xdr:spPr>
        <a:xfrm flipV="1">
          <a:off x="12560300" y="6560016"/>
          <a:ext cx="762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52673</xdr:rowOff>
    </xdr:from>
    <xdr:to>
      <xdr:col>60</xdr:col>
      <xdr:colOff>123825</xdr:colOff>
      <xdr:row>33</xdr:row>
      <xdr:rowOff>154273</xdr:rowOff>
    </xdr:to>
    <xdr:sp macro="" textlink="">
      <xdr:nvSpPr>
        <xdr:cNvPr id="154" name="楕円 153">
          <a:extLst>
            <a:ext uri="{FF2B5EF4-FFF2-40B4-BE49-F238E27FC236}">
              <a16:creationId xmlns:a16="http://schemas.microsoft.com/office/drawing/2014/main" id="{55D8AE74-6752-409B-AA4C-B80348AA2805}"/>
            </a:ext>
          </a:extLst>
        </xdr:cNvPr>
        <xdr:cNvSpPr/>
      </xdr:nvSpPr>
      <xdr:spPr>
        <a:xfrm>
          <a:off x="11747500" y="64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103474</xdr:rowOff>
    </xdr:from>
    <xdr:to>
      <xdr:col>64</xdr:col>
      <xdr:colOff>73025</xdr:colOff>
      <xdr:row>33</xdr:row>
      <xdr:rowOff>152411</xdr:rowOff>
    </xdr:to>
    <xdr:cxnSp macro="">
      <xdr:nvCxnSpPr>
        <xdr:cNvPr id="155" name="直線コネクタ 154">
          <a:extLst>
            <a:ext uri="{FF2B5EF4-FFF2-40B4-BE49-F238E27FC236}">
              <a16:creationId xmlns:a16="http://schemas.microsoft.com/office/drawing/2014/main" id="{BDD0B962-CC9A-4C00-B031-78A718A9435B}"/>
            </a:ext>
          </a:extLst>
        </xdr:cNvPr>
        <xdr:cNvCxnSpPr/>
      </xdr:nvCxnSpPr>
      <xdr:spPr>
        <a:xfrm>
          <a:off x="11798300" y="6532849"/>
          <a:ext cx="762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a:extLst>
            <a:ext uri="{FF2B5EF4-FFF2-40B4-BE49-F238E27FC236}">
              <a16:creationId xmlns:a16="http://schemas.microsoft.com/office/drawing/2014/main" id="{26E570F9-C0CD-44EE-AA78-DB6170520AD6}"/>
            </a:ext>
          </a:extLst>
        </xdr:cNvPr>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a:extLst>
            <a:ext uri="{FF2B5EF4-FFF2-40B4-BE49-F238E27FC236}">
              <a16:creationId xmlns:a16="http://schemas.microsoft.com/office/drawing/2014/main" id="{EEC2661A-D0F1-4EFF-B50C-22D2547DE832}"/>
            </a:ext>
          </a:extLst>
        </xdr:cNvPr>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a:extLst>
            <a:ext uri="{FF2B5EF4-FFF2-40B4-BE49-F238E27FC236}">
              <a16:creationId xmlns:a16="http://schemas.microsoft.com/office/drawing/2014/main" id="{26589149-98E2-4DDB-8BDF-D192885B4050}"/>
            </a:ext>
          </a:extLst>
        </xdr:cNvPr>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a:extLst>
            <a:ext uri="{FF2B5EF4-FFF2-40B4-BE49-F238E27FC236}">
              <a16:creationId xmlns:a16="http://schemas.microsoft.com/office/drawing/2014/main" id="{8A1B578C-7803-47C4-9C24-D9000EB93814}"/>
            </a:ext>
          </a:extLst>
        </xdr:cNvPr>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61379</xdr:rowOff>
    </xdr:from>
    <xdr:ext cx="469744" cy="259045"/>
    <xdr:sp macro="" textlink="">
      <xdr:nvSpPr>
        <xdr:cNvPr id="160" name="n_1mainValue債務償還比率">
          <a:extLst>
            <a:ext uri="{FF2B5EF4-FFF2-40B4-BE49-F238E27FC236}">
              <a16:creationId xmlns:a16="http://schemas.microsoft.com/office/drawing/2014/main" id="{09E2B23D-62A6-4DE7-BF72-6C73752E3CD6}"/>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1118</xdr:rowOff>
    </xdr:from>
    <xdr:ext cx="469744" cy="259045"/>
    <xdr:sp macro="" textlink="">
      <xdr:nvSpPr>
        <xdr:cNvPr id="161" name="n_2mainValue債務償還比率">
          <a:extLst>
            <a:ext uri="{FF2B5EF4-FFF2-40B4-BE49-F238E27FC236}">
              <a16:creationId xmlns:a16="http://schemas.microsoft.com/office/drawing/2014/main" id="{D85542AB-D07E-471B-A284-12EE08F9F219}"/>
            </a:ext>
          </a:extLst>
        </xdr:cNvPr>
        <xdr:cNvSpPr txBox="1"/>
      </xdr:nvSpPr>
      <xdr:spPr>
        <a:xfrm>
          <a:off x="13087427" y="660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22888</xdr:rowOff>
    </xdr:from>
    <xdr:ext cx="469744" cy="259045"/>
    <xdr:sp macro="" textlink="">
      <xdr:nvSpPr>
        <xdr:cNvPr id="162" name="n_3mainValue債務償還比率">
          <a:extLst>
            <a:ext uri="{FF2B5EF4-FFF2-40B4-BE49-F238E27FC236}">
              <a16:creationId xmlns:a16="http://schemas.microsoft.com/office/drawing/2014/main" id="{C1B7E9CC-BD68-497B-9347-854D1D3429E4}"/>
            </a:ext>
          </a:extLst>
        </xdr:cNvPr>
        <xdr:cNvSpPr txBox="1"/>
      </xdr:nvSpPr>
      <xdr:spPr>
        <a:xfrm>
          <a:off x="12325427" y="66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145401</xdr:rowOff>
    </xdr:from>
    <xdr:ext cx="469744" cy="259045"/>
    <xdr:sp macro="" textlink="">
      <xdr:nvSpPr>
        <xdr:cNvPr id="163" name="n_4mainValue債務償還比率">
          <a:extLst>
            <a:ext uri="{FF2B5EF4-FFF2-40B4-BE49-F238E27FC236}">
              <a16:creationId xmlns:a16="http://schemas.microsoft.com/office/drawing/2014/main" id="{871B71A0-E112-46F4-A00E-39B4434FA164}"/>
            </a:ext>
          </a:extLst>
        </xdr:cNvPr>
        <xdr:cNvSpPr txBox="1"/>
      </xdr:nvSpPr>
      <xdr:spPr>
        <a:xfrm>
          <a:off x="11563427" y="65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6DF63D33-C0D3-4971-932A-F3EAC8FD5F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87A38045-ADB1-4FBE-A11F-2A763440E7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889B9C78-11C1-465B-BB58-1E58A2A58A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7D8AA857-E19A-488F-B92B-DAF6F18AB0D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7D680BED-FD0C-4B53-B205-73BA62B7045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A41A5847-DCF3-4D13-80D7-9C3FE868C11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6EE390-B289-49C2-9F2A-B7B71669276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787C20-BBF0-4EC5-A299-FFC6F1F333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A5C40F-5A49-4719-B74D-0B4BB96908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71E6AB-D548-4F0B-9FB5-BED2CA8B61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881F3D-F1E2-4027-94A3-EBB7CAE8E84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10A530-11DD-47FB-8961-4ACAD6945D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F644233-2A4D-45B0-AB64-1B61CA2E974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853820-A2AD-48C9-BD01-7250781E5F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7CAD698-564F-4869-8573-4CD856B840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664F7B-2D07-42D2-8D53-9B163B844E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6E3FFC-C895-443E-9223-E2D37A8727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FD1615-66A4-413A-8F74-60725ED2FD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5B166D-EB1A-4899-947C-0350AC6AE7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BFDAF1-0E2E-433D-A58F-D9762790C0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3B7DFC-D0A3-4E31-8946-AF2FC89EDA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60C8316-32F3-4FA9-8BC5-1CFE72B52C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990F135-1681-4320-B797-3FDCD2AE12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0E0A92-3BFE-4E29-BC3E-128CDA805A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67E9B9-42EB-44F6-BC44-7C77549317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53F1E7-6CAF-4D54-A96A-BB3E4FBA4E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DA56D29-99D7-4BD9-96E5-6C2A537148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D0BAA4-ED33-4EA0-B314-B7EE41FA3D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B297F1-C241-490F-9DA1-BD3F4CB514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C0B232-1C3B-4422-B478-3307CFB09E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0E5E15-F9D1-428E-921C-FCE2F4A986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01CA23-875A-416B-A923-9ED0F5871F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4CCF0C-D10E-4CA6-89CD-0F21CB3E7A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E40668-FF81-4F52-B51A-6485CB270DC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07B3F4-CD86-457B-A9BC-6801F7412F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5DCBE97-7869-40E4-88DB-F27623E6037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B8C149-F34F-4E1B-8BFE-0ED40E24ED3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D1F7AC-DB32-4236-BB37-CA788EA398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D3B954-27EB-4528-888E-DFCAE69D72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42F173-B397-4D43-8EE0-9D181BD9DA3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2241D3-18C1-4754-B9A6-9A2F27AFFE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44B1DBC-EBBE-4E5C-BDCC-0BC7559A19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03A9B4-0969-4A84-ACDD-5F99858A541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BA4E07-1B5E-4667-97F5-8E1FD76CAD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711119-C056-474B-9994-859C7EB98AB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0596C0F-D421-486A-B9FD-D8EBC41429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4DD9A6-D09A-4F3E-BBB1-71F021E9F4C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F26C93-4A81-46B0-8AA2-A48F4A672D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C2DE6D-FA6E-4E49-98B0-FC729E318C5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1EC3219-C6F0-44C0-8779-D9D8B0B46E8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AE1FC94-4A9D-4B08-BFDE-998D78EA473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092E0EC-F19E-4D5C-859B-C0F7F879440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6AB6351-D733-4BFF-9270-713C47AC71D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0B5779E-0A3A-4B84-95F8-192B1904F4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BE37E88-2F8F-48D9-8D00-48636AAB4C0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00B3816-EA82-420C-99C8-97D8F16BF72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3937499-F71D-4033-9578-ADB6A6AB5A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0300B87-3063-48DA-8F4D-9FEAA97836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10C35C7-A0DF-4928-A471-FE8F0E5F5F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442DE99-38BB-4682-9899-77F951F458B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AD432C0-5664-44FE-98C6-FAB3BC8F400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A726DEEE-F3B1-4E72-B21B-95C26566E0E7}"/>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4AD89B94-A3DA-44F7-A227-14C53F7D6606}"/>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35114710-F51E-49B5-800D-2C43375A8B44}"/>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4B28646B-BFF3-47B5-8717-0347A3FFA575}"/>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C20E04D-7832-4ADF-A4D3-C16E29A61B74}"/>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A8680B3E-2CBA-4202-86CA-4F8B72A068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EA28720C-5686-42DD-9566-B600C06419D3}"/>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7596DEA8-5A0B-4CCF-81D3-60B65B76BC3B}"/>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34EDA030-1DDB-4BBE-A243-7B7D4285088A}"/>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D4E3320B-DCB0-45AE-BA51-7DFBF01130DE}"/>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CDEA4D19-F776-4778-A7BF-724723382C44}"/>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D6E6B3-C38F-4ED4-9D6E-96C5B1430B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19A97C-166B-46FE-91B2-81090221EB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371A42-D3B4-4B11-A6E3-1A3C3AE893C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95A20B-37E9-4776-B84B-F6DA86E566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563082-7AEB-498A-9604-F910819137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122555</xdr:rowOff>
    </xdr:from>
    <xdr:to>
      <xdr:col>24</xdr:col>
      <xdr:colOff>114300</xdr:colOff>
      <xdr:row>38</xdr:row>
      <xdr:rowOff>52705</xdr:rowOff>
    </xdr:to>
    <xdr:sp macro="" textlink="">
      <xdr:nvSpPr>
        <xdr:cNvPr id="73" name="楕円 72">
          <a:extLst>
            <a:ext uri="{FF2B5EF4-FFF2-40B4-BE49-F238E27FC236}">
              <a16:creationId xmlns:a16="http://schemas.microsoft.com/office/drawing/2014/main" id="{3FF2D5E8-7B64-4587-8FC9-965CF2BFDD7C}"/>
            </a:ext>
          </a:extLst>
        </xdr:cNvPr>
        <xdr:cNvSpPr/>
      </xdr:nvSpPr>
      <xdr:spPr>
        <a:xfrm>
          <a:off x="4584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1703E8F6-8D5C-4558-A1B1-C64885F2CC2D}"/>
            </a:ext>
          </a:extLst>
        </xdr:cNvPr>
        <xdr:cNvSpPr txBox="1"/>
      </xdr:nvSpPr>
      <xdr:spPr>
        <a:xfrm>
          <a:off x="4673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a:extLst>
            <a:ext uri="{FF2B5EF4-FFF2-40B4-BE49-F238E27FC236}">
              <a16:creationId xmlns:a16="http://schemas.microsoft.com/office/drawing/2014/main" id="{E516EEF4-03DA-4346-A74B-7A2067D95144}"/>
            </a:ext>
          </a:extLst>
        </xdr:cNvPr>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1905</xdr:rowOff>
    </xdr:to>
    <xdr:cxnSp macro="">
      <xdr:nvCxnSpPr>
        <xdr:cNvPr id="76" name="直線コネクタ 75">
          <a:extLst>
            <a:ext uri="{FF2B5EF4-FFF2-40B4-BE49-F238E27FC236}">
              <a16:creationId xmlns:a16="http://schemas.microsoft.com/office/drawing/2014/main" id="{0E914E8C-CA30-4F39-B39E-E627FF6267B0}"/>
            </a:ext>
          </a:extLst>
        </xdr:cNvPr>
        <xdr:cNvCxnSpPr/>
      </xdr:nvCxnSpPr>
      <xdr:spPr>
        <a:xfrm>
          <a:off x="3797300" y="64827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53975</xdr:rowOff>
    </xdr:from>
    <xdr:to>
      <xdr:col>15</xdr:col>
      <xdr:colOff>101600</xdr:colOff>
      <xdr:row>37</xdr:row>
      <xdr:rowOff>155575</xdr:rowOff>
    </xdr:to>
    <xdr:sp macro="" textlink="">
      <xdr:nvSpPr>
        <xdr:cNvPr id="77" name="楕円 76">
          <a:extLst>
            <a:ext uri="{FF2B5EF4-FFF2-40B4-BE49-F238E27FC236}">
              <a16:creationId xmlns:a16="http://schemas.microsoft.com/office/drawing/2014/main" id="{B8B1D590-B746-4437-AE14-B045CD6F39C8}"/>
            </a:ext>
          </a:extLst>
        </xdr:cNvPr>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139065</xdr:rowOff>
    </xdr:to>
    <xdr:cxnSp macro="">
      <xdr:nvCxnSpPr>
        <xdr:cNvPr id="78" name="直線コネクタ 77">
          <a:extLst>
            <a:ext uri="{FF2B5EF4-FFF2-40B4-BE49-F238E27FC236}">
              <a16:creationId xmlns:a16="http://schemas.microsoft.com/office/drawing/2014/main" id="{56A94263-F5AA-4402-9811-76224772E22B}"/>
            </a:ext>
          </a:extLst>
        </xdr:cNvPr>
        <xdr:cNvCxnSpPr/>
      </xdr:nvCxnSpPr>
      <xdr:spPr>
        <a:xfrm>
          <a:off x="2908300" y="6448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5922F19C-FE23-4082-833F-4877498C3EB5}"/>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104775</xdr:rowOff>
    </xdr:to>
    <xdr:cxnSp macro="">
      <xdr:nvCxnSpPr>
        <xdr:cNvPr id="80" name="直線コネクタ 79">
          <a:extLst>
            <a:ext uri="{FF2B5EF4-FFF2-40B4-BE49-F238E27FC236}">
              <a16:creationId xmlns:a16="http://schemas.microsoft.com/office/drawing/2014/main" id="{0479790A-B25C-4B72-A5ED-C1A170388951}"/>
            </a:ext>
          </a:extLst>
        </xdr:cNvPr>
        <xdr:cNvCxnSpPr/>
      </xdr:nvCxnSpPr>
      <xdr:spPr>
        <a:xfrm>
          <a:off x="2019300" y="64255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a:extLst>
            <a:ext uri="{FF2B5EF4-FFF2-40B4-BE49-F238E27FC236}">
              <a16:creationId xmlns:a16="http://schemas.microsoft.com/office/drawing/2014/main" id="{127A113E-CA15-468A-866F-6C0458029B0A}"/>
            </a:ext>
          </a:extLst>
        </xdr:cNvPr>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9167B291-B790-4999-8F47-0C729A0A3615}"/>
            </a:ext>
          </a:extLst>
        </xdr:cNvPr>
        <xdr:cNvCxnSpPr/>
      </xdr:nvCxnSpPr>
      <xdr:spPr>
        <a:xfrm>
          <a:off x="1130300" y="638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6EA540B0-0019-4803-8F75-4A833B400791}"/>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F1BA0E91-E59C-4889-9021-BFBFB5CBE6D3}"/>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E1AA369D-F5E3-4BF7-9584-324250BD514E}"/>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58CAFAA5-F15E-48DD-B7A9-BA606BD667A4}"/>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34942</xdr:rowOff>
    </xdr:from>
    <xdr:ext cx="405111" cy="259045"/>
    <xdr:sp macro="" textlink="">
      <xdr:nvSpPr>
        <xdr:cNvPr id="87" name="n_1mainValue【道路】&#10;有形固定資産減価償却率">
          <a:extLst>
            <a:ext uri="{FF2B5EF4-FFF2-40B4-BE49-F238E27FC236}">
              <a16:creationId xmlns:a16="http://schemas.microsoft.com/office/drawing/2014/main" id="{8A45CA29-BD49-46A1-AB52-5E15D348BA4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53D7FC1-BA74-4837-A31D-831245238A66}"/>
            </a:ext>
          </a:extLst>
        </xdr:cNvPr>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9" name="n_3mainValue【道路】&#10;有形固定資産減価償却率">
          <a:extLst>
            <a:ext uri="{FF2B5EF4-FFF2-40B4-BE49-F238E27FC236}">
              <a16:creationId xmlns:a16="http://schemas.microsoft.com/office/drawing/2014/main" id="{51F388DF-8DF5-4BC5-9039-81A17F544646}"/>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64448732-57BB-4EEA-9963-45F8812E04CE}"/>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7B030F7-04E6-4B60-8628-C7DFC47484B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F17BB3-2DFA-49B5-9C69-19D29ADA02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3AD0128-661D-4951-9FBB-09D960410FE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3F20C90-B754-4735-9F1B-44B3016C289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65887E6-8EF9-486C-8B42-A697D7A9BB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53ECF73-632D-49B0-B466-8098B4B7685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6D90637-B556-475F-9BCF-C72968D0BF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DE2100F-EFA0-4FE3-BB3A-5FEFBA365FC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042A7C2-F23B-4ED4-B74E-073D378EF04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36F7194-26C3-41A4-A40C-BF6E27C220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F6AFF109-E04A-451B-9791-5D1B3C2CC40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3234D82A-9E0A-40A0-9CA1-F7F016B676E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762955B3-C583-407B-9771-418249BF5E3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3870A78-853A-4182-885A-C4DEF53CAEF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3D4565FA-7A27-4B66-B1B6-F264643EF2F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A179EE6E-7A0B-48B4-9AB4-32AA1AC5660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61F495F5-DD0A-4E0F-89E6-9D9235362E1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ABF6C6B1-7DFD-4DE4-BD00-59B6B0DD658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806E978-3BB7-4F9C-A360-975B6A855DC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6B754D4C-4CFB-4A6D-8EF8-6E42DF51E87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87D69EF-459B-473C-8A47-89967639A21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CD307C10-C0B5-4AC6-8EBB-5F1770167BD1}"/>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874CB5F3-E613-436A-8777-34E087F26E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1029B78A-C9DA-44E1-8C17-4F324479A64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2C872DD-D686-4610-AB2F-55A3B4E19B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A68D8FE6-8C2D-4310-9362-6272EBD7AAE1}"/>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C406A782-CDCF-49A1-9040-7AD0157671F2}"/>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EFE7D538-9CBD-4C6C-8832-5D4C90C70F6A}"/>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5700C3EC-E921-48F5-8647-E7B3A8E2AB49}"/>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591F5826-A3BB-46B5-9576-39EB5C9B95C7}"/>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A1C93B03-99E0-4203-BB94-871A2B442B03}"/>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A62F6C14-6661-4708-AA98-6879675EA3D7}"/>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F3CACA69-02A8-4BB7-A0DA-7680360498DE}"/>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DDF02BB0-363B-4C28-AA11-DCC7A44EEDC3}"/>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303C0BC6-5C34-462C-B70D-57A5E0541527}"/>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E18F12B8-05F0-466E-B16B-DEE4F99D5B19}"/>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06DFCBF-AB12-47AE-97A2-B8EADEDB10B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1B26633-E33B-4F04-A956-89077647C77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DA35005-63B3-449B-945F-C3F890AA9A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FCB4632-A51D-4427-9DCF-C6A040AF0C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BAF48897-21FF-4377-A9DC-4DAFC55EB3B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69617</xdr:rowOff>
    </xdr:from>
    <xdr:to>
      <xdr:col>55</xdr:col>
      <xdr:colOff>50800</xdr:colOff>
      <xdr:row>38</xdr:row>
      <xdr:rowOff>171217</xdr:rowOff>
    </xdr:to>
    <xdr:sp macro="" textlink="">
      <xdr:nvSpPr>
        <xdr:cNvPr id="132" name="楕円 131">
          <a:extLst>
            <a:ext uri="{FF2B5EF4-FFF2-40B4-BE49-F238E27FC236}">
              <a16:creationId xmlns:a16="http://schemas.microsoft.com/office/drawing/2014/main" id="{888359C0-C7E7-43E1-BBC3-FEF8EA48247B}"/>
            </a:ext>
          </a:extLst>
        </xdr:cNvPr>
        <xdr:cNvSpPr/>
      </xdr:nvSpPr>
      <xdr:spPr>
        <a:xfrm>
          <a:off x="10426700" y="658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92495</xdr:rowOff>
    </xdr:from>
    <xdr:ext cx="534377" cy="259045"/>
    <xdr:sp macro="" textlink="">
      <xdr:nvSpPr>
        <xdr:cNvPr id="133" name="【道路】&#10;一人当たり延長該当値テキスト">
          <a:extLst>
            <a:ext uri="{FF2B5EF4-FFF2-40B4-BE49-F238E27FC236}">
              <a16:creationId xmlns:a16="http://schemas.microsoft.com/office/drawing/2014/main" id="{8D0C960C-5121-47BF-8E8D-FD416ABF15EA}"/>
            </a:ext>
          </a:extLst>
        </xdr:cNvPr>
        <xdr:cNvSpPr txBox="1"/>
      </xdr:nvSpPr>
      <xdr:spPr>
        <a:xfrm>
          <a:off x="10515600" y="64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74320</xdr:rowOff>
    </xdr:from>
    <xdr:to>
      <xdr:col>50</xdr:col>
      <xdr:colOff>165100</xdr:colOff>
      <xdr:row>39</xdr:row>
      <xdr:rowOff>4470</xdr:rowOff>
    </xdr:to>
    <xdr:sp macro="" textlink="">
      <xdr:nvSpPr>
        <xdr:cNvPr id="134" name="楕円 133">
          <a:extLst>
            <a:ext uri="{FF2B5EF4-FFF2-40B4-BE49-F238E27FC236}">
              <a16:creationId xmlns:a16="http://schemas.microsoft.com/office/drawing/2014/main" id="{6915AEC1-90C0-4359-8099-B89CE970BAE3}"/>
            </a:ext>
          </a:extLst>
        </xdr:cNvPr>
        <xdr:cNvSpPr/>
      </xdr:nvSpPr>
      <xdr:spPr>
        <a:xfrm>
          <a:off x="9588500" y="65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120417</xdr:rowOff>
    </xdr:from>
    <xdr:to>
      <xdr:col>55</xdr:col>
      <xdr:colOff>0</xdr:colOff>
      <xdr:row>38</xdr:row>
      <xdr:rowOff>125120</xdr:rowOff>
    </xdr:to>
    <xdr:cxnSp macro="">
      <xdr:nvCxnSpPr>
        <xdr:cNvPr id="135" name="直線コネクタ 134">
          <a:extLst>
            <a:ext uri="{FF2B5EF4-FFF2-40B4-BE49-F238E27FC236}">
              <a16:creationId xmlns:a16="http://schemas.microsoft.com/office/drawing/2014/main" id="{1F3D9AAB-4DF6-44D1-82D9-7CE3405BB1B0}"/>
            </a:ext>
          </a:extLst>
        </xdr:cNvPr>
        <xdr:cNvCxnSpPr/>
      </xdr:nvCxnSpPr>
      <xdr:spPr>
        <a:xfrm flipV="1">
          <a:off x="9639300" y="6635517"/>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80950</xdr:rowOff>
    </xdr:from>
    <xdr:to>
      <xdr:col>46</xdr:col>
      <xdr:colOff>38100</xdr:colOff>
      <xdr:row>39</xdr:row>
      <xdr:rowOff>11100</xdr:rowOff>
    </xdr:to>
    <xdr:sp macro="" textlink="">
      <xdr:nvSpPr>
        <xdr:cNvPr id="136" name="楕円 135">
          <a:extLst>
            <a:ext uri="{FF2B5EF4-FFF2-40B4-BE49-F238E27FC236}">
              <a16:creationId xmlns:a16="http://schemas.microsoft.com/office/drawing/2014/main" id="{F5A27CDC-BE13-4244-8371-74E306D2D80A}"/>
            </a:ext>
          </a:extLst>
        </xdr:cNvPr>
        <xdr:cNvSpPr/>
      </xdr:nvSpPr>
      <xdr:spPr>
        <a:xfrm>
          <a:off x="8699500" y="65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125120</xdr:rowOff>
    </xdr:from>
    <xdr:to>
      <xdr:col>50</xdr:col>
      <xdr:colOff>114300</xdr:colOff>
      <xdr:row>38</xdr:row>
      <xdr:rowOff>131750</xdr:rowOff>
    </xdr:to>
    <xdr:cxnSp macro="">
      <xdr:nvCxnSpPr>
        <xdr:cNvPr id="137" name="直線コネクタ 136">
          <a:extLst>
            <a:ext uri="{FF2B5EF4-FFF2-40B4-BE49-F238E27FC236}">
              <a16:creationId xmlns:a16="http://schemas.microsoft.com/office/drawing/2014/main" id="{CFE022D9-CD1A-4DDB-BE9E-96858685174B}"/>
            </a:ext>
          </a:extLst>
        </xdr:cNvPr>
        <xdr:cNvCxnSpPr/>
      </xdr:nvCxnSpPr>
      <xdr:spPr>
        <a:xfrm flipV="1">
          <a:off x="8750300" y="6640220"/>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83040</xdr:rowOff>
    </xdr:from>
    <xdr:to>
      <xdr:col>41</xdr:col>
      <xdr:colOff>101600</xdr:colOff>
      <xdr:row>39</xdr:row>
      <xdr:rowOff>13190</xdr:rowOff>
    </xdr:to>
    <xdr:sp macro="" textlink="">
      <xdr:nvSpPr>
        <xdr:cNvPr id="138" name="楕円 137">
          <a:extLst>
            <a:ext uri="{FF2B5EF4-FFF2-40B4-BE49-F238E27FC236}">
              <a16:creationId xmlns:a16="http://schemas.microsoft.com/office/drawing/2014/main" id="{B052B818-FB96-4F90-A4CB-645643343A43}"/>
            </a:ext>
          </a:extLst>
        </xdr:cNvPr>
        <xdr:cNvSpPr/>
      </xdr:nvSpPr>
      <xdr:spPr>
        <a:xfrm>
          <a:off x="7810500" y="65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131750</xdr:rowOff>
    </xdr:from>
    <xdr:to>
      <xdr:col>45</xdr:col>
      <xdr:colOff>177800</xdr:colOff>
      <xdr:row>38</xdr:row>
      <xdr:rowOff>133840</xdr:rowOff>
    </xdr:to>
    <xdr:cxnSp macro="">
      <xdr:nvCxnSpPr>
        <xdr:cNvPr id="139" name="直線コネクタ 138">
          <a:extLst>
            <a:ext uri="{FF2B5EF4-FFF2-40B4-BE49-F238E27FC236}">
              <a16:creationId xmlns:a16="http://schemas.microsoft.com/office/drawing/2014/main" id="{8E55CABC-239A-49CD-A7E0-1ACD2ED79A0A}"/>
            </a:ext>
          </a:extLst>
        </xdr:cNvPr>
        <xdr:cNvCxnSpPr/>
      </xdr:nvCxnSpPr>
      <xdr:spPr>
        <a:xfrm flipV="1">
          <a:off x="7861300" y="6646850"/>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89212</xdr:rowOff>
    </xdr:from>
    <xdr:to>
      <xdr:col>36</xdr:col>
      <xdr:colOff>165100</xdr:colOff>
      <xdr:row>39</xdr:row>
      <xdr:rowOff>19362</xdr:rowOff>
    </xdr:to>
    <xdr:sp macro="" textlink="">
      <xdr:nvSpPr>
        <xdr:cNvPr id="140" name="楕円 139">
          <a:extLst>
            <a:ext uri="{FF2B5EF4-FFF2-40B4-BE49-F238E27FC236}">
              <a16:creationId xmlns:a16="http://schemas.microsoft.com/office/drawing/2014/main" id="{84C5DAFD-92F4-4C66-8A16-60668B213059}"/>
            </a:ext>
          </a:extLst>
        </xdr:cNvPr>
        <xdr:cNvSpPr/>
      </xdr:nvSpPr>
      <xdr:spPr>
        <a:xfrm>
          <a:off x="6921500" y="66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133840</xdr:rowOff>
    </xdr:from>
    <xdr:to>
      <xdr:col>41</xdr:col>
      <xdr:colOff>50800</xdr:colOff>
      <xdr:row>38</xdr:row>
      <xdr:rowOff>140012</xdr:rowOff>
    </xdr:to>
    <xdr:cxnSp macro="">
      <xdr:nvCxnSpPr>
        <xdr:cNvPr id="141" name="直線コネクタ 140">
          <a:extLst>
            <a:ext uri="{FF2B5EF4-FFF2-40B4-BE49-F238E27FC236}">
              <a16:creationId xmlns:a16="http://schemas.microsoft.com/office/drawing/2014/main" id="{514C764C-C8C4-47AD-B7EF-67E39AB350E7}"/>
            </a:ext>
          </a:extLst>
        </xdr:cNvPr>
        <xdr:cNvCxnSpPr/>
      </xdr:nvCxnSpPr>
      <xdr:spPr>
        <a:xfrm flipV="1">
          <a:off x="6972300" y="664894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54BD5130-DC89-4A1B-9B1A-A1032F92AE49}"/>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3C306332-B53B-4AC8-ADB8-0AB94BC30178}"/>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364BE0B6-9DA5-4D21-841E-D4E7E69C03B6}"/>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E01CB003-458A-40D7-9925-C8A970F3DE61}"/>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20997</xdr:rowOff>
    </xdr:from>
    <xdr:ext cx="534377" cy="259045"/>
    <xdr:sp macro="" textlink="">
      <xdr:nvSpPr>
        <xdr:cNvPr id="146" name="n_1mainValue【道路】&#10;一人当たり延長">
          <a:extLst>
            <a:ext uri="{FF2B5EF4-FFF2-40B4-BE49-F238E27FC236}">
              <a16:creationId xmlns:a16="http://schemas.microsoft.com/office/drawing/2014/main" id="{67B318FA-CEBB-4B21-B3C0-9B3D84B41C4D}"/>
            </a:ext>
          </a:extLst>
        </xdr:cNvPr>
        <xdr:cNvSpPr txBox="1"/>
      </xdr:nvSpPr>
      <xdr:spPr>
        <a:xfrm>
          <a:off x="9359411" y="63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27627</xdr:rowOff>
    </xdr:from>
    <xdr:ext cx="534377" cy="259045"/>
    <xdr:sp macro="" textlink="">
      <xdr:nvSpPr>
        <xdr:cNvPr id="147" name="n_2mainValue【道路】&#10;一人当たり延長">
          <a:extLst>
            <a:ext uri="{FF2B5EF4-FFF2-40B4-BE49-F238E27FC236}">
              <a16:creationId xmlns:a16="http://schemas.microsoft.com/office/drawing/2014/main" id="{62BA3C1D-A1BD-4FA6-A8F7-6B0C3DB9A942}"/>
            </a:ext>
          </a:extLst>
        </xdr:cNvPr>
        <xdr:cNvSpPr txBox="1"/>
      </xdr:nvSpPr>
      <xdr:spPr>
        <a:xfrm>
          <a:off x="8483111" y="63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29717</xdr:rowOff>
    </xdr:from>
    <xdr:ext cx="534377" cy="259045"/>
    <xdr:sp macro="" textlink="">
      <xdr:nvSpPr>
        <xdr:cNvPr id="148" name="n_3mainValue【道路】&#10;一人当たり延長">
          <a:extLst>
            <a:ext uri="{FF2B5EF4-FFF2-40B4-BE49-F238E27FC236}">
              <a16:creationId xmlns:a16="http://schemas.microsoft.com/office/drawing/2014/main" id="{CCEFB62A-0264-4D92-B580-E9BAB736B92D}"/>
            </a:ext>
          </a:extLst>
        </xdr:cNvPr>
        <xdr:cNvSpPr txBox="1"/>
      </xdr:nvSpPr>
      <xdr:spPr>
        <a:xfrm>
          <a:off x="7594111" y="63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35889</xdr:rowOff>
    </xdr:from>
    <xdr:ext cx="534377" cy="259045"/>
    <xdr:sp macro="" textlink="">
      <xdr:nvSpPr>
        <xdr:cNvPr id="149" name="n_4mainValue【道路】&#10;一人当たり延長">
          <a:extLst>
            <a:ext uri="{FF2B5EF4-FFF2-40B4-BE49-F238E27FC236}">
              <a16:creationId xmlns:a16="http://schemas.microsoft.com/office/drawing/2014/main" id="{21E2B74C-FCA4-43C3-8582-98C45C80C2F7}"/>
            </a:ext>
          </a:extLst>
        </xdr:cNvPr>
        <xdr:cNvSpPr txBox="1"/>
      </xdr:nvSpPr>
      <xdr:spPr>
        <a:xfrm>
          <a:off x="6705111" y="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02F7F2F-6361-42E9-A9C8-56B60A066B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8AF16766-41C7-4691-8EDE-A179C364A0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5A5B6FF-EFBB-4B87-840A-6AB9FCA1F4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B77A34A-F26A-4B87-B40F-ADA334C5D7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A588482A-1E27-4A16-AD91-CE7ADB5F1A6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A1DFAFBC-83E1-46D9-B561-A753ECC4157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D3037677-0947-4F88-AF1F-F1A338443D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F2C6729-6B3F-477B-BDBD-0C96EB4B2D5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8AB1920-A44D-4817-A756-560A222CBC5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B16BF7F-6386-417C-AF19-1DD7EFE11A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CD6E15C6-F950-4B7B-A9DD-E7674BEDE2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91541CD0-A96C-4A46-9FB9-82587C55C9D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83DDBD8A-3D0E-4C22-AE34-E3C01000B0F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A8BDDE77-2044-4A38-91F3-DC3CEC294CA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4A565B1D-0D5E-4232-9765-8D1987CB0A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2B2795FE-0D41-4FFA-A1F7-0E1515002D4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D6D679E4-637D-4128-AC0B-0A9E0E02B43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E6430B0B-B0CB-4FE7-8481-464324BE177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34475FF9-5F1B-4006-B847-6FDC0E3B1E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1D1FF512-04EE-4C38-8E3C-B6A80BE71B1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75E7C6EE-1CF8-44C9-8C58-5F989C9848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2C1926F3-5359-4F6C-B22B-6DBE9965113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8F122625-A271-48FE-B192-8B7C0D9918A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680AE31-F27C-4535-86D8-0794622955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845F139A-4422-423C-9D23-F5114E48E7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4AF77ECC-38A0-4360-A6C3-E8D77E861ED3}"/>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9B402053-17FA-4DD6-A5E9-8E21CB9B06EF}"/>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816A88A9-BE95-4232-ADE5-50242BE39511}"/>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40A0513D-0838-4B30-8A59-FB5568171115}"/>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4E829722-F20B-47DF-A63C-7DC7ABB07BCD}"/>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18070801-CAC5-48C9-9B33-8C331A53561C}"/>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DC53CD5A-1D62-43D5-B1D3-1001573CB13A}"/>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CDA2D2D3-3712-4067-9D6C-C834A0DE34B2}"/>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F2A9E67D-4BDF-48A7-9C00-1C72477A70BA}"/>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6D39AA18-8B6A-4123-8CF1-06B39B55A6D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DA4363FC-036A-47EA-95AB-1894A547900F}"/>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A7AB83-4E17-4275-80E5-5CB1BD9D58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C373B73-D1AB-45BA-AD4E-9872796B0D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5B20AB5-F323-4180-A323-D052203E069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0C7697-A125-40F7-B7A0-77B8A7760B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8963130-2991-4DAB-9A3F-43552A37E3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91" name="楕円 190">
          <a:extLst>
            <a:ext uri="{FF2B5EF4-FFF2-40B4-BE49-F238E27FC236}">
              <a16:creationId xmlns:a16="http://schemas.microsoft.com/office/drawing/2014/main" id="{058703AF-D522-4D6A-B5F1-9317EFEECEB3}"/>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7AE71C59-2028-46CD-AAFF-4203FED05C75}"/>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3" name="楕円 192">
          <a:extLst>
            <a:ext uri="{FF2B5EF4-FFF2-40B4-BE49-F238E27FC236}">
              <a16:creationId xmlns:a16="http://schemas.microsoft.com/office/drawing/2014/main" id="{E0FD9E41-CB35-4171-8A05-2812C2D9D46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102870</xdr:rowOff>
    </xdr:to>
    <xdr:cxnSp macro="">
      <xdr:nvCxnSpPr>
        <xdr:cNvPr id="194" name="直線コネクタ 193">
          <a:extLst>
            <a:ext uri="{FF2B5EF4-FFF2-40B4-BE49-F238E27FC236}">
              <a16:creationId xmlns:a16="http://schemas.microsoft.com/office/drawing/2014/main" id="{6DD3962C-E9B4-4947-8896-0C747CAD5E92}"/>
            </a:ext>
          </a:extLst>
        </xdr:cNvPr>
        <xdr:cNvCxnSpPr/>
      </xdr:nvCxnSpPr>
      <xdr:spPr>
        <a:xfrm>
          <a:off x="3797300" y="10538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5" name="楕円 194">
          <a:extLst>
            <a:ext uri="{FF2B5EF4-FFF2-40B4-BE49-F238E27FC236}">
              <a16:creationId xmlns:a16="http://schemas.microsoft.com/office/drawing/2014/main" id="{42DC123F-98B7-4D16-8D8B-41D87EA8F389}"/>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80010</xdr:rowOff>
    </xdr:to>
    <xdr:cxnSp macro="">
      <xdr:nvCxnSpPr>
        <xdr:cNvPr id="196" name="直線コネクタ 195">
          <a:extLst>
            <a:ext uri="{FF2B5EF4-FFF2-40B4-BE49-F238E27FC236}">
              <a16:creationId xmlns:a16="http://schemas.microsoft.com/office/drawing/2014/main" id="{918DABEB-47AC-4A49-841C-80D154889A2F}"/>
            </a:ext>
          </a:extLst>
        </xdr:cNvPr>
        <xdr:cNvCxnSpPr/>
      </xdr:nvCxnSpPr>
      <xdr:spPr>
        <a:xfrm>
          <a:off x="2908300" y="10518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158206</xdr:rowOff>
    </xdr:from>
    <xdr:to>
      <xdr:col>10</xdr:col>
      <xdr:colOff>165100</xdr:colOff>
      <xdr:row>61</xdr:row>
      <xdr:rowOff>88356</xdr:rowOff>
    </xdr:to>
    <xdr:sp macro="" textlink="">
      <xdr:nvSpPr>
        <xdr:cNvPr id="197" name="楕円 196">
          <a:extLst>
            <a:ext uri="{FF2B5EF4-FFF2-40B4-BE49-F238E27FC236}">
              <a16:creationId xmlns:a16="http://schemas.microsoft.com/office/drawing/2014/main" id="{6FBC2BB9-26DA-46E6-9DA0-15A4C6946EFA}"/>
            </a:ext>
          </a:extLst>
        </xdr:cNvPr>
        <xdr:cNvSpPr/>
      </xdr:nvSpPr>
      <xdr:spPr>
        <a:xfrm>
          <a:off x="1968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37556</xdr:rowOff>
    </xdr:from>
    <xdr:to>
      <xdr:col>15</xdr:col>
      <xdr:colOff>50800</xdr:colOff>
      <xdr:row>61</xdr:row>
      <xdr:rowOff>60416</xdr:rowOff>
    </xdr:to>
    <xdr:cxnSp macro="">
      <xdr:nvCxnSpPr>
        <xdr:cNvPr id="198" name="直線コネクタ 197">
          <a:extLst>
            <a:ext uri="{FF2B5EF4-FFF2-40B4-BE49-F238E27FC236}">
              <a16:creationId xmlns:a16="http://schemas.microsoft.com/office/drawing/2014/main" id="{35853F4F-3E18-45DC-8F11-08A75FA09F68}"/>
            </a:ext>
          </a:extLst>
        </xdr:cNvPr>
        <xdr:cNvCxnSpPr/>
      </xdr:nvCxnSpPr>
      <xdr:spPr>
        <a:xfrm>
          <a:off x="2019300" y="1049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9" name="楕円 198">
          <a:extLst>
            <a:ext uri="{FF2B5EF4-FFF2-40B4-BE49-F238E27FC236}">
              <a16:creationId xmlns:a16="http://schemas.microsoft.com/office/drawing/2014/main" id="{3020F71E-EBB4-4772-B055-55B53064B0BE}"/>
            </a:ext>
          </a:extLst>
        </xdr:cNvPr>
        <xdr:cNvSpPr/>
      </xdr:nvSpPr>
      <xdr:spPr>
        <a:xfrm>
          <a:off x="1079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37556</xdr:rowOff>
    </xdr:to>
    <xdr:cxnSp macro="">
      <xdr:nvCxnSpPr>
        <xdr:cNvPr id="200" name="直線コネクタ 199">
          <a:extLst>
            <a:ext uri="{FF2B5EF4-FFF2-40B4-BE49-F238E27FC236}">
              <a16:creationId xmlns:a16="http://schemas.microsoft.com/office/drawing/2014/main" id="{08565A20-B017-4C1C-A41D-60A4364A6533}"/>
            </a:ext>
          </a:extLst>
        </xdr:cNvPr>
        <xdr:cNvCxnSpPr/>
      </xdr:nvCxnSpPr>
      <xdr:spPr>
        <a:xfrm>
          <a:off x="1130300" y="104666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43FE70C6-7555-4130-8607-3DAF3DCADF0A}"/>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B0D3CD5-D9D0-4AD8-9575-8FABE90AE913}"/>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80D88E6-B0A6-4E13-9AFF-FBB498D12676}"/>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3B75C7F-DAB5-47B8-9151-746FF0BB3D3D}"/>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67775C06-552F-40C0-94D7-8415BB907EE2}"/>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F3594593-985A-4A98-ABB6-6F6B4AA2F59E}"/>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79483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3E5E943-0C22-4D11-8407-50F89F369269}"/>
            </a:ext>
          </a:extLst>
        </xdr:cNvPr>
        <xdr:cNvSpPr txBox="1"/>
      </xdr:nvSpPr>
      <xdr:spPr>
        <a:xfrm>
          <a:off x="1816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13DE22E8-2F0B-4DE6-A0B3-F79D8BBDB5C1}"/>
            </a:ext>
          </a:extLst>
        </xdr:cNvPr>
        <xdr:cNvSpPr txBox="1"/>
      </xdr:nvSpPr>
      <xdr:spPr>
        <a:xfrm>
          <a:off x="927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60FAA38-E43F-434F-AAB5-84F430B618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42291E2-3EDA-419A-BF36-FB8831C44F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E9BF1B9-6660-4BD2-9FC3-C00B5C61CF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466A099-441F-40DA-8780-66DFB05FEB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8C0E8F9D-9060-4D51-A8F7-4AE20E42160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2DBE138-F0E6-4182-87EB-B204242E37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1146F51-CE91-47E6-9C1D-0C43FE4A83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25991682-1E3D-413A-946B-74715506C0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579C9FE1-2F1A-41C8-BB34-76CD8FD5DE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5F6E28BF-A8FB-47BB-BE94-72BD43330D4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655AC0FA-48EC-4C2E-86E7-A1744D2723B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C86577CD-C713-417E-A436-73C40BACCA4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7CCA4860-39CB-4047-AAB2-4CE30F854DD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D0A6865D-C7AC-42B5-ACD9-A32EB046380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9ECFEAD8-7379-439F-A4DC-E3B0256CD00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9EDD8D1B-D7D4-4F58-9923-936FA2037D8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B77A3B05-36F9-4B80-BE9E-79CD668179F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48A423D7-1695-4AA4-8AEA-01B21174227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C028AC10-C578-4179-B628-F756BD38E7A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D7AD783B-F6BC-4307-90F5-15CBC50A31C2}"/>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711EB0F8-D555-4919-BE9A-83B93264449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69A90428-2082-4511-8027-E5196975E4F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292C5FBF-FFE7-44D6-A63F-501509BD5F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C3A7429A-907B-495E-B6F0-52464B01558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66B1E40-D45E-4E3F-AC20-14E2D5B583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AA5F1492-6A09-4AD6-A25D-BB04A3A732A1}"/>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205312DD-8B91-4463-AAB0-925A2E5B4C49}"/>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E2AE3D5F-3D98-4BEC-9EC5-32D39ED4132A}"/>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EB069788-7BD1-47BE-AF41-ECF472B66902}"/>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B31F5764-47D0-4B2B-82E0-E114A70B97DF}"/>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B04E9478-5E9F-4AE9-A503-21291942E9F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DCC7B989-AC28-4B60-A3F5-2C5176CC9517}"/>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9C02EF-F313-430B-ADF0-1B8D607818F3}"/>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F61B5476-CF9E-416A-A95F-3BBDA6FD5788}"/>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15118180-41D8-4BB3-8DC7-9A939BD3BF1B}"/>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9143F395-D43A-40C3-A599-8A4203111C0D}"/>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02A4685-65EA-4DAB-870B-6AB1435F41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452C3A3-EDE8-42DD-AA50-0FECC9C582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196B72D-EE50-472A-AFA8-536BD94CA7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B00A0D10-0482-4B28-97A9-9856FE4E16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68CF3A7-0421-4418-8FF7-39C2663538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123341</xdr:rowOff>
    </xdr:from>
    <xdr:to>
      <xdr:col>55</xdr:col>
      <xdr:colOff>50800</xdr:colOff>
      <xdr:row>61</xdr:row>
      <xdr:rowOff>53491</xdr:rowOff>
    </xdr:to>
    <xdr:sp macro="" textlink="">
      <xdr:nvSpPr>
        <xdr:cNvPr id="250" name="楕円 249">
          <a:extLst>
            <a:ext uri="{FF2B5EF4-FFF2-40B4-BE49-F238E27FC236}">
              <a16:creationId xmlns:a16="http://schemas.microsoft.com/office/drawing/2014/main" id="{E6DE22A7-DC00-4336-A0DA-0CF78E577E82}"/>
            </a:ext>
          </a:extLst>
        </xdr:cNvPr>
        <xdr:cNvSpPr/>
      </xdr:nvSpPr>
      <xdr:spPr>
        <a:xfrm>
          <a:off x="10426700" y="104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146218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40A6E90A-1235-48D1-85D7-0D2DBF9712AE}"/>
            </a:ext>
          </a:extLst>
        </xdr:cNvPr>
        <xdr:cNvSpPr txBox="1"/>
      </xdr:nvSpPr>
      <xdr:spPr>
        <a:xfrm>
          <a:off x="10515600" y="1026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130960</xdr:rowOff>
    </xdr:from>
    <xdr:to>
      <xdr:col>50</xdr:col>
      <xdr:colOff>165100</xdr:colOff>
      <xdr:row>61</xdr:row>
      <xdr:rowOff>61110</xdr:rowOff>
    </xdr:to>
    <xdr:sp macro="" textlink="">
      <xdr:nvSpPr>
        <xdr:cNvPr id="252" name="楕円 251">
          <a:extLst>
            <a:ext uri="{FF2B5EF4-FFF2-40B4-BE49-F238E27FC236}">
              <a16:creationId xmlns:a16="http://schemas.microsoft.com/office/drawing/2014/main" id="{CC2AD356-6273-4966-82B0-BB5F705101D0}"/>
            </a:ext>
          </a:extLst>
        </xdr:cNvPr>
        <xdr:cNvSpPr/>
      </xdr:nvSpPr>
      <xdr:spPr>
        <a:xfrm>
          <a:off x="9588500" y="104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2691</xdr:rowOff>
    </xdr:from>
    <xdr:to>
      <xdr:col>55</xdr:col>
      <xdr:colOff>0</xdr:colOff>
      <xdr:row>61</xdr:row>
      <xdr:rowOff>10310</xdr:rowOff>
    </xdr:to>
    <xdr:cxnSp macro="">
      <xdr:nvCxnSpPr>
        <xdr:cNvPr id="253" name="直線コネクタ 252">
          <a:extLst>
            <a:ext uri="{FF2B5EF4-FFF2-40B4-BE49-F238E27FC236}">
              <a16:creationId xmlns:a16="http://schemas.microsoft.com/office/drawing/2014/main" id="{3F928D6E-6975-4F92-8A83-277B9F67E5C7}"/>
            </a:ext>
          </a:extLst>
        </xdr:cNvPr>
        <xdr:cNvCxnSpPr/>
      </xdr:nvCxnSpPr>
      <xdr:spPr>
        <a:xfrm flipV="1">
          <a:off x="9639300" y="1046114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142754</xdr:rowOff>
    </xdr:from>
    <xdr:to>
      <xdr:col>46</xdr:col>
      <xdr:colOff>38100</xdr:colOff>
      <xdr:row>61</xdr:row>
      <xdr:rowOff>72904</xdr:rowOff>
    </xdr:to>
    <xdr:sp macro="" textlink="">
      <xdr:nvSpPr>
        <xdr:cNvPr id="254" name="楕円 253">
          <a:extLst>
            <a:ext uri="{FF2B5EF4-FFF2-40B4-BE49-F238E27FC236}">
              <a16:creationId xmlns:a16="http://schemas.microsoft.com/office/drawing/2014/main" id="{60F0B796-C3AC-415D-9FF6-29558BA21E71}"/>
            </a:ext>
          </a:extLst>
        </xdr:cNvPr>
        <xdr:cNvSpPr/>
      </xdr:nvSpPr>
      <xdr:spPr>
        <a:xfrm>
          <a:off x="8699500" y="104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10310</xdr:rowOff>
    </xdr:from>
    <xdr:to>
      <xdr:col>50</xdr:col>
      <xdr:colOff>114300</xdr:colOff>
      <xdr:row>61</xdr:row>
      <xdr:rowOff>22104</xdr:rowOff>
    </xdr:to>
    <xdr:cxnSp macro="">
      <xdr:nvCxnSpPr>
        <xdr:cNvPr id="255" name="直線コネクタ 254">
          <a:extLst>
            <a:ext uri="{FF2B5EF4-FFF2-40B4-BE49-F238E27FC236}">
              <a16:creationId xmlns:a16="http://schemas.microsoft.com/office/drawing/2014/main" id="{F86AC013-5362-425B-929B-A4C6F0FAA1F1}"/>
            </a:ext>
          </a:extLst>
        </xdr:cNvPr>
        <xdr:cNvCxnSpPr/>
      </xdr:nvCxnSpPr>
      <xdr:spPr>
        <a:xfrm flipV="1">
          <a:off x="8750300" y="10468760"/>
          <a:ext cx="8890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148306</xdr:rowOff>
    </xdr:from>
    <xdr:to>
      <xdr:col>41</xdr:col>
      <xdr:colOff>101600</xdr:colOff>
      <xdr:row>61</xdr:row>
      <xdr:rowOff>78456</xdr:rowOff>
    </xdr:to>
    <xdr:sp macro="" textlink="">
      <xdr:nvSpPr>
        <xdr:cNvPr id="256" name="楕円 255">
          <a:extLst>
            <a:ext uri="{FF2B5EF4-FFF2-40B4-BE49-F238E27FC236}">
              <a16:creationId xmlns:a16="http://schemas.microsoft.com/office/drawing/2014/main" id="{32051500-60D7-4E54-BDA9-A6ACF671887C}"/>
            </a:ext>
          </a:extLst>
        </xdr:cNvPr>
        <xdr:cNvSpPr/>
      </xdr:nvSpPr>
      <xdr:spPr>
        <a:xfrm>
          <a:off x="7810500" y="104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22104</xdr:rowOff>
    </xdr:from>
    <xdr:to>
      <xdr:col>45</xdr:col>
      <xdr:colOff>177800</xdr:colOff>
      <xdr:row>61</xdr:row>
      <xdr:rowOff>27656</xdr:rowOff>
    </xdr:to>
    <xdr:cxnSp macro="">
      <xdr:nvCxnSpPr>
        <xdr:cNvPr id="257" name="直線コネクタ 256">
          <a:extLst>
            <a:ext uri="{FF2B5EF4-FFF2-40B4-BE49-F238E27FC236}">
              <a16:creationId xmlns:a16="http://schemas.microsoft.com/office/drawing/2014/main" id="{879068B0-B357-48C8-A4D0-40B68B98B65C}"/>
            </a:ext>
          </a:extLst>
        </xdr:cNvPr>
        <xdr:cNvCxnSpPr/>
      </xdr:nvCxnSpPr>
      <xdr:spPr>
        <a:xfrm flipV="1">
          <a:off x="7861300" y="10480554"/>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153008</xdr:rowOff>
    </xdr:from>
    <xdr:to>
      <xdr:col>36</xdr:col>
      <xdr:colOff>165100</xdr:colOff>
      <xdr:row>61</xdr:row>
      <xdr:rowOff>83158</xdr:rowOff>
    </xdr:to>
    <xdr:sp macro="" textlink="">
      <xdr:nvSpPr>
        <xdr:cNvPr id="258" name="楕円 257">
          <a:extLst>
            <a:ext uri="{FF2B5EF4-FFF2-40B4-BE49-F238E27FC236}">
              <a16:creationId xmlns:a16="http://schemas.microsoft.com/office/drawing/2014/main" id="{3958C2CF-7421-4F28-ACC7-66253B57908B}"/>
            </a:ext>
          </a:extLst>
        </xdr:cNvPr>
        <xdr:cNvSpPr/>
      </xdr:nvSpPr>
      <xdr:spPr>
        <a:xfrm>
          <a:off x="6921500" y="1044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27656</xdr:rowOff>
    </xdr:from>
    <xdr:to>
      <xdr:col>41</xdr:col>
      <xdr:colOff>50800</xdr:colOff>
      <xdr:row>61</xdr:row>
      <xdr:rowOff>32358</xdr:rowOff>
    </xdr:to>
    <xdr:cxnSp macro="">
      <xdr:nvCxnSpPr>
        <xdr:cNvPr id="259" name="直線コネクタ 258">
          <a:extLst>
            <a:ext uri="{FF2B5EF4-FFF2-40B4-BE49-F238E27FC236}">
              <a16:creationId xmlns:a16="http://schemas.microsoft.com/office/drawing/2014/main" id="{F2BEAB9D-CE29-497F-B1D2-96767DE7F077}"/>
            </a:ext>
          </a:extLst>
        </xdr:cNvPr>
        <xdr:cNvCxnSpPr/>
      </xdr:nvCxnSpPr>
      <xdr:spPr>
        <a:xfrm flipV="1">
          <a:off x="6972300" y="10486106"/>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BE8D6514-5AD1-43CF-A9E1-E2C9A8AF6289}"/>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38729D43-E6CF-49D2-A3B7-734810C6872F}"/>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20D1761F-4BD3-4F17-98B0-CA1F89B22EA8}"/>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301BC6F0-95EB-4FA2-9FD9-C44C5D0FED4D}"/>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77637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948FE03E-6142-4551-8838-A74159EFBF87}"/>
            </a:ext>
          </a:extLst>
        </xdr:cNvPr>
        <xdr:cNvSpPr txBox="1"/>
      </xdr:nvSpPr>
      <xdr:spPr>
        <a:xfrm>
          <a:off x="9327095" y="1019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89431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89E7BBBB-E3F2-4C8B-975A-27F6809C3887}"/>
            </a:ext>
          </a:extLst>
        </xdr:cNvPr>
        <xdr:cNvSpPr txBox="1"/>
      </xdr:nvSpPr>
      <xdr:spPr>
        <a:xfrm>
          <a:off x="8450795" y="1020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94983</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81A5B110-58A8-4BDC-A78D-25B893545931}"/>
            </a:ext>
          </a:extLst>
        </xdr:cNvPr>
        <xdr:cNvSpPr txBox="1"/>
      </xdr:nvSpPr>
      <xdr:spPr>
        <a:xfrm>
          <a:off x="7561795" y="1021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99685</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5B256AB4-00BA-4F8F-87F4-D5907A30B5BF}"/>
            </a:ext>
          </a:extLst>
        </xdr:cNvPr>
        <xdr:cNvSpPr txBox="1"/>
      </xdr:nvSpPr>
      <xdr:spPr>
        <a:xfrm>
          <a:off x="6672795" y="1021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17EA76F3-3C81-4E0D-A5EA-D0614429C2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460B62D7-5B2C-425A-BB2C-7D351E00584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E685DBF1-5CAC-4F0C-9B3E-DF8894A6B0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48C5530B-CE08-4C2F-AA25-1733EA7B7F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D17F01FF-508D-4FCA-AE29-B9B9A76B00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39945B96-2357-43A0-88A0-169B1ABE6F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9389996-B069-4D29-9648-DB96B8619E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9101395-F770-4EDD-A4D8-F2E97CEFA0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60AADE06-5691-4FFA-8E4A-4A8308E244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8C80FCAB-501C-4E3D-902B-55028967EA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E6C080F-A3BE-486F-9277-42A1D14200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72BB093-52AB-4AB8-9BC4-A6DEF2945F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E2321888-0DE1-4A57-8D31-E67A46F2EB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A2CD68F1-9C4C-4FF3-8D4C-4616119E18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1EEADB14-0507-4D81-A38C-9C17E9F67B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C300A5B0-2148-4567-9C81-4E8464A850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54F3FA6A-56B7-483E-946B-17F0622B556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BBA064D5-EA55-4BD8-AAEA-1AB981E032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465FE3D-9940-4020-99EA-835C1C873E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195F1296-CE43-49D2-9D8C-CFC6F9D56A4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6FCC48E5-4969-4B7E-AC56-C8B31F230A3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D26DADC3-A848-442E-8F16-403B6300C4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2BE5526D-AE1B-4FA3-84AF-6DD5124BCDA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525A1CB7-EA13-4F72-AC99-C2D64CF1E6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A4E582F7-D290-49CD-BA28-721EECC6E2C2}"/>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DCFE784F-3B83-4DB3-9B20-FB392B18DCA3}"/>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2A44E8E6-F45F-448A-AB25-4E947E8FE5D4}"/>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DE3CAA4D-2F5B-48D0-B28D-9F640742033E}"/>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C4F6B39C-A070-423D-98FB-6EC73FD3D8D1}"/>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30517409-DC2D-4468-9926-ED8ABB3770C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57FFF3D5-A284-4DBB-B2A1-7ED087AD785B}"/>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81916162-0497-47B0-B9D5-2079BCA9847E}"/>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2F3E853-ACD9-493A-BA98-69E5FFDE1278}"/>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34A94245-3D2A-45E8-A066-117AC93120AC}"/>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EF46E2D-5205-466C-8523-8B85A01A60DC}"/>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18AD2BE-0088-4638-935A-860F3A19B7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F5CBFD8-4F35-4144-919F-878AC7EA69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896AAEF-2253-49B8-8682-0B9A256422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FB1A4673-B5BA-4021-AEA9-0E8E0830191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60E7476-B647-44DB-8D58-7830E611D6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308" name="楕円 307">
          <a:extLst>
            <a:ext uri="{FF2B5EF4-FFF2-40B4-BE49-F238E27FC236}">
              <a16:creationId xmlns:a16="http://schemas.microsoft.com/office/drawing/2014/main" id="{286D2CC3-F974-4AEA-9DA0-9BE3A2E2B313}"/>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E9492FE1-D55B-4FA7-B9E5-B23AE64323CB}"/>
            </a:ext>
          </a:extLst>
        </xdr:cNvPr>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310" name="楕円 309">
          <a:extLst>
            <a:ext uri="{FF2B5EF4-FFF2-40B4-BE49-F238E27FC236}">
              <a16:creationId xmlns:a16="http://schemas.microsoft.com/office/drawing/2014/main" id="{E915F659-EC63-4A6B-984E-47C80C616288}"/>
            </a:ext>
          </a:extLst>
        </xdr:cNvPr>
        <xdr:cNvSpPr/>
      </xdr:nvSpPr>
      <xdr:spPr>
        <a:xfrm>
          <a:off x="3746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66675</xdr:rowOff>
    </xdr:from>
    <xdr:to>
      <xdr:col>24</xdr:col>
      <xdr:colOff>63500</xdr:colOff>
      <xdr:row>83</xdr:row>
      <xdr:rowOff>85725</xdr:rowOff>
    </xdr:to>
    <xdr:cxnSp macro="">
      <xdr:nvCxnSpPr>
        <xdr:cNvPr id="311" name="直線コネクタ 310">
          <a:extLst>
            <a:ext uri="{FF2B5EF4-FFF2-40B4-BE49-F238E27FC236}">
              <a16:creationId xmlns:a16="http://schemas.microsoft.com/office/drawing/2014/main" id="{E4E382F3-182D-4640-827F-724063DA61F5}"/>
            </a:ext>
          </a:extLst>
        </xdr:cNvPr>
        <xdr:cNvCxnSpPr/>
      </xdr:nvCxnSpPr>
      <xdr:spPr>
        <a:xfrm>
          <a:off x="3797300" y="142970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12" name="楕円 311">
          <a:extLst>
            <a:ext uri="{FF2B5EF4-FFF2-40B4-BE49-F238E27FC236}">
              <a16:creationId xmlns:a16="http://schemas.microsoft.com/office/drawing/2014/main" id="{F5E16608-B780-4576-B9F1-B8E8ED44B0E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66675</xdr:rowOff>
    </xdr:to>
    <xdr:cxnSp macro="">
      <xdr:nvCxnSpPr>
        <xdr:cNvPr id="313" name="直線コネクタ 312">
          <a:extLst>
            <a:ext uri="{FF2B5EF4-FFF2-40B4-BE49-F238E27FC236}">
              <a16:creationId xmlns:a16="http://schemas.microsoft.com/office/drawing/2014/main" id="{0661BADE-250D-4CB1-B3EB-CCD225462D29}"/>
            </a:ext>
          </a:extLst>
        </xdr:cNvPr>
        <xdr:cNvCxnSpPr/>
      </xdr:nvCxnSpPr>
      <xdr:spPr>
        <a:xfrm>
          <a:off x="2908300" y="142817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314" name="楕円 313">
          <a:extLst>
            <a:ext uri="{FF2B5EF4-FFF2-40B4-BE49-F238E27FC236}">
              <a16:creationId xmlns:a16="http://schemas.microsoft.com/office/drawing/2014/main" id="{FCE307D9-6A0A-4800-AE81-7D693774CE15}"/>
            </a:ext>
          </a:extLst>
        </xdr:cNvPr>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51436</xdr:rowOff>
    </xdr:to>
    <xdr:cxnSp macro="">
      <xdr:nvCxnSpPr>
        <xdr:cNvPr id="315" name="直線コネクタ 314">
          <a:extLst>
            <a:ext uri="{FF2B5EF4-FFF2-40B4-BE49-F238E27FC236}">
              <a16:creationId xmlns:a16="http://schemas.microsoft.com/office/drawing/2014/main" id="{B4B1A388-1168-477E-ACD8-6379AA9228EA}"/>
            </a:ext>
          </a:extLst>
        </xdr:cNvPr>
        <xdr:cNvCxnSpPr/>
      </xdr:nvCxnSpPr>
      <xdr:spPr>
        <a:xfrm>
          <a:off x="2019300" y="142570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6" name="楕円 315">
          <a:extLst>
            <a:ext uri="{FF2B5EF4-FFF2-40B4-BE49-F238E27FC236}">
              <a16:creationId xmlns:a16="http://schemas.microsoft.com/office/drawing/2014/main" id="{61CCA7EB-041C-4F8B-90AE-5D8EBBE9B70F}"/>
            </a:ext>
          </a:extLst>
        </xdr:cNvPr>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26670</xdr:rowOff>
    </xdr:to>
    <xdr:cxnSp macro="">
      <xdr:nvCxnSpPr>
        <xdr:cNvPr id="317" name="直線コネクタ 316">
          <a:extLst>
            <a:ext uri="{FF2B5EF4-FFF2-40B4-BE49-F238E27FC236}">
              <a16:creationId xmlns:a16="http://schemas.microsoft.com/office/drawing/2014/main" id="{78B6E2C5-9382-40DF-A624-07B453CE90DB}"/>
            </a:ext>
          </a:extLst>
        </xdr:cNvPr>
        <xdr:cNvCxnSpPr/>
      </xdr:nvCxnSpPr>
      <xdr:spPr>
        <a:xfrm>
          <a:off x="1130300" y="1424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7F25D329-6075-481F-B922-03DB263803F4}"/>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B0BD4795-747F-4B59-8834-6FF779666A5C}"/>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A0674FAB-487E-44D0-AE63-BCF3C187CF82}"/>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4740B18B-759A-4A95-A979-BC84704BB67E}"/>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322" name="n_1mainValue【公営住宅】&#10;有形固定資産減価償却率">
          <a:extLst>
            <a:ext uri="{FF2B5EF4-FFF2-40B4-BE49-F238E27FC236}">
              <a16:creationId xmlns:a16="http://schemas.microsoft.com/office/drawing/2014/main" id="{DFBC6F61-5CBF-4E3B-9B4D-4AF950B59A8D}"/>
            </a:ext>
          </a:extLst>
        </xdr:cNvPr>
        <xdr:cNvSpPr txBox="1"/>
      </xdr:nvSpPr>
      <xdr:spPr>
        <a:xfrm>
          <a:off x="35820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23" name="n_2mainValue【公営住宅】&#10;有形固定資産減価償却率">
          <a:extLst>
            <a:ext uri="{FF2B5EF4-FFF2-40B4-BE49-F238E27FC236}">
              <a16:creationId xmlns:a16="http://schemas.microsoft.com/office/drawing/2014/main" id="{B2F439FF-8FE8-46B4-8062-2E3092F0EF41}"/>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24" name="n_3mainValue【公営住宅】&#10;有形固定資産減価償却率">
          <a:extLst>
            <a:ext uri="{FF2B5EF4-FFF2-40B4-BE49-F238E27FC236}">
              <a16:creationId xmlns:a16="http://schemas.microsoft.com/office/drawing/2014/main" id="{EA5CF188-F2D6-44FE-B2C5-6F3CE7F2AEB4}"/>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5" name="n_4mainValue【公営住宅】&#10;有形固定資産減価償却率">
          <a:extLst>
            <a:ext uri="{FF2B5EF4-FFF2-40B4-BE49-F238E27FC236}">
              <a16:creationId xmlns:a16="http://schemas.microsoft.com/office/drawing/2014/main" id="{35B1FA26-CD36-4F74-BAF4-638A2F1A073F}"/>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6686357D-183C-43AB-AB4B-CE8E96D5D9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760F05F8-0896-4882-8C1E-A9C380BADD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C4E7F237-376F-4143-BF4F-209AB26F13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F349C21E-A48B-4701-8801-5559004CA6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23785C2E-48C1-47A4-AC45-B660696166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C9A7A29D-5EF0-485E-9DF6-3E0A576516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FAD245A4-2E44-49BA-953A-31F97F0C00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6C0C788-3A2E-4116-BC04-5CA80CFA34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E960F12C-4BB0-4765-9CCA-DC8EEC970C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279E43CA-C79D-42C6-9BFC-485C15F305F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2425346B-9404-4262-B466-E022CED3621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6AB04F69-43C6-4250-B632-29F35BC06E7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D9CB00F3-0158-42BE-9310-C6B4E17ED34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3564F604-D559-4D63-9F80-C6BBFDD3A43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4B4BFAA6-E235-45C3-BDDD-6CA5362F2AC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D0542119-4A05-4A91-885F-9373EDD7A7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85A91395-BE20-4BB4-B0E9-D9FE732B62C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503579CE-0734-4AB0-BB7E-69BACC7A49B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E9C500AD-EF97-44B4-B352-281FBA9D7B6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5FE4FBC7-F48D-4DB7-A162-1AC013984D0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4CB9C3DC-AD83-4756-9AE3-86857C3575E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917B81AD-B221-443E-BFB2-3BA213C6E3D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428F2171-4180-44A9-8493-A84D6E855F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C7C37C05-8FFA-4ABB-930C-242AAFD4E645}"/>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F5C5E6D2-7B29-4ED1-92BF-1D3BC6ABE72A}"/>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E89C33BF-EC5E-4CAC-8DD7-1D84ACF9A2ED}"/>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8A64FFD2-A5B3-4E9D-B691-62EB353E816B}"/>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FD970877-484A-460E-9A46-452C2511CAF9}"/>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246D6FEC-F2CC-4E95-B552-A432DC183361}"/>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ACBF003B-116B-410A-B4CD-2D6B129D12E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915FAF6-A8AB-471F-9C36-9D454078399E}"/>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CF4D7288-EB15-4501-A705-270589D5B17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C4DB3422-E518-4618-84E1-2898EF2EA36B}"/>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3F7B3D83-D775-41AD-B53E-882D75205301}"/>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CB661CB-5FD0-4984-A4F2-FBF568B3027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9D03F3A-126B-4029-B5B6-EAC198F16E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FB8D5E2-D99E-437B-9EAB-5DB92B29F5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7B6790F-1364-41E6-8A9B-881CEE9CDA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9A08EBFA-A6E9-4330-846A-1D4C7CDCED4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365" name="楕円 364">
          <a:extLst>
            <a:ext uri="{FF2B5EF4-FFF2-40B4-BE49-F238E27FC236}">
              <a16:creationId xmlns:a16="http://schemas.microsoft.com/office/drawing/2014/main" id="{17699201-CE56-4FA4-BA3F-EC9158D2C30D}"/>
            </a:ext>
          </a:extLst>
        </xdr:cNvPr>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118890</xdr:rowOff>
    </xdr:from>
    <xdr:ext cx="469744" cy="259045"/>
    <xdr:sp macro="" textlink="">
      <xdr:nvSpPr>
        <xdr:cNvPr id="366" name="【公営住宅】&#10;一人当たり面積該当値テキスト">
          <a:extLst>
            <a:ext uri="{FF2B5EF4-FFF2-40B4-BE49-F238E27FC236}">
              <a16:creationId xmlns:a16="http://schemas.microsoft.com/office/drawing/2014/main" id="{29892800-B184-4232-89E7-3F69CA76AE80}"/>
            </a:ext>
          </a:extLst>
        </xdr:cNvPr>
        <xdr:cNvSpPr txBox="1"/>
      </xdr:nvSpPr>
      <xdr:spPr>
        <a:xfrm>
          <a:off x="10515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367" name="楕円 366">
          <a:extLst>
            <a:ext uri="{FF2B5EF4-FFF2-40B4-BE49-F238E27FC236}">
              <a16:creationId xmlns:a16="http://schemas.microsoft.com/office/drawing/2014/main" id="{667950FF-A6B3-4A03-9549-76E91931F873}"/>
            </a:ext>
          </a:extLst>
        </xdr:cNvPr>
        <xdr:cNvSpPr/>
      </xdr:nvSpPr>
      <xdr:spPr>
        <a:xfrm>
          <a:off x="9588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19813</xdr:rowOff>
    </xdr:from>
    <xdr:to>
      <xdr:col>55</xdr:col>
      <xdr:colOff>0</xdr:colOff>
      <xdr:row>85</xdr:row>
      <xdr:rowOff>21337</xdr:rowOff>
    </xdr:to>
    <xdr:cxnSp macro="">
      <xdr:nvCxnSpPr>
        <xdr:cNvPr id="368" name="直線コネクタ 367">
          <a:extLst>
            <a:ext uri="{FF2B5EF4-FFF2-40B4-BE49-F238E27FC236}">
              <a16:creationId xmlns:a16="http://schemas.microsoft.com/office/drawing/2014/main" id="{A3F10CCC-9672-4295-B272-CE788F616C7B}"/>
            </a:ext>
          </a:extLst>
        </xdr:cNvPr>
        <xdr:cNvCxnSpPr/>
      </xdr:nvCxnSpPr>
      <xdr:spPr>
        <a:xfrm flipV="1">
          <a:off x="9639300" y="145930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144653</xdr:rowOff>
    </xdr:from>
    <xdr:to>
      <xdr:col>46</xdr:col>
      <xdr:colOff>38100</xdr:colOff>
      <xdr:row>85</xdr:row>
      <xdr:rowOff>74803</xdr:rowOff>
    </xdr:to>
    <xdr:sp macro="" textlink="">
      <xdr:nvSpPr>
        <xdr:cNvPr id="369" name="楕円 368">
          <a:extLst>
            <a:ext uri="{FF2B5EF4-FFF2-40B4-BE49-F238E27FC236}">
              <a16:creationId xmlns:a16="http://schemas.microsoft.com/office/drawing/2014/main" id="{DC5A18E7-AA1D-4564-BFC2-A624A7B38DD8}"/>
            </a:ext>
          </a:extLst>
        </xdr:cNvPr>
        <xdr:cNvSpPr/>
      </xdr:nvSpPr>
      <xdr:spPr>
        <a:xfrm>
          <a:off x="86995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21337</xdr:rowOff>
    </xdr:from>
    <xdr:to>
      <xdr:col>50</xdr:col>
      <xdr:colOff>114300</xdr:colOff>
      <xdr:row>85</xdr:row>
      <xdr:rowOff>24003</xdr:rowOff>
    </xdr:to>
    <xdr:cxnSp macro="">
      <xdr:nvCxnSpPr>
        <xdr:cNvPr id="370" name="直線コネクタ 369">
          <a:extLst>
            <a:ext uri="{FF2B5EF4-FFF2-40B4-BE49-F238E27FC236}">
              <a16:creationId xmlns:a16="http://schemas.microsoft.com/office/drawing/2014/main" id="{C4320865-BA69-461A-AB95-636BAC26AE73}"/>
            </a:ext>
          </a:extLst>
        </xdr:cNvPr>
        <xdr:cNvCxnSpPr/>
      </xdr:nvCxnSpPr>
      <xdr:spPr>
        <a:xfrm flipV="1">
          <a:off x="8750300" y="14594587"/>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xdr:rowOff>
    </xdr:from>
    <xdr:to>
      <xdr:col>41</xdr:col>
      <xdr:colOff>101600</xdr:colOff>
      <xdr:row>85</xdr:row>
      <xdr:rowOff>110998</xdr:rowOff>
    </xdr:to>
    <xdr:sp macro="" textlink="">
      <xdr:nvSpPr>
        <xdr:cNvPr id="371" name="楕円 370">
          <a:extLst>
            <a:ext uri="{FF2B5EF4-FFF2-40B4-BE49-F238E27FC236}">
              <a16:creationId xmlns:a16="http://schemas.microsoft.com/office/drawing/2014/main" id="{1387FD87-8B4A-4802-8355-E7AD98FAC8D3}"/>
            </a:ext>
          </a:extLst>
        </xdr:cNvPr>
        <xdr:cNvSpPr/>
      </xdr:nvSpPr>
      <xdr:spPr>
        <a:xfrm>
          <a:off x="7810500" y="1458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24003</xdr:rowOff>
    </xdr:from>
    <xdr:to>
      <xdr:col>45</xdr:col>
      <xdr:colOff>177800</xdr:colOff>
      <xdr:row>85</xdr:row>
      <xdr:rowOff>60198</xdr:rowOff>
    </xdr:to>
    <xdr:cxnSp macro="">
      <xdr:nvCxnSpPr>
        <xdr:cNvPr id="372" name="直線コネクタ 371">
          <a:extLst>
            <a:ext uri="{FF2B5EF4-FFF2-40B4-BE49-F238E27FC236}">
              <a16:creationId xmlns:a16="http://schemas.microsoft.com/office/drawing/2014/main" id="{62944E05-A3B1-4CDF-A248-C9E7EC28FB6A}"/>
            </a:ext>
          </a:extLst>
        </xdr:cNvPr>
        <xdr:cNvCxnSpPr/>
      </xdr:nvCxnSpPr>
      <xdr:spPr>
        <a:xfrm flipV="1">
          <a:off x="7861300" y="1459725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4063</xdr:rowOff>
    </xdr:from>
    <xdr:to>
      <xdr:col>36</xdr:col>
      <xdr:colOff>165100</xdr:colOff>
      <xdr:row>85</xdr:row>
      <xdr:rowOff>105663</xdr:rowOff>
    </xdr:to>
    <xdr:sp macro="" textlink="">
      <xdr:nvSpPr>
        <xdr:cNvPr id="373" name="楕円 372">
          <a:extLst>
            <a:ext uri="{FF2B5EF4-FFF2-40B4-BE49-F238E27FC236}">
              <a16:creationId xmlns:a16="http://schemas.microsoft.com/office/drawing/2014/main" id="{3FDB4663-D795-4A0E-8ABA-3370DC153AF7}"/>
            </a:ext>
          </a:extLst>
        </xdr:cNvPr>
        <xdr:cNvSpPr/>
      </xdr:nvSpPr>
      <xdr:spPr>
        <a:xfrm>
          <a:off x="6921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54863</xdr:rowOff>
    </xdr:from>
    <xdr:to>
      <xdr:col>41</xdr:col>
      <xdr:colOff>50800</xdr:colOff>
      <xdr:row>85</xdr:row>
      <xdr:rowOff>60198</xdr:rowOff>
    </xdr:to>
    <xdr:cxnSp macro="">
      <xdr:nvCxnSpPr>
        <xdr:cNvPr id="374" name="直線コネクタ 373">
          <a:extLst>
            <a:ext uri="{FF2B5EF4-FFF2-40B4-BE49-F238E27FC236}">
              <a16:creationId xmlns:a16="http://schemas.microsoft.com/office/drawing/2014/main" id="{A1B37A2C-0307-4C52-89BD-EB2C3619339C}"/>
            </a:ext>
          </a:extLst>
        </xdr:cNvPr>
        <xdr:cNvCxnSpPr/>
      </xdr:nvCxnSpPr>
      <xdr:spPr>
        <a:xfrm>
          <a:off x="6972300" y="1462811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CADAE9C7-1B5F-48C2-A0B6-7D90BB9D68DF}"/>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2D14EFA0-616F-41B1-85D5-6DF87126BF72}"/>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87C48EEB-B26C-4A64-91F3-10B46BA8279F}"/>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939D79D3-B45D-486F-82DD-A37DC4E2FC2C}"/>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379" name="n_1mainValue【公営住宅】&#10;一人当たり面積">
          <a:extLst>
            <a:ext uri="{FF2B5EF4-FFF2-40B4-BE49-F238E27FC236}">
              <a16:creationId xmlns:a16="http://schemas.microsoft.com/office/drawing/2014/main" id="{605A7ADA-5176-4032-880E-27AB1D59B456}"/>
            </a:ext>
          </a:extLst>
        </xdr:cNvPr>
        <xdr:cNvSpPr txBox="1"/>
      </xdr:nvSpPr>
      <xdr:spPr>
        <a:xfrm>
          <a:off x="93917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65930</xdr:rowOff>
    </xdr:from>
    <xdr:ext cx="469744" cy="259045"/>
    <xdr:sp macro="" textlink="">
      <xdr:nvSpPr>
        <xdr:cNvPr id="380" name="n_2mainValue【公営住宅】&#10;一人当たり面積">
          <a:extLst>
            <a:ext uri="{FF2B5EF4-FFF2-40B4-BE49-F238E27FC236}">
              <a16:creationId xmlns:a16="http://schemas.microsoft.com/office/drawing/2014/main" id="{CB678106-94C4-490B-8D0A-A04C7D9B5046}"/>
            </a:ext>
          </a:extLst>
        </xdr:cNvPr>
        <xdr:cNvSpPr txBox="1"/>
      </xdr:nvSpPr>
      <xdr:spPr>
        <a:xfrm>
          <a:off x="8515427"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102125</xdr:rowOff>
    </xdr:from>
    <xdr:ext cx="469744" cy="259045"/>
    <xdr:sp macro="" textlink="">
      <xdr:nvSpPr>
        <xdr:cNvPr id="381" name="n_3mainValue【公営住宅】&#10;一人当たり面積">
          <a:extLst>
            <a:ext uri="{FF2B5EF4-FFF2-40B4-BE49-F238E27FC236}">
              <a16:creationId xmlns:a16="http://schemas.microsoft.com/office/drawing/2014/main" id="{20232CD6-01C4-47D7-B417-746F36D89FD7}"/>
            </a:ext>
          </a:extLst>
        </xdr:cNvPr>
        <xdr:cNvSpPr txBox="1"/>
      </xdr:nvSpPr>
      <xdr:spPr>
        <a:xfrm>
          <a:off x="7626427" y="1467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96790</xdr:rowOff>
    </xdr:from>
    <xdr:ext cx="469744" cy="259045"/>
    <xdr:sp macro="" textlink="">
      <xdr:nvSpPr>
        <xdr:cNvPr id="382" name="n_4mainValue【公営住宅】&#10;一人当たり面積">
          <a:extLst>
            <a:ext uri="{FF2B5EF4-FFF2-40B4-BE49-F238E27FC236}">
              <a16:creationId xmlns:a16="http://schemas.microsoft.com/office/drawing/2014/main" id="{8DBC0449-F545-40F9-B4C7-B4983BC2DA64}"/>
            </a:ext>
          </a:extLst>
        </xdr:cNvPr>
        <xdr:cNvSpPr txBox="1"/>
      </xdr:nvSpPr>
      <xdr:spPr>
        <a:xfrm>
          <a:off x="6737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25C9821-8DB6-4140-85C1-7384F4C012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E690E83-671F-466E-AEE2-CF0BD7ECA1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C559ED4E-5293-42DC-8EA8-207C087849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EB2D5EFE-25D6-41F1-A74B-6C86F2EACC4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315D301C-A8CF-44EF-A665-EDA67688BE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3E86911-DD4B-4E24-8588-EFEF64272B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E3CE3962-2323-429A-AF69-B5181E9C1C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D2CAF83-DE50-4D68-9211-80D539AB5A0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D6C32F8-EBCC-4A71-A0F4-B957FB2C68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5E68F7A6-01A5-4ED0-B14C-37C0CF3BA7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54EB08D2-A925-4713-9D11-9842740812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3F3D03B5-398C-411B-AFFC-C85175915E6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4E536BDC-FF80-4A21-ABB7-F990CFD19F5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7F5575DC-9D13-47FC-B4C8-19FEC1ABB5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9E2D128C-E8BE-4264-9188-6911C9DE76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EE7A570F-D301-42DF-B6A2-157C63A1DD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9B073AD4-AB58-4BDC-AD35-2DA201F03B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B3F16B26-D73B-4145-97F9-D524B1EF52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D88DA532-DAFC-40AB-AC82-AAC15C2530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18663D7B-7DB2-4894-BCFB-BD3B54B6D5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196CFC72-D99F-4995-A129-02C8D5378F9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2811E6B4-2857-4DA1-A7D0-09917FFC72E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C75F7BCD-CC53-48A5-B5F8-84BCADB68FC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BBC4318-F3DB-414E-8977-7E3A9486F2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98FEB6C4-C3E5-4C3B-8B39-D05257B3C8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C7E93AB7-AB29-459D-A3EB-C905F02EA2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7350869D-A4AF-4FC9-8233-2437026BA26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A36B005E-78A1-4A63-9C34-F6F4A5D146E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ED223A1C-9088-4EB4-B25E-7BADCE5488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D8F909A9-5731-4759-8B04-6332D8D4C2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BE954300-88CB-4684-8C5C-D4044D7B25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36B3C0BF-6DE8-4267-86A3-7998D71B56B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70793B48-A337-4F9E-81E1-ACB60633D81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B07B17BB-8E7B-49A1-91EB-272E89A9B28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415E1642-A513-4F2B-83DD-98C0A74F2C9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EAC9BA37-9C25-49AA-97A1-84CB17D8365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A64157D7-75F1-4BFB-8B9B-2E647D43B32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4F4D35F6-A178-4DA1-9760-002494B814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B437A3CE-8F66-4D1B-AD2B-3730798C895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C71F00AF-4D3B-4679-A0F6-0EFE24C908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6164B3C1-20F0-443F-BC86-A9AA0EBE2EAB}"/>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14F87E88-1DD3-4EA9-AD17-9E278F708FE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AC635AE0-0BAB-4A0D-88C8-04022A5A753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9E05B7E0-D303-4FEB-9FDD-4374A065244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D75697A7-DECD-4CDD-BFB4-745C54F2C629}"/>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CFC6D182-E0CA-4FF8-8CE6-34879D47DA55}"/>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E3E82BF-5700-4A8C-8E3F-1398C29E624E}"/>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77FD4465-E4D2-415A-97F2-B37FBBCF3B55}"/>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801A3047-B9E5-4125-9D52-980A907ED5A1}"/>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CF786271-E6A1-4C85-9C71-F42B4338C1EE}"/>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40E93713-6DA8-4DC1-9A75-F7A5380BF40B}"/>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49BF665-0B9C-49CA-A96D-34CB366C6B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FEFD454-BFED-462B-B296-19F7A5E0EA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27150D65-4277-4784-8505-1E75ED99EA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E9A8C3C-BCF5-46B5-91B9-01F1B21D7D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B36674D-EC4E-400A-8201-E2F0A7049E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39" name="楕円 438">
          <a:extLst>
            <a:ext uri="{FF2B5EF4-FFF2-40B4-BE49-F238E27FC236}">
              <a16:creationId xmlns:a16="http://schemas.microsoft.com/office/drawing/2014/main" id="{B43DEB20-904D-4D7F-9F0A-345D72E30F0E}"/>
            </a:ext>
          </a:extLst>
        </xdr:cNvPr>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121937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66481500-3251-4773-8D6C-9F0B88310DC6}"/>
            </a:ext>
          </a:extLst>
        </xdr:cNvPr>
        <xdr:cNvSpPr txBox="1"/>
      </xdr:nvSpPr>
      <xdr:spPr>
        <a:xfrm>
          <a:off x="16357600" y="629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441" name="楕円 440">
          <a:extLst>
            <a:ext uri="{FF2B5EF4-FFF2-40B4-BE49-F238E27FC236}">
              <a16:creationId xmlns:a16="http://schemas.microsoft.com/office/drawing/2014/main" id="{AFF54404-3C91-4993-AA7C-A75651D506A2}"/>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22860</xdr:rowOff>
    </xdr:to>
    <xdr:cxnSp macro="">
      <xdr:nvCxnSpPr>
        <xdr:cNvPr id="442" name="直線コネクタ 441">
          <a:extLst>
            <a:ext uri="{FF2B5EF4-FFF2-40B4-BE49-F238E27FC236}">
              <a16:creationId xmlns:a16="http://schemas.microsoft.com/office/drawing/2014/main" id="{FFA87B97-1045-45CC-AD66-CC54FB14D22F}"/>
            </a:ext>
          </a:extLst>
        </xdr:cNvPr>
        <xdr:cNvCxnSpPr/>
      </xdr:nvCxnSpPr>
      <xdr:spPr>
        <a:xfrm>
          <a:off x="15481300" y="630745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43" name="楕円 442">
          <a:extLst>
            <a:ext uri="{FF2B5EF4-FFF2-40B4-BE49-F238E27FC236}">
              <a16:creationId xmlns:a16="http://schemas.microsoft.com/office/drawing/2014/main" id="{23DABD7C-8A4C-49EA-99BE-2C7ED8C269A6}"/>
            </a:ext>
          </a:extLst>
        </xdr:cNvPr>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76200</xdr:rowOff>
    </xdr:from>
    <xdr:to>
      <xdr:col>81</xdr:col>
      <xdr:colOff>50800</xdr:colOff>
      <xdr:row>36</xdr:row>
      <xdr:rowOff>135255</xdr:rowOff>
    </xdr:to>
    <xdr:cxnSp macro="">
      <xdr:nvCxnSpPr>
        <xdr:cNvPr id="444" name="直線コネクタ 443">
          <a:extLst>
            <a:ext uri="{FF2B5EF4-FFF2-40B4-BE49-F238E27FC236}">
              <a16:creationId xmlns:a16="http://schemas.microsoft.com/office/drawing/2014/main" id="{BCB275A3-76B5-4C9A-87E2-69C6C247D733}"/>
            </a:ext>
          </a:extLst>
        </xdr:cNvPr>
        <xdr:cNvCxnSpPr/>
      </xdr:nvCxnSpPr>
      <xdr:spPr>
        <a:xfrm>
          <a:off x="14592300" y="6248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143510</xdr:rowOff>
    </xdr:from>
    <xdr:to>
      <xdr:col>72</xdr:col>
      <xdr:colOff>38100</xdr:colOff>
      <xdr:row>36</xdr:row>
      <xdr:rowOff>73660</xdr:rowOff>
    </xdr:to>
    <xdr:sp macro="" textlink="">
      <xdr:nvSpPr>
        <xdr:cNvPr id="445" name="楕円 444">
          <a:extLst>
            <a:ext uri="{FF2B5EF4-FFF2-40B4-BE49-F238E27FC236}">
              <a16:creationId xmlns:a16="http://schemas.microsoft.com/office/drawing/2014/main" id="{F06AD4C4-907B-4EF5-A4D8-0089555D438D}"/>
            </a:ext>
          </a:extLst>
        </xdr:cNvPr>
        <xdr:cNvSpPr/>
      </xdr:nvSpPr>
      <xdr:spPr>
        <a:xfrm>
          <a:off x="13652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22860</xdr:rowOff>
    </xdr:from>
    <xdr:to>
      <xdr:col>76</xdr:col>
      <xdr:colOff>114300</xdr:colOff>
      <xdr:row>36</xdr:row>
      <xdr:rowOff>76200</xdr:rowOff>
    </xdr:to>
    <xdr:cxnSp macro="">
      <xdr:nvCxnSpPr>
        <xdr:cNvPr id="446" name="直線コネクタ 445">
          <a:extLst>
            <a:ext uri="{FF2B5EF4-FFF2-40B4-BE49-F238E27FC236}">
              <a16:creationId xmlns:a16="http://schemas.microsoft.com/office/drawing/2014/main" id="{6E1D04E3-325A-4E38-A78F-D2B97D48E670}"/>
            </a:ext>
          </a:extLst>
        </xdr:cNvPr>
        <xdr:cNvCxnSpPr/>
      </xdr:nvCxnSpPr>
      <xdr:spPr>
        <a:xfrm>
          <a:off x="13703300" y="6195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84455</xdr:rowOff>
    </xdr:from>
    <xdr:to>
      <xdr:col>67</xdr:col>
      <xdr:colOff>101600</xdr:colOff>
      <xdr:row>36</xdr:row>
      <xdr:rowOff>14605</xdr:rowOff>
    </xdr:to>
    <xdr:sp macro="" textlink="">
      <xdr:nvSpPr>
        <xdr:cNvPr id="447" name="楕円 446">
          <a:extLst>
            <a:ext uri="{FF2B5EF4-FFF2-40B4-BE49-F238E27FC236}">
              <a16:creationId xmlns:a16="http://schemas.microsoft.com/office/drawing/2014/main" id="{2B10B0FC-822C-4322-95BD-C40AD56E3BF5}"/>
            </a:ext>
          </a:extLst>
        </xdr:cNvPr>
        <xdr:cNvSpPr/>
      </xdr:nvSpPr>
      <xdr:spPr>
        <a:xfrm>
          <a:off x="12763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135255</xdr:rowOff>
    </xdr:from>
    <xdr:to>
      <xdr:col>71</xdr:col>
      <xdr:colOff>177800</xdr:colOff>
      <xdr:row>36</xdr:row>
      <xdr:rowOff>22860</xdr:rowOff>
    </xdr:to>
    <xdr:cxnSp macro="">
      <xdr:nvCxnSpPr>
        <xdr:cNvPr id="448" name="直線コネクタ 447">
          <a:extLst>
            <a:ext uri="{FF2B5EF4-FFF2-40B4-BE49-F238E27FC236}">
              <a16:creationId xmlns:a16="http://schemas.microsoft.com/office/drawing/2014/main" id="{4A64EF5E-65D2-4325-8643-95CC8BA432DF}"/>
            </a:ext>
          </a:extLst>
        </xdr:cNvPr>
        <xdr:cNvCxnSpPr/>
      </xdr:nvCxnSpPr>
      <xdr:spPr>
        <a:xfrm>
          <a:off x="12814300" y="61360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761146F6-BA41-4CED-8294-561223B386D7}"/>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C3B6717A-0C5A-4AA8-98ED-8CCCA91FA20E}"/>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3A022687-0896-4DBE-8BC5-C3081C6A4EBB}"/>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8E7D2BFC-3603-4688-B7AD-72C13BE57F38}"/>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FFC15F3E-ACE6-4AE1-A95D-3729C61A7B62}"/>
            </a:ext>
          </a:extLst>
        </xdr:cNvPr>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5CAD90E1-15EE-473C-B459-BD354DD62ABB}"/>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90187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91A85AAB-B6FD-4A6B-BE9B-6F6A0499A614}"/>
            </a:ext>
          </a:extLst>
        </xdr:cNvPr>
        <xdr:cNvSpPr txBox="1"/>
      </xdr:nvSpPr>
      <xdr:spPr>
        <a:xfrm>
          <a:off x="13500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31132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46AFFD83-C932-4BE3-811D-C6AD39EAB660}"/>
            </a:ext>
          </a:extLst>
        </xdr:cNvPr>
        <xdr:cNvSpPr txBox="1"/>
      </xdr:nvSpPr>
      <xdr:spPr>
        <a:xfrm>
          <a:off x="12611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A42356C1-F272-4981-975F-6A8AC1DB11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F823FBAC-4D93-4FB0-9E33-7ABE4C2D2E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1EEFC63A-2158-4FAD-A6BC-5ED5A0D1BA0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791E019-4CA1-4A4C-B283-80113529BE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700610D4-7CC9-4D11-9CF4-F0EF8B07288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A5576C6B-3B7F-471D-BE7E-AEBFE801055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E74D9747-1BD6-4460-9CBB-BFD0F400B3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DFD41E36-7A18-4A92-BD89-2626B466B48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9D6CB89A-48E7-4C2A-80BB-F3C6B14445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B021B20-62F9-4492-955F-045D6A5788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D7491F21-E05A-49B5-BEB0-4F4EEEAF7AB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60484FFB-4B91-433E-BF49-B300E1E0025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4F89707-157E-4604-AD2F-361515C7D49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A9817FA9-BB9D-488A-AF43-50A784E8CB9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12CE8C17-5515-4063-A268-412763A3466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E310037E-D730-4F4D-8054-3DF8F894412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D366F86A-CF6D-498A-904D-342F6D795DA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8EE78EE5-3CE4-4472-9396-910CD046054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9FAAE93B-3B43-468C-A7BE-F91007DBF6E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20DF434C-50AF-4919-BC8A-4C2695F0D46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D8755D7F-AB85-4DD1-9F77-C14648F6A3C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73696075-695A-4654-B750-1F394121D7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3E9F319D-92D3-4A90-97CB-E1CF559F65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7893510E-4D7C-4843-AAC4-5A119981D282}"/>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20A67370-D442-4A3F-9594-620CA89E0338}"/>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C6A40F5A-FB2E-4E43-BBD6-F6331018A501}"/>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D0AA01AD-01B6-48F4-8A1B-531EBEB5A073}"/>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C32E5691-D335-4062-8190-9461A2FF576E}"/>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C8543223-0CF8-4F2A-93BB-174AC0F240E4}"/>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22269EDB-32D0-4BB2-9448-5094F2EB93A6}"/>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A63266BD-5802-472F-9C49-64AF1E513093}"/>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79570D7E-C912-437E-8CEC-39AF00B5747D}"/>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E5F15D1-B86B-4DB8-85A0-E08364050E7E}"/>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20BCDBC4-9629-4A1A-8A42-9D94C01391B6}"/>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3AF7126-471E-43A6-A707-D0CA27CC07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02AD178-1D6D-4B9A-8F60-E24DFC93016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D4C7FAD-1226-42B6-A80C-33FDC59E2A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793B7B51-8704-48C6-8034-677D93AE07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BE534B1-D893-46C0-B152-FD1F60447A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96" name="楕円 495">
          <a:extLst>
            <a:ext uri="{FF2B5EF4-FFF2-40B4-BE49-F238E27FC236}">
              <a16:creationId xmlns:a16="http://schemas.microsoft.com/office/drawing/2014/main" id="{B385DCF7-E151-4068-8431-873E8998A407}"/>
            </a:ext>
          </a:extLst>
        </xdr:cNvPr>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48277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8A4FDABE-73F8-433C-B2A9-892D7F48DD81}"/>
            </a:ext>
          </a:extLst>
        </xdr:cNvPr>
        <xdr:cNvSpPr txBox="1"/>
      </xdr:nvSpPr>
      <xdr:spPr>
        <a:xfrm>
          <a:off x="22199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29210</xdr:rowOff>
    </xdr:from>
    <xdr:to>
      <xdr:col>112</xdr:col>
      <xdr:colOff>38100</xdr:colOff>
      <xdr:row>39</xdr:row>
      <xdr:rowOff>130810</xdr:rowOff>
    </xdr:to>
    <xdr:sp macro="" textlink="">
      <xdr:nvSpPr>
        <xdr:cNvPr id="498" name="楕円 497">
          <a:extLst>
            <a:ext uri="{FF2B5EF4-FFF2-40B4-BE49-F238E27FC236}">
              <a16:creationId xmlns:a16="http://schemas.microsoft.com/office/drawing/2014/main" id="{266943C7-FDD7-450A-A4BD-A4ACF779CC79}"/>
            </a:ext>
          </a:extLst>
        </xdr:cNvPr>
        <xdr:cNvSpPr/>
      </xdr:nvSpPr>
      <xdr:spPr>
        <a:xfrm>
          <a:off x="2127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499" name="直線コネクタ 498">
          <a:extLst>
            <a:ext uri="{FF2B5EF4-FFF2-40B4-BE49-F238E27FC236}">
              <a16:creationId xmlns:a16="http://schemas.microsoft.com/office/drawing/2014/main" id="{10B0D7AC-27F1-40C3-89A9-92757083796A}"/>
            </a:ext>
          </a:extLst>
        </xdr:cNvPr>
        <xdr:cNvCxnSpPr/>
      </xdr:nvCxnSpPr>
      <xdr:spPr>
        <a:xfrm flipV="1">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34925</xdr:rowOff>
    </xdr:from>
    <xdr:to>
      <xdr:col>107</xdr:col>
      <xdr:colOff>101600</xdr:colOff>
      <xdr:row>39</xdr:row>
      <xdr:rowOff>136525</xdr:rowOff>
    </xdr:to>
    <xdr:sp macro="" textlink="">
      <xdr:nvSpPr>
        <xdr:cNvPr id="500" name="楕円 499">
          <a:extLst>
            <a:ext uri="{FF2B5EF4-FFF2-40B4-BE49-F238E27FC236}">
              <a16:creationId xmlns:a16="http://schemas.microsoft.com/office/drawing/2014/main" id="{4FB8F2DC-A08A-411A-A499-800A7CD7B7E6}"/>
            </a:ext>
          </a:extLst>
        </xdr:cNvPr>
        <xdr:cNvSpPr/>
      </xdr:nvSpPr>
      <xdr:spPr>
        <a:xfrm>
          <a:off x="20383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80010</xdr:rowOff>
    </xdr:from>
    <xdr:to>
      <xdr:col>111</xdr:col>
      <xdr:colOff>177800</xdr:colOff>
      <xdr:row>39</xdr:row>
      <xdr:rowOff>85725</xdr:rowOff>
    </xdr:to>
    <xdr:cxnSp macro="">
      <xdr:nvCxnSpPr>
        <xdr:cNvPr id="501" name="直線コネクタ 500">
          <a:extLst>
            <a:ext uri="{FF2B5EF4-FFF2-40B4-BE49-F238E27FC236}">
              <a16:creationId xmlns:a16="http://schemas.microsoft.com/office/drawing/2014/main" id="{7F4565BB-BDDF-42E0-AA59-086BFEDEC6DD}"/>
            </a:ext>
          </a:extLst>
        </xdr:cNvPr>
        <xdr:cNvCxnSpPr/>
      </xdr:nvCxnSpPr>
      <xdr:spPr>
        <a:xfrm flipV="1">
          <a:off x="20434300" y="676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34925</xdr:rowOff>
    </xdr:from>
    <xdr:to>
      <xdr:col>102</xdr:col>
      <xdr:colOff>165100</xdr:colOff>
      <xdr:row>39</xdr:row>
      <xdr:rowOff>136525</xdr:rowOff>
    </xdr:to>
    <xdr:sp macro="" textlink="">
      <xdr:nvSpPr>
        <xdr:cNvPr id="502" name="楕円 501">
          <a:extLst>
            <a:ext uri="{FF2B5EF4-FFF2-40B4-BE49-F238E27FC236}">
              <a16:creationId xmlns:a16="http://schemas.microsoft.com/office/drawing/2014/main" id="{F3A5B7EF-2ED5-4139-8B18-819693C145C9}"/>
            </a:ext>
          </a:extLst>
        </xdr:cNvPr>
        <xdr:cNvSpPr/>
      </xdr:nvSpPr>
      <xdr:spPr>
        <a:xfrm>
          <a:off x="19494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85725</xdr:rowOff>
    </xdr:from>
    <xdr:to>
      <xdr:col>107</xdr:col>
      <xdr:colOff>50800</xdr:colOff>
      <xdr:row>39</xdr:row>
      <xdr:rowOff>85725</xdr:rowOff>
    </xdr:to>
    <xdr:cxnSp macro="">
      <xdr:nvCxnSpPr>
        <xdr:cNvPr id="503" name="直線コネクタ 502">
          <a:extLst>
            <a:ext uri="{FF2B5EF4-FFF2-40B4-BE49-F238E27FC236}">
              <a16:creationId xmlns:a16="http://schemas.microsoft.com/office/drawing/2014/main" id="{5F52A5D3-2D30-48B3-912C-BBFAE130D7DD}"/>
            </a:ext>
          </a:extLst>
        </xdr:cNvPr>
        <xdr:cNvCxnSpPr/>
      </xdr:nvCxnSpPr>
      <xdr:spPr>
        <a:xfrm>
          <a:off x="19545300" y="6772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38735</xdr:rowOff>
    </xdr:from>
    <xdr:to>
      <xdr:col>98</xdr:col>
      <xdr:colOff>38100</xdr:colOff>
      <xdr:row>39</xdr:row>
      <xdr:rowOff>140335</xdr:rowOff>
    </xdr:to>
    <xdr:sp macro="" textlink="">
      <xdr:nvSpPr>
        <xdr:cNvPr id="504" name="楕円 503">
          <a:extLst>
            <a:ext uri="{FF2B5EF4-FFF2-40B4-BE49-F238E27FC236}">
              <a16:creationId xmlns:a16="http://schemas.microsoft.com/office/drawing/2014/main" id="{26162193-1417-46A0-B48D-6F3455B9D3D0}"/>
            </a:ext>
          </a:extLst>
        </xdr:cNvPr>
        <xdr:cNvSpPr/>
      </xdr:nvSpPr>
      <xdr:spPr>
        <a:xfrm>
          <a:off x="18605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85725</xdr:rowOff>
    </xdr:from>
    <xdr:to>
      <xdr:col>102</xdr:col>
      <xdr:colOff>114300</xdr:colOff>
      <xdr:row>39</xdr:row>
      <xdr:rowOff>89535</xdr:rowOff>
    </xdr:to>
    <xdr:cxnSp macro="">
      <xdr:nvCxnSpPr>
        <xdr:cNvPr id="505" name="直線コネクタ 504">
          <a:extLst>
            <a:ext uri="{FF2B5EF4-FFF2-40B4-BE49-F238E27FC236}">
              <a16:creationId xmlns:a16="http://schemas.microsoft.com/office/drawing/2014/main" id="{7B8FF328-68D6-477E-8802-5B24CC2F389A}"/>
            </a:ext>
          </a:extLst>
        </xdr:cNvPr>
        <xdr:cNvCxnSpPr/>
      </xdr:nvCxnSpPr>
      <xdr:spPr>
        <a:xfrm flipV="1">
          <a:off x="18656300" y="67722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45D31AC7-DA6C-421F-81F0-B2288DFC0932}"/>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74CCE73B-8583-40A1-A795-4EB1D3F9FAC2}"/>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A5DC9ADE-2B85-420A-9800-06326A6FE8CA}"/>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E1C12909-BA25-4C4A-B70A-9AB2A6F60B7C}"/>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147337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EBA85BF4-E31D-454C-8C73-4ADF0F8F7BA2}"/>
            </a:ext>
          </a:extLst>
        </xdr:cNvPr>
        <xdr:cNvSpPr txBox="1"/>
      </xdr:nvSpPr>
      <xdr:spPr>
        <a:xfrm>
          <a:off x="21075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153052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260531AC-DBB4-4B26-9BAB-D7C663B313B0}"/>
            </a:ext>
          </a:extLst>
        </xdr:cNvPr>
        <xdr:cNvSpPr txBox="1"/>
      </xdr:nvSpPr>
      <xdr:spPr>
        <a:xfrm>
          <a:off x="20199427"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153052</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FFB83597-2FD8-4D92-9EF9-FDAE2E096AA2}"/>
            </a:ext>
          </a:extLst>
        </xdr:cNvPr>
        <xdr:cNvSpPr txBox="1"/>
      </xdr:nvSpPr>
      <xdr:spPr>
        <a:xfrm>
          <a:off x="19310427"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156862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C72529F1-B09D-4238-AB4D-7F2F8DD03F26}"/>
            </a:ext>
          </a:extLst>
        </xdr:cNvPr>
        <xdr:cNvSpPr txBox="1"/>
      </xdr:nvSpPr>
      <xdr:spPr>
        <a:xfrm>
          <a:off x="18421427" y="65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CAB95C9F-261B-48A8-98EC-79ADE0AECF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3F22BE0A-DAAF-4BB9-B576-005DA15D76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77857925-3DA8-4A64-B425-DEA00B9270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F6006842-1473-4290-B7FA-986FE83C7C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9244D6E-4A26-43F0-8C55-0C9FB4C456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DDE2010B-FE59-4B68-953C-EEB4C7C61BF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D4BA8AA4-07F7-42A9-8554-4213D76F35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662781A-664E-4A7E-BFBA-82A3800BAF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268E2329-2DFB-486A-B793-CBDFB0D8D7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83AF4579-0E5B-4307-9917-6E52F0FF61C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CD8C942D-13BC-49B9-B31F-2043EA877AE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884D39A4-349C-46AF-9E53-37F554A82D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FC6E330F-45B8-4AA7-91EF-DBBE2EBFE9A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CCE735AE-A0D8-4C17-B0E1-3F48FE2A00D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F47044C7-3B4B-494B-9409-9B2A0E7B3A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EE6B9D8C-4F3A-4BC9-A2E0-606A8F100C6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EC7FAACC-BFCB-4A34-B0CA-1DBFB3B9CD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88D7889C-F0BE-43A3-B2FD-1441D6E3541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DF8B9889-A3D4-4FC2-AC4D-FB7562E53EB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EE46DEB0-91DB-4149-98BD-77A6600FF5F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9940768A-0A5B-4B6B-9239-46DB5DF8F0E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81923691-B036-4E1F-946F-43D2868C74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F73B33C2-3BC2-4C2C-9CEC-8B9CB3A7EA2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D6CC052D-7182-4585-B69F-4EA3C263E4D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B81B1A6B-1FDA-47DA-8E35-62F92685CF58}"/>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B068027E-6A9F-4847-B2EE-A73B58870C4C}"/>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4828692A-9292-4326-88A7-C4FC8948DCDD}"/>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95609E54-DD02-445F-8971-7AE89D4F9B2F}"/>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82F5BA-5CD4-4BFF-9EB4-C8B8E88FF2F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EE6C1946-F332-43EB-943C-19105EAC4CAB}"/>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B4D4BDEF-2425-4273-AEB7-EDCC7C2E57AE}"/>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2A163480-E21C-4C54-92D5-2E77B83E3F8C}"/>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1CB70CCA-5980-477E-ABE1-D85025EB6DB6}"/>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97F64AF5-89EB-4CF0-B92B-30322923AB4C}"/>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307072F8-B8E9-4CD1-A9DD-F53551261729}"/>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15B6A20-3C36-4F54-8189-C730AC0E40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565B556-CFD0-4C9E-A973-37C02B3365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CD27368-839F-4235-8A99-A915733E60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0ACFF16-2E7A-402E-BD30-949CAF7A6B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49DBB7F-7073-4B4A-9823-E94D5E6239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54" name="楕円 553">
          <a:extLst>
            <a:ext uri="{FF2B5EF4-FFF2-40B4-BE49-F238E27FC236}">
              <a16:creationId xmlns:a16="http://schemas.microsoft.com/office/drawing/2014/main" id="{3B1B3CDE-26BD-42EF-BF84-B8C3E523A83C}"/>
            </a:ext>
          </a:extLst>
        </xdr:cNvPr>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A5BFF7F-0CDC-4390-92CC-1E1414BD6792}"/>
            </a:ext>
          </a:extLst>
        </xdr:cNvPr>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556" name="楕円 555">
          <a:extLst>
            <a:ext uri="{FF2B5EF4-FFF2-40B4-BE49-F238E27FC236}">
              <a16:creationId xmlns:a16="http://schemas.microsoft.com/office/drawing/2014/main" id="{DD2C63EC-C270-436F-AF1E-355FB1F45D16}"/>
            </a:ext>
          </a:extLst>
        </xdr:cNvPr>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60</xdr:row>
      <xdr:rowOff>87630</xdr:rowOff>
    </xdr:to>
    <xdr:cxnSp macro="">
      <xdr:nvCxnSpPr>
        <xdr:cNvPr id="557" name="直線コネクタ 556">
          <a:extLst>
            <a:ext uri="{FF2B5EF4-FFF2-40B4-BE49-F238E27FC236}">
              <a16:creationId xmlns:a16="http://schemas.microsoft.com/office/drawing/2014/main" id="{E86A166C-01C5-480A-8567-AF8E0FA0F281}"/>
            </a:ext>
          </a:extLst>
        </xdr:cNvPr>
        <xdr:cNvCxnSpPr/>
      </xdr:nvCxnSpPr>
      <xdr:spPr>
        <a:xfrm>
          <a:off x="15481300" y="10342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147320</xdr:rowOff>
    </xdr:from>
    <xdr:to>
      <xdr:col>76</xdr:col>
      <xdr:colOff>165100</xdr:colOff>
      <xdr:row>60</xdr:row>
      <xdr:rowOff>77470</xdr:rowOff>
    </xdr:to>
    <xdr:sp macro="" textlink="">
      <xdr:nvSpPr>
        <xdr:cNvPr id="558" name="楕円 557">
          <a:extLst>
            <a:ext uri="{FF2B5EF4-FFF2-40B4-BE49-F238E27FC236}">
              <a16:creationId xmlns:a16="http://schemas.microsoft.com/office/drawing/2014/main" id="{EECB5516-845D-4905-AF57-529C737636DB}"/>
            </a:ext>
          </a:extLst>
        </xdr:cNvPr>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60</xdr:row>
      <xdr:rowOff>55245</xdr:rowOff>
    </xdr:to>
    <xdr:cxnSp macro="">
      <xdr:nvCxnSpPr>
        <xdr:cNvPr id="559" name="直線コネクタ 558">
          <a:extLst>
            <a:ext uri="{FF2B5EF4-FFF2-40B4-BE49-F238E27FC236}">
              <a16:creationId xmlns:a16="http://schemas.microsoft.com/office/drawing/2014/main" id="{BDA78E37-9ACE-4685-9059-954FC52E5B39}"/>
            </a:ext>
          </a:extLst>
        </xdr:cNvPr>
        <xdr:cNvCxnSpPr/>
      </xdr:nvCxnSpPr>
      <xdr:spPr>
        <a:xfrm>
          <a:off x="14592300" y="10313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60" name="楕円 559">
          <a:extLst>
            <a:ext uri="{FF2B5EF4-FFF2-40B4-BE49-F238E27FC236}">
              <a16:creationId xmlns:a16="http://schemas.microsoft.com/office/drawing/2014/main" id="{0DD1159D-B131-4F55-AF2D-CDCA4EF24539}"/>
            </a:ext>
          </a:extLst>
        </xdr:cNvPr>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57150</xdr:rowOff>
    </xdr:to>
    <xdr:cxnSp macro="">
      <xdr:nvCxnSpPr>
        <xdr:cNvPr id="561" name="直線コネクタ 560">
          <a:extLst>
            <a:ext uri="{FF2B5EF4-FFF2-40B4-BE49-F238E27FC236}">
              <a16:creationId xmlns:a16="http://schemas.microsoft.com/office/drawing/2014/main" id="{AB79F78E-C7F2-40F3-978A-CDDB4BAE7E5B}"/>
            </a:ext>
          </a:extLst>
        </xdr:cNvPr>
        <xdr:cNvCxnSpPr/>
      </xdr:nvCxnSpPr>
      <xdr:spPr>
        <a:xfrm flipV="1">
          <a:off x="13703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562" name="楕円 561">
          <a:extLst>
            <a:ext uri="{FF2B5EF4-FFF2-40B4-BE49-F238E27FC236}">
              <a16:creationId xmlns:a16="http://schemas.microsoft.com/office/drawing/2014/main" id="{08AE1D58-7278-45ED-8147-F2C362611554}"/>
            </a:ext>
          </a:extLst>
        </xdr:cNvPr>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57150</xdr:rowOff>
    </xdr:to>
    <xdr:cxnSp macro="">
      <xdr:nvCxnSpPr>
        <xdr:cNvPr id="563" name="直線コネクタ 562">
          <a:extLst>
            <a:ext uri="{FF2B5EF4-FFF2-40B4-BE49-F238E27FC236}">
              <a16:creationId xmlns:a16="http://schemas.microsoft.com/office/drawing/2014/main" id="{1B841BCC-5A9A-437E-B15C-608DBE5FD1BC}"/>
            </a:ext>
          </a:extLst>
        </xdr:cNvPr>
        <xdr:cNvCxnSpPr/>
      </xdr:nvCxnSpPr>
      <xdr:spPr>
        <a:xfrm>
          <a:off x="12814300" y="1030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E48952D1-E52D-41A8-8384-5311613232FC}"/>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E7F76373-5FFB-48E2-ADD6-418406148410}"/>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C8C76126-293D-49E6-A3C7-AB1B275A0E17}"/>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5C7C9792-4D4E-4053-9046-A375E9B36160}"/>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568" name="n_1mainValue【学校施設】&#10;有形固定資産減価償却率">
          <a:extLst>
            <a:ext uri="{FF2B5EF4-FFF2-40B4-BE49-F238E27FC236}">
              <a16:creationId xmlns:a16="http://schemas.microsoft.com/office/drawing/2014/main" id="{80EDDFB1-0DFA-4E09-BC8D-FC29FD16957C}"/>
            </a:ext>
          </a:extLst>
        </xdr:cNvPr>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569" name="n_2mainValue【学校施設】&#10;有形固定資産減価償却率">
          <a:extLst>
            <a:ext uri="{FF2B5EF4-FFF2-40B4-BE49-F238E27FC236}">
              <a16:creationId xmlns:a16="http://schemas.microsoft.com/office/drawing/2014/main" id="{A561098E-C400-497F-B6B9-7EC6738932D0}"/>
            </a:ext>
          </a:extLst>
        </xdr:cNvPr>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70" name="n_3mainValue【学校施設】&#10;有形固定資産減価償却率">
          <a:extLst>
            <a:ext uri="{FF2B5EF4-FFF2-40B4-BE49-F238E27FC236}">
              <a16:creationId xmlns:a16="http://schemas.microsoft.com/office/drawing/2014/main" id="{818F5088-75AA-4332-B9BF-C738F327C622}"/>
            </a:ext>
          </a:extLst>
        </xdr:cNvPr>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71" name="n_4mainValue【学校施設】&#10;有形固定資産減価償却率">
          <a:extLst>
            <a:ext uri="{FF2B5EF4-FFF2-40B4-BE49-F238E27FC236}">
              <a16:creationId xmlns:a16="http://schemas.microsoft.com/office/drawing/2014/main" id="{5DD77036-9898-4212-BB43-AA4A44C75C76}"/>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651F003E-FC96-41F3-92A9-13C959A892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9785D37F-69B8-4E99-9A02-7E855935995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D3C37F8E-9179-4E85-8F3B-65835AB633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3E9F4B7B-9C45-4EA5-9FE6-D53BC314D8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8BFF01BE-801F-47FE-BC64-D8FBC51405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73D67223-604C-40E9-AE65-0D3FC1663E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6F4C5B2D-EE61-4C44-A08C-79F1F8E81FE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D5E3E244-7247-4EF1-95D7-8C191548990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6FF7A58F-EC76-4ED2-8DF6-0F1D050713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9F254786-D514-4313-A0C6-120EFA79C9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317E760F-F1D2-4C7F-9217-499949AFE51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8DB43F0D-FACA-4054-BBD3-E64F37AA885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58619C7F-10B9-42F8-8B50-C9F172D848D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39AC5CF-EB72-4FA4-A7AE-7F6A593421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6AD36EFE-D946-4C4D-A6FB-EF7EECABE7C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5CCA89D1-365B-4F64-9E2D-9FDEE1C4CE7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7F25DDD1-47CA-4C63-9CAE-563C59326FC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EC64079A-CC41-46A5-9403-E656CE686F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F4ACE9C3-6F96-48D7-9BC8-5DA9DD31B1F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CF650241-D4DD-4405-AD15-AB2254CBF8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DA6BBEF8-7FB3-4190-8311-92235D153862}"/>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73A282EB-CD35-486A-B9D8-2F7277041C46}"/>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727AB841-0EAE-45CE-8285-3106FD32B7E2}"/>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CC09949E-ED2C-4424-BF89-EC719809EC46}"/>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626A5DB6-01ED-4263-9534-034037BC0281}"/>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58364BDA-6211-49AF-9F17-73298B0DDA61}"/>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F735C0FB-0F00-4F47-8E47-CF185C800712}"/>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A4D81EAB-9C4E-4B09-85FA-2BA711F98CC3}"/>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68D837B4-B666-4302-B2DF-E657E83F1FE9}"/>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50022CC0-4A1F-46C2-903E-3B3E86C26101}"/>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A7C3E9D4-876C-4747-9894-DD5188F71214}"/>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4561975-58A1-400E-B5AB-E0373BC0E3D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F726515-CF86-439F-924E-6F20AF43D8C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0A9127B-9431-42BF-8E4E-8313193784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88B9153-6083-4BD6-BF3D-0DF1F318E0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D1DFF61-99A0-4178-828F-ADDB1127F9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156083</xdr:rowOff>
    </xdr:from>
    <xdr:to>
      <xdr:col>116</xdr:col>
      <xdr:colOff>114300</xdr:colOff>
      <xdr:row>61</xdr:row>
      <xdr:rowOff>86233</xdr:rowOff>
    </xdr:to>
    <xdr:sp macro="" textlink="">
      <xdr:nvSpPr>
        <xdr:cNvPr id="608" name="楕円 607">
          <a:extLst>
            <a:ext uri="{FF2B5EF4-FFF2-40B4-BE49-F238E27FC236}">
              <a16:creationId xmlns:a16="http://schemas.microsoft.com/office/drawing/2014/main" id="{70C064E2-CACD-478A-8259-22DFC5B7AF31}"/>
            </a:ext>
          </a:extLst>
        </xdr:cNvPr>
        <xdr:cNvSpPr/>
      </xdr:nvSpPr>
      <xdr:spPr>
        <a:xfrm>
          <a:off x="221107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134510</xdr:rowOff>
    </xdr:from>
    <xdr:ext cx="469744" cy="259045"/>
    <xdr:sp macro="" textlink="">
      <xdr:nvSpPr>
        <xdr:cNvPr id="609" name="【学校施設】&#10;一人当たり面積該当値テキスト">
          <a:extLst>
            <a:ext uri="{FF2B5EF4-FFF2-40B4-BE49-F238E27FC236}">
              <a16:creationId xmlns:a16="http://schemas.microsoft.com/office/drawing/2014/main" id="{CD4B0A76-1DAF-4914-8BB5-431CAE30A871}"/>
            </a:ext>
          </a:extLst>
        </xdr:cNvPr>
        <xdr:cNvSpPr txBox="1"/>
      </xdr:nvSpPr>
      <xdr:spPr>
        <a:xfrm>
          <a:off x="22199600" y="104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162369</xdr:rowOff>
    </xdr:from>
    <xdr:to>
      <xdr:col>112</xdr:col>
      <xdr:colOff>38100</xdr:colOff>
      <xdr:row>61</xdr:row>
      <xdr:rowOff>92519</xdr:rowOff>
    </xdr:to>
    <xdr:sp macro="" textlink="">
      <xdr:nvSpPr>
        <xdr:cNvPr id="610" name="楕円 609">
          <a:extLst>
            <a:ext uri="{FF2B5EF4-FFF2-40B4-BE49-F238E27FC236}">
              <a16:creationId xmlns:a16="http://schemas.microsoft.com/office/drawing/2014/main" id="{1F3F5FC3-7F5B-4656-9E4D-149C77103E91}"/>
            </a:ext>
          </a:extLst>
        </xdr:cNvPr>
        <xdr:cNvSpPr/>
      </xdr:nvSpPr>
      <xdr:spPr>
        <a:xfrm>
          <a:off x="21272500" y="104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35433</xdr:rowOff>
    </xdr:from>
    <xdr:to>
      <xdr:col>116</xdr:col>
      <xdr:colOff>63500</xdr:colOff>
      <xdr:row>61</xdr:row>
      <xdr:rowOff>41719</xdr:rowOff>
    </xdr:to>
    <xdr:cxnSp macro="">
      <xdr:nvCxnSpPr>
        <xdr:cNvPr id="611" name="直線コネクタ 610">
          <a:extLst>
            <a:ext uri="{FF2B5EF4-FFF2-40B4-BE49-F238E27FC236}">
              <a16:creationId xmlns:a16="http://schemas.microsoft.com/office/drawing/2014/main" id="{72378B4C-86AD-4A92-818D-A44F0E1F8074}"/>
            </a:ext>
          </a:extLst>
        </xdr:cNvPr>
        <xdr:cNvCxnSpPr/>
      </xdr:nvCxnSpPr>
      <xdr:spPr>
        <a:xfrm flipV="1">
          <a:off x="21323300" y="10493883"/>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xdr:rowOff>
    </xdr:from>
    <xdr:to>
      <xdr:col>107</xdr:col>
      <xdr:colOff>101600</xdr:colOff>
      <xdr:row>61</xdr:row>
      <xdr:rowOff>101664</xdr:rowOff>
    </xdr:to>
    <xdr:sp macro="" textlink="">
      <xdr:nvSpPr>
        <xdr:cNvPr id="612" name="楕円 611">
          <a:extLst>
            <a:ext uri="{FF2B5EF4-FFF2-40B4-BE49-F238E27FC236}">
              <a16:creationId xmlns:a16="http://schemas.microsoft.com/office/drawing/2014/main" id="{6ADA0D16-2FE1-4902-B855-EDEFC71133DD}"/>
            </a:ext>
          </a:extLst>
        </xdr:cNvPr>
        <xdr:cNvSpPr/>
      </xdr:nvSpPr>
      <xdr:spPr>
        <a:xfrm>
          <a:off x="20383500" y="104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41719</xdr:rowOff>
    </xdr:from>
    <xdr:to>
      <xdr:col>111</xdr:col>
      <xdr:colOff>177800</xdr:colOff>
      <xdr:row>61</xdr:row>
      <xdr:rowOff>50864</xdr:rowOff>
    </xdr:to>
    <xdr:cxnSp macro="">
      <xdr:nvCxnSpPr>
        <xdr:cNvPr id="613" name="直線コネクタ 612">
          <a:extLst>
            <a:ext uri="{FF2B5EF4-FFF2-40B4-BE49-F238E27FC236}">
              <a16:creationId xmlns:a16="http://schemas.microsoft.com/office/drawing/2014/main" id="{1AE34A1D-2022-40D3-BE01-73E430160386}"/>
            </a:ext>
          </a:extLst>
        </xdr:cNvPr>
        <xdr:cNvCxnSpPr/>
      </xdr:nvCxnSpPr>
      <xdr:spPr>
        <a:xfrm flipV="1">
          <a:off x="20434300" y="1050016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14" name="楕円 613">
          <a:extLst>
            <a:ext uri="{FF2B5EF4-FFF2-40B4-BE49-F238E27FC236}">
              <a16:creationId xmlns:a16="http://schemas.microsoft.com/office/drawing/2014/main" id="{CE88D0B5-098E-4EA5-A48F-9ADEDA048B06}"/>
            </a:ext>
          </a:extLst>
        </xdr:cNvPr>
        <xdr:cNvSpPr/>
      </xdr:nvSpPr>
      <xdr:spPr>
        <a:xfrm>
          <a:off x="19494500" y="104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50864</xdr:rowOff>
    </xdr:from>
    <xdr:to>
      <xdr:col>107</xdr:col>
      <xdr:colOff>50800</xdr:colOff>
      <xdr:row>61</xdr:row>
      <xdr:rowOff>83439</xdr:rowOff>
    </xdr:to>
    <xdr:cxnSp macro="">
      <xdr:nvCxnSpPr>
        <xdr:cNvPr id="615" name="直線コネクタ 614">
          <a:extLst>
            <a:ext uri="{FF2B5EF4-FFF2-40B4-BE49-F238E27FC236}">
              <a16:creationId xmlns:a16="http://schemas.microsoft.com/office/drawing/2014/main" id="{04E294B1-EE3A-4B95-87FB-B70AF2102F9E}"/>
            </a:ext>
          </a:extLst>
        </xdr:cNvPr>
        <xdr:cNvCxnSpPr/>
      </xdr:nvCxnSpPr>
      <xdr:spPr>
        <a:xfrm flipV="1">
          <a:off x="19545300" y="1050931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38926</xdr:rowOff>
    </xdr:from>
    <xdr:to>
      <xdr:col>98</xdr:col>
      <xdr:colOff>38100</xdr:colOff>
      <xdr:row>61</xdr:row>
      <xdr:rowOff>140526</xdr:rowOff>
    </xdr:to>
    <xdr:sp macro="" textlink="">
      <xdr:nvSpPr>
        <xdr:cNvPr id="616" name="楕円 615">
          <a:extLst>
            <a:ext uri="{FF2B5EF4-FFF2-40B4-BE49-F238E27FC236}">
              <a16:creationId xmlns:a16="http://schemas.microsoft.com/office/drawing/2014/main" id="{FAD117DB-5A08-4260-91C3-99FDFD93D61A}"/>
            </a:ext>
          </a:extLst>
        </xdr:cNvPr>
        <xdr:cNvSpPr/>
      </xdr:nvSpPr>
      <xdr:spPr>
        <a:xfrm>
          <a:off x="18605500" y="10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83439</xdr:rowOff>
    </xdr:from>
    <xdr:to>
      <xdr:col>102</xdr:col>
      <xdr:colOff>114300</xdr:colOff>
      <xdr:row>61</xdr:row>
      <xdr:rowOff>89726</xdr:rowOff>
    </xdr:to>
    <xdr:cxnSp macro="">
      <xdr:nvCxnSpPr>
        <xdr:cNvPr id="617" name="直線コネクタ 616">
          <a:extLst>
            <a:ext uri="{FF2B5EF4-FFF2-40B4-BE49-F238E27FC236}">
              <a16:creationId xmlns:a16="http://schemas.microsoft.com/office/drawing/2014/main" id="{9C1B9AD3-121D-4144-9D4F-048620A893C4}"/>
            </a:ext>
          </a:extLst>
        </xdr:cNvPr>
        <xdr:cNvCxnSpPr/>
      </xdr:nvCxnSpPr>
      <xdr:spPr>
        <a:xfrm flipV="1">
          <a:off x="18656300" y="1054188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E8F8F589-DCC9-4B01-821D-92046A0A608A}"/>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9503B6AD-5BAB-48AB-A638-535EBEDD1E75}"/>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3F626141-149C-4BCF-A3FE-0C85C759415F}"/>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a:extLst>
            <a:ext uri="{FF2B5EF4-FFF2-40B4-BE49-F238E27FC236}">
              <a16:creationId xmlns:a16="http://schemas.microsoft.com/office/drawing/2014/main" id="{584E4108-7DE7-4951-AAE5-D7D48AE185F0}"/>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83646</xdr:rowOff>
    </xdr:from>
    <xdr:ext cx="469744" cy="259045"/>
    <xdr:sp macro="" textlink="">
      <xdr:nvSpPr>
        <xdr:cNvPr id="622" name="n_1mainValue【学校施設】&#10;一人当たり面積">
          <a:extLst>
            <a:ext uri="{FF2B5EF4-FFF2-40B4-BE49-F238E27FC236}">
              <a16:creationId xmlns:a16="http://schemas.microsoft.com/office/drawing/2014/main" id="{1FFE41FB-5F40-4C1F-BECF-AEA17110996C}"/>
            </a:ext>
          </a:extLst>
        </xdr:cNvPr>
        <xdr:cNvSpPr txBox="1"/>
      </xdr:nvSpPr>
      <xdr:spPr>
        <a:xfrm>
          <a:off x="21075727" y="1054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92791</xdr:rowOff>
    </xdr:from>
    <xdr:ext cx="469744" cy="259045"/>
    <xdr:sp macro="" textlink="">
      <xdr:nvSpPr>
        <xdr:cNvPr id="623" name="n_2mainValue【学校施設】&#10;一人当たり面積">
          <a:extLst>
            <a:ext uri="{FF2B5EF4-FFF2-40B4-BE49-F238E27FC236}">
              <a16:creationId xmlns:a16="http://schemas.microsoft.com/office/drawing/2014/main" id="{AB2EE5A3-6FE2-4C2F-BF45-4E45D4D68662}"/>
            </a:ext>
          </a:extLst>
        </xdr:cNvPr>
        <xdr:cNvSpPr txBox="1"/>
      </xdr:nvSpPr>
      <xdr:spPr>
        <a:xfrm>
          <a:off x="20199427" y="1055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125366</xdr:rowOff>
    </xdr:from>
    <xdr:ext cx="469744" cy="259045"/>
    <xdr:sp macro="" textlink="">
      <xdr:nvSpPr>
        <xdr:cNvPr id="624" name="n_3mainValue【学校施設】&#10;一人当たり面積">
          <a:extLst>
            <a:ext uri="{FF2B5EF4-FFF2-40B4-BE49-F238E27FC236}">
              <a16:creationId xmlns:a16="http://schemas.microsoft.com/office/drawing/2014/main" id="{DD25E97E-8A33-423D-B15F-EAF7B661B1F7}"/>
            </a:ext>
          </a:extLst>
        </xdr:cNvPr>
        <xdr:cNvSpPr txBox="1"/>
      </xdr:nvSpPr>
      <xdr:spPr>
        <a:xfrm>
          <a:off x="19310427" y="1058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131653</xdr:rowOff>
    </xdr:from>
    <xdr:ext cx="469744" cy="259045"/>
    <xdr:sp macro="" textlink="">
      <xdr:nvSpPr>
        <xdr:cNvPr id="625" name="n_4mainValue【学校施設】&#10;一人当たり面積">
          <a:extLst>
            <a:ext uri="{FF2B5EF4-FFF2-40B4-BE49-F238E27FC236}">
              <a16:creationId xmlns:a16="http://schemas.microsoft.com/office/drawing/2014/main" id="{EE493CA6-6D2E-4564-8F10-A5CAB85FAA29}"/>
            </a:ext>
          </a:extLst>
        </xdr:cNvPr>
        <xdr:cNvSpPr txBox="1"/>
      </xdr:nvSpPr>
      <xdr:spPr>
        <a:xfrm>
          <a:off x="18421427" y="105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DADFA130-4ED5-4967-9FEF-A8326C516D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C2612C0-C43E-4AB1-88D3-CD340C978D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E7506BFC-1B55-4D9C-A1DF-2FB7F7785C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C3CAD8B-8E1B-40A1-97AE-2EE620BB6B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F1EE5E2-CE6C-44DE-9754-A804EB5924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ED01087-D371-4193-A0AD-91D523594A5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2205AC9-0A3C-4D8E-9CD9-0A369BF1197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F0F4C8F-1159-4AB2-8967-903FE0757B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E10CA05B-BC0E-48A2-85F5-9137790895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D3A7B7BE-58FB-4EB3-A763-66E8DDCB4FC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77282AE0-2528-4574-9971-6FFAA935B4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4681FEE2-A6E8-428A-9399-E755F5ABF7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6DC62BD8-8F91-4F57-A228-0867E381D1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E340A477-F737-449C-8E3A-C531874465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3DAE8566-29B0-492E-965F-1D425110F3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28EF6F85-DF24-4024-9754-E129ED96150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6CB8C784-7AF6-446A-AE04-F8468A393C3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D4B5DD38-7582-481E-BCF9-884BF7D001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698A2AB1-F727-43BE-B4C9-F28135F1AD2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9FC92B6F-792A-4E9C-AB48-99B83788A38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8F12C1AE-834D-4AF6-AF19-47C30776659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60EB951F-DF24-486B-B5E3-80A86AD6EC4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A478F3D-E672-40F9-90F3-1A9BE4F1B3E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55AE9B5C-8D2B-481A-8783-5AD9916977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8F52CBB9-66AB-45EC-82AD-3B3A033312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B68BA6A9-EFCC-45A0-A705-BC9A404FCDB8}"/>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B9424347-B749-4745-9CB8-F14D02E1C5A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1D7ED5E-870B-4074-A86B-909585732FF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EE9698D5-B2AB-4CAE-9804-D79E66489592}"/>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7E95553A-2653-443E-932D-A9E332FDE0C2}"/>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276C4082-D2FE-4AEF-B3F4-E344910FFEBB}"/>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B0A42F49-0A79-44C6-989D-30051F3060D9}"/>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BBE4162F-FEA2-4852-91E7-64DD316079DF}"/>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1E1EB2CC-BE5F-4E5F-830F-7500821D518B}"/>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D7F01173-BFEF-4302-A0F9-D74C7EEE1B24}"/>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C3BAECE0-A8FE-4E79-9383-E9307D8A9076}"/>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E19BF0E-6709-4D6F-848B-D58F4F9C320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E028DF6-A759-4426-B234-A4A62B9413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A1ED635-A34B-4F81-BC56-7B6D662D5B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27609DA-7656-4B9F-888D-AE1192A065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02A0154-4394-4DF7-91F5-B7B9C1FE94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153851</xdr:rowOff>
    </xdr:from>
    <xdr:to>
      <xdr:col>85</xdr:col>
      <xdr:colOff>177800</xdr:colOff>
      <xdr:row>85</xdr:row>
      <xdr:rowOff>84001</xdr:rowOff>
    </xdr:to>
    <xdr:sp macro="" textlink="">
      <xdr:nvSpPr>
        <xdr:cNvPr id="667" name="楕円 666">
          <a:extLst>
            <a:ext uri="{FF2B5EF4-FFF2-40B4-BE49-F238E27FC236}">
              <a16:creationId xmlns:a16="http://schemas.microsoft.com/office/drawing/2014/main" id="{2F91A7DC-3213-4A71-A170-86C67B5BEC0B}"/>
            </a:ext>
          </a:extLst>
        </xdr:cNvPr>
        <xdr:cNvSpPr/>
      </xdr:nvSpPr>
      <xdr:spPr>
        <a:xfrm>
          <a:off x="162687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132278</xdr:rowOff>
    </xdr:from>
    <xdr:ext cx="405111" cy="259045"/>
    <xdr:sp macro="" textlink="">
      <xdr:nvSpPr>
        <xdr:cNvPr id="668" name="【児童館】&#10;有形固定資産減価償却率該当値テキスト">
          <a:extLst>
            <a:ext uri="{FF2B5EF4-FFF2-40B4-BE49-F238E27FC236}">
              <a16:creationId xmlns:a16="http://schemas.microsoft.com/office/drawing/2014/main" id="{6B734555-7A26-4DBF-A816-D2FD346B48D4}"/>
            </a:ext>
          </a:extLst>
        </xdr:cNvPr>
        <xdr:cNvSpPr txBox="1"/>
      </xdr:nvSpPr>
      <xdr:spPr>
        <a:xfrm>
          <a:off x="16357600"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98334</xdr:rowOff>
    </xdr:from>
    <xdr:to>
      <xdr:col>81</xdr:col>
      <xdr:colOff>101600</xdr:colOff>
      <xdr:row>85</xdr:row>
      <xdr:rowOff>28484</xdr:rowOff>
    </xdr:to>
    <xdr:sp macro="" textlink="">
      <xdr:nvSpPr>
        <xdr:cNvPr id="669" name="楕円 668">
          <a:extLst>
            <a:ext uri="{FF2B5EF4-FFF2-40B4-BE49-F238E27FC236}">
              <a16:creationId xmlns:a16="http://schemas.microsoft.com/office/drawing/2014/main" id="{3A7B8C5A-6E23-4272-A0FD-AD8FF1FE6B84}"/>
            </a:ext>
          </a:extLst>
        </xdr:cNvPr>
        <xdr:cNvSpPr/>
      </xdr:nvSpPr>
      <xdr:spPr>
        <a:xfrm>
          <a:off x="1543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149134</xdr:rowOff>
    </xdr:from>
    <xdr:to>
      <xdr:col>85</xdr:col>
      <xdr:colOff>127000</xdr:colOff>
      <xdr:row>85</xdr:row>
      <xdr:rowOff>33201</xdr:rowOff>
    </xdr:to>
    <xdr:cxnSp macro="">
      <xdr:nvCxnSpPr>
        <xdr:cNvPr id="670" name="直線コネクタ 669">
          <a:extLst>
            <a:ext uri="{FF2B5EF4-FFF2-40B4-BE49-F238E27FC236}">
              <a16:creationId xmlns:a16="http://schemas.microsoft.com/office/drawing/2014/main" id="{FF6853DF-AC0B-47E0-8D02-1EDF5984B47D}"/>
            </a:ext>
          </a:extLst>
        </xdr:cNvPr>
        <xdr:cNvCxnSpPr/>
      </xdr:nvCxnSpPr>
      <xdr:spPr>
        <a:xfrm>
          <a:off x="15481300" y="1455093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671" name="楕円 670">
          <a:extLst>
            <a:ext uri="{FF2B5EF4-FFF2-40B4-BE49-F238E27FC236}">
              <a16:creationId xmlns:a16="http://schemas.microsoft.com/office/drawing/2014/main" id="{AD9E6A44-95DB-459A-BC33-8BE62BA2DBF9}"/>
            </a:ext>
          </a:extLst>
        </xdr:cNvPr>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84</xdr:row>
      <xdr:rowOff>149134</xdr:rowOff>
    </xdr:to>
    <xdr:cxnSp macro="">
      <xdr:nvCxnSpPr>
        <xdr:cNvPr id="672" name="直線コネクタ 671">
          <a:extLst>
            <a:ext uri="{FF2B5EF4-FFF2-40B4-BE49-F238E27FC236}">
              <a16:creationId xmlns:a16="http://schemas.microsoft.com/office/drawing/2014/main" id="{49E3B1DA-0649-4B14-B2B5-18544E4922DC}"/>
            </a:ext>
          </a:extLst>
        </xdr:cNvPr>
        <xdr:cNvCxnSpPr/>
      </xdr:nvCxnSpPr>
      <xdr:spPr>
        <a:xfrm>
          <a:off x="14592300" y="1449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673" name="楕円 672">
          <a:extLst>
            <a:ext uri="{FF2B5EF4-FFF2-40B4-BE49-F238E27FC236}">
              <a16:creationId xmlns:a16="http://schemas.microsoft.com/office/drawing/2014/main" id="{306F7989-6D0A-4E0F-8569-E6EB946A2BAC}"/>
            </a:ext>
          </a:extLst>
        </xdr:cNvPr>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90351</xdr:rowOff>
    </xdr:to>
    <xdr:cxnSp macro="">
      <xdr:nvCxnSpPr>
        <xdr:cNvPr id="674" name="直線コネクタ 673">
          <a:extLst>
            <a:ext uri="{FF2B5EF4-FFF2-40B4-BE49-F238E27FC236}">
              <a16:creationId xmlns:a16="http://schemas.microsoft.com/office/drawing/2014/main" id="{118CF304-0823-4E3B-8DF8-22EB59B8E785}"/>
            </a:ext>
          </a:extLst>
        </xdr:cNvPr>
        <xdr:cNvCxnSpPr/>
      </xdr:nvCxnSpPr>
      <xdr:spPr>
        <a:xfrm>
          <a:off x="13703300" y="14462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124461</xdr:rowOff>
    </xdr:from>
    <xdr:to>
      <xdr:col>67</xdr:col>
      <xdr:colOff>101600</xdr:colOff>
      <xdr:row>84</xdr:row>
      <xdr:rowOff>54611</xdr:rowOff>
    </xdr:to>
    <xdr:sp macro="" textlink="">
      <xdr:nvSpPr>
        <xdr:cNvPr id="675" name="楕円 674">
          <a:extLst>
            <a:ext uri="{FF2B5EF4-FFF2-40B4-BE49-F238E27FC236}">
              <a16:creationId xmlns:a16="http://schemas.microsoft.com/office/drawing/2014/main" id="{1D97F022-2D7D-4D41-B144-D56976F09D3F}"/>
            </a:ext>
          </a:extLst>
        </xdr:cNvPr>
        <xdr:cNvSpPr/>
      </xdr:nvSpPr>
      <xdr:spPr>
        <a:xfrm>
          <a:off x="12763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3811</xdr:rowOff>
    </xdr:from>
    <xdr:to>
      <xdr:col>71</xdr:col>
      <xdr:colOff>177800</xdr:colOff>
      <xdr:row>84</xdr:row>
      <xdr:rowOff>60961</xdr:rowOff>
    </xdr:to>
    <xdr:cxnSp macro="">
      <xdr:nvCxnSpPr>
        <xdr:cNvPr id="676" name="直線コネクタ 675">
          <a:extLst>
            <a:ext uri="{FF2B5EF4-FFF2-40B4-BE49-F238E27FC236}">
              <a16:creationId xmlns:a16="http://schemas.microsoft.com/office/drawing/2014/main" id="{4CE3BC68-1449-4847-AFF2-D19B9307A988}"/>
            </a:ext>
          </a:extLst>
        </xdr:cNvPr>
        <xdr:cNvCxnSpPr/>
      </xdr:nvCxnSpPr>
      <xdr:spPr>
        <a:xfrm>
          <a:off x="12814300" y="144056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a:extLst>
            <a:ext uri="{FF2B5EF4-FFF2-40B4-BE49-F238E27FC236}">
              <a16:creationId xmlns:a16="http://schemas.microsoft.com/office/drawing/2014/main" id="{2A1672B1-5312-49A9-8F7B-E9C17CE9140D}"/>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a:extLst>
            <a:ext uri="{FF2B5EF4-FFF2-40B4-BE49-F238E27FC236}">
              <a16:creationId xmlns:a16="http://schemas.microsoft.com/office/drawing/2014/main" id="{417B156B-89DF-4B1A-B489-8D5CE8A8DF9D}"/>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a:extLst>
            <a:ext uri="{FF2B5EF4-FFF2-40B4-BE49-F238E27FC236}">
              <a16:creationId xmlns:a16="http://schemas.microsoft.com/office/drawing/2014/main" id="{D13D2EDF-7C74-47FD-A1B5-FB77956AA078}"/>
            </a:ext>
          </a:extLst>
        </xdr:cNvPr>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a:extLst>
            <a:ext uri="{FF2B5EF4-FFF2-40B4-BE49-F238E27FC236}">
              <a16:creationId xmlns:a16="http://schemas.microsoft.com/office/drawing/2014/main" id="{ED87A097-FEF2-493D-8556-7B4AD2B104D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19611</xdr:rowOff>
    </xdr:from>
    <xdr:ext cx="405111" cy="259045"/>
    <xdr:sp macro="" textlink="">
      <xdr:nvSpPr>
        <xdr:cNvPr id="681" name="n_1mainValue【児童館】&#10;有形固定資産減価償却率">
          <a:extLst>
            <a:ext uri="{FF2B5EF4-FFF2-40B4-BE49-F238E27FC236}">
              <a16:creationId xmlns:a16="http://schemas.microsoft.com/office/drawing/2014/main" id="{1AF5FD02-B21A-4E51-AB4E-5D6B2C130480}"/>
            </a:ext>
          </a:extLst>
        </xdr:cNvPr>
        <xdr:cNvSpPr txBox="1"/>
      </xdr:nvSpPr>
      <xdr:spPr>
        <a:xfrm>
          <a:off x="15266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82" name="n_2mainValue【児童館】&#10;有形固定資産減価償却率">
          <a:extLst>
            <a:ext uri="{FF2B5EF4-FFF2-40B4-BE49-F238E27FC236}">
              <a16:creationId xmlns:a16="http://schemas.microsoft.com/office/drawing/2014/main" id="{9C78CC8E-76F2-4865-95E7-01BEA050AB80}"/>
            </a:ext>
          </a:extLst>
        </xdr:cNvPr>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683" name="n_3mainValue【児童館】&#10;有形固定資産減価償却率">
          <a:extLst>
            <a:ext uri="{FF2B5EF4-FFF2-40B4-BE49-F238E27FC236}">
              <a16:creationId xmlns:a16="http://schemas.microsoft.com/office/drawing/2014/main" id="{123D0EAC-188C-41BA-B6D6-DCDAB7FE5E72}"/>
            </a:ext>
          </a:extLst>
        </xdr:cNvPr>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45738</xdr:rowOff>
    </xdr:from>
    <xdr:ext cx="405111" cy="259045"/>
    <xdr:sp macro="" textlink="">
      <xdr:nvSpPr>
        <xdr:cNvPr id="684" name="n_4mainValue【児童館】&#10;有形固定資産減価償却率">
          <a:extLst>
            <a:ext uri="{FF2B5EF4-FFF2-40B4-BE49-F238E27FC236}">
              <a16:creationId xmlns:a16="http://schemas.microsoft.com/office/drawing/2014/main" id="{FB4F1A4B-13E0-4320-B1C2-6A761E533CED}"/>
            </a:ext>
          </a:extLst>
        </xdr:cNvPr>
        <xdr:cNvSpPr txBox="1"/>
      </xdr:nvSpPr>
      <xdr:spPr>
        <a:xfrm>
          <a:off x="12611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FAB45398-FDA7-403E-9E15-8D5C9B51C7A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4303AA82-E3DC-41D6-9EC1-9BD5BA6328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79B00E3E-1714-4A07-883F-A52115679A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7665256-0471-49A9-8E40-CD5D2F7B18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6B805FFF-DFF6-43C3-A084-24D0A7B60F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1C9B9EDC-460C-4F4A-BFCD-CFE1796D94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48090A72-15F4-4C63-8096-89E0004D54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5838C172-1FFE-4075-AB92-286BB376A02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F3DC8289-176D-44F8-B575-1BCA27ECDEC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142174A8-8DE8-4F7F-81AE-016AE545BB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9E4AF1F4-8895-4115-979D-71BA7A2190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1FA5F527-568A-4EF6-B8E0-438D4C8B6BA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44581442-0A07-4B41-B6EC-9F3FDBB3A37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ECF61931-4EE2-4085-8BF5-59A8E7C72A4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ED8BB7D1-8EBB-44BD-BF4F-F9C340F6A73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AF37F71D-25F6-473B-B5B1-1FB0214395C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B85AC85B-69E1-4210-8161-DB5E38DEB3C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FEEA33D4-2F6B-4016-9D49-9F6E877CD88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4B692298-8E50-40ED-8E2A-C37674154A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5F2BE0CE-C9D2-4630-8577-35000B2798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C62DAFC5-0C5E-4680-9543-A2E659D4B31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FEFFDD12-86F5-48A1-A625-FD575E6CFD0A}"/>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389C8094-66A1-4553-8620-AC7A3D324434}"/>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225BC1F8-9A18-4A42-A815-6091077F6836}"/>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7D3ED3D-AFDF-49C9-B9C1-FFF012EFF82D}"/>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8826043A-2C62-4570-ABD4-E30056142116}"/>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a:extLst>
            <a:ext uri="{FF2B5EF4-FFF2-40B4-BE49-F238E27FC236}">
              <a16:creationId xmlns:a16="http://schemas.microsoft.com/office/drawing/2014/main" id="{E781C330-0F49-47F5-B6D4-8CAF607C5EB4}"/>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22418889-1394-4EB3-8F3F-3D87E7CEDC62}"/>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F33380FD-0EAD-4950-AC41-F5E0E9B2B1C1}"/>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2B302F2B-AD0E-45AF-A5C1-9E66A75D5B49}"/>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F3DA0D1F-7392-42AD-95E7-909EB3C509BD}"/>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65252992-54F6-41EE-BA1A-6EB4B754B09F}"/>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51FAB63-4D8C-45DB-8B9B-B0F80DB58C4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3FDD472-1441-4832-982B-EDE621B60D2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1FC3F2A-1E5F-4258-ACB5-A7FA446F7DF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E70B5532-E8D9-4DAB-9F05-843B8C2304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D67B0AA-DE33-4967-916B-DEB6CA44C3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22" name="楕円 721">
          <a:extLst>
            <a:ext uri="{FF2B5EF4-FFF2-40B4-BE49-F238E27FC236}">
              <a16:creationId xmlns:a16="http://schemas.microsoft.com/office/drawing/2014/main" id="{22DBE1A3-A579-4A01-AFA2-4A0C7042D14E}"/>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144036</xdr:rowOff>
    </xdr:from>
    <xdr:ext cx="469744" cy="259045"/>
    <xdr:sp macro="" textlink="">
      <xdr:nvSpPr>
        <xdr:cNvPr id="723" name="【児童館】&#10;一人当たり面積該当値テキスト">
          <a:extLst>
            <a:ext uri="{FF2B5EF4-FFF2-40B4-BE49-F238E27FC236}">
              <a16:creationId xmlns:a16="http://schemas.microsoft.com/office/drawing/2014/main" id="{3FCCB5BC-6423-4276-A8C8-CE494A073B53}"/>
            </a:ext>
          </a:extLst>
        </xdr:cNvPr>
        <xdr:cNvSpPr txBox="1"/>
      </xdr:nvSpPr>
      <xdr:spPr>
        <a:xfrm>
          <a:off x="22199600" y="14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4" name="楕円 723">
          <a:extLst>
            <a:ext uri="{FF2B5EF4-FFF2-40B4-BE49-F238E27FC236}">
              <a16:creationId xmlns:a16="http://schemas.microsoft.com/office/drawing/2014/main" id="{BF3082B4-B6DE-4185-A850-5AA3C93BC899}"/>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76963</xdr:rowOff>
    </xdr:to>
    <xdr:cxnSp macro="">
      <xdr:nvCxnSpPr>
        <xdr:cNvPr id="725" name="直線コネクタ 724">
          <a:extLst>
            <a:ext uri="{FF2B5EF4-FFF2-40B4-BE49-F238E27FC236}">
              <a16:creationId xmlns:a16="http://schemas.microsoft.com/office/drawing/2014/main" id="{7B4BDF8B-8422-46EF-909D-9D1BD81D4D4B}"/>
            </a:ext>
          </a:extLst>
        </xdr:cNvPr>
        <xdr:cNvCxnSpPr/>
      </xdr:nvCxnSpPr>
      <xdr:spPr>
        <a:xfrm>
          <a:off x="21323300" y="1465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26" name="楕円 725">
          <a:extLst>
            <a:ext uri="{FF2B5EF4-FFF2-40B4-BE49-F238E27FC236}">
              <a16:creationId xmlns:a16="http://schemas.microsoft.com/office/drawing/2014/main" id="{8980CA58-C08C-4A0B-9A6B-E11F303D110E}"/>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81535</xdr:rowOff>
    </xdr:to>
    <xdr:cxnSp macro="">
      <xdr:nvCxnSpPr>
        <xdr:cNvPr id="727" name="直線コネクタ 726">
          <a:extLst>
            <a:ext uri="{FF2B5EF4-FFF2-40B4-BE49-F238E27FC236}">
              <a16:creationId xmlns:a16="http://schemas.microsoft.com/office/drawing/2014/main" id="{75E60D62-B941-4794-935A-D1BCD405D1E5}"/>
            </a:ext>
          </a:extLst>
        </xdr:cNvPr>
        <xdr:cNvCxnSpPr/>
      </xdr:nvCxnSpPr>
      <xdr:spPr>
        <a:xfrm flipV="1">
          <a:off x="20434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8" name="楕円 727">
          <a:extLst>
            <a:ext uri="{FF2B5EF4-FFF2-40B4-BE49-F238E27FC236}">
              <a16:creationId xmlns:a16="http://schemas.microsoft.com/office/drawing/2014/main" id="{F53C649C-216F-41D0-9E57-F04F6BA4DC8E}"/>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118111</xdr:rowOff>
    </xdr:to>
    <xdr:cxnSp macro="">
      <xdr:nvCxnSpPr>
        <xdr:cNvPr id="729" name="直線コネクタ 728">
          <a:extLst>
            <a:ext uri="{FF2B5EF4-FFF2-40B4-BE49-F238E27FC236}">
              <a16:creationId xmlns:a16="http://schemas.microsoft.com/office/drawing/2014/main" id="{335FA732-637D-4191-9EBE-42EC54D7A6A3}"/>
            </a:ext>
          </a:extLst>
        </xdr:cNvPr>
        <xdr:cNvCxnSpPr/>
      </xdr:nvCxnSpPr>
      <xdr:spPr>
        <a:xfrm flipV="1">
          <a:off x="19545300" y="14654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30" name="楕円 729">
          <a:extLst>
            <a:ext uri="{FF2B5EF4-FFF2-40B4-BE49-F238E27FC236}">
              <a16:creationId xmlns:a16="http://schemas.microsoft.com/office/drawing/2014/main" id="{43E78CCF-DC3C-43EE-99AF-1490C70A212F}"/>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31" name="直線コネクタ 730">
          <a:extLst>
            <a:ext uri="{FF2B5EF4-FFF2-40B4-BE49-F238E27FC236}">
              <a16:creationId xmlns:a16="http://schemas.microsoft.com/office/drawing/2014/main" id="{398986AF-315F-4B18-8F33-F70D090F0A4F}"/>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444900B0-81AD-4994-8A5C-82AB9C533F2C}"/>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4111F7E9-41D3-47DC-9F68-D2D6EBB08302}"/>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41098649-1DA6-439E-B51F-68F9D8F63DD4}"/>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D9A7070D-5F78-47AC-9464-843198BF7720}"/>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6" name="n_1mainValue【児童館】&#10;一人当たり面積">
          <a:extLst>
            <a:ext uri="{FF2B5EF4-FFF2-40B4-BE49-F238E27FC236}">
              <a16:creationId xmlns:a16="http://schemas.microsoft.com/office/drawing/2014/main" id="{670F5FD6-2E8E-4E87-99F8-2F2A0E0E633F}"/>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37" name="n_2mainValue【児童館】&#10;一人当たり面積">
          <a:extLst>
            <a:ext uri="{FF2B5EF4-FFF2-40B4-BE49-F238E27FC236}">
              <a16:creationId xmlns:a16="http://schemas.microsoft.com/office/drawing/2014/main" id="{9F144392-683E-418C-8616-E2202487963F}"/>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8" name="n_3mainValue【児童館】&#10;一人当たり面積">
          <a:extLst>
            <a:ext uri="{FF2B5EF4-FFF2-40B4-BE49-F238E27FC236}">
              <a16:creationId xmlns:a16="http://schemas.microsoft.com/office/drawing/2014/main" id="{B5BC4774-C235-4665-A4E7-AA35B38E4531}"/>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9" name="n_4mainValue【児童館】&#10;一人当たり面積">
          <a:extLst>
            <a:ext uri="{FF2B5EF4-FFF2-40B4-BE49-F238E27FC236}">
              <a16:creationId xmlns:a16="http://schemas.microsoft.com/office/drawing/2014/main" id="{C00FDDE0-E8F1-49F7-A1B6-9673EE7327A5}"/>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5DD1ABA9-AF5C-4CA0-A76C-FD7B04DAC3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60127EC-DF9B-4BD9-A69C-F8370280F9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88D51B4-6BA6-47C8-9F23-DC540574F0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6CA614E-0D63-4FE4-982B-90F9470245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7D6F905-B556-4853-A2C0-E857B5E0B7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6226446-6973-4293-B326-20417867CB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72221E7-E78A-4966-82B3-2C12238BAB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D4582231-B2E5-47F3-BA2B-4995E41C7E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D9BBD69D-A48F-4504-8BCE-4B674D7D57C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DDBC753-DF7A-4B27-889B-18B5C3D8F3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A5B32BF-EA4F-48E5-BD8E-2452107C2A6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DC453CB7-C980-4EEE-81BF-54605AE58E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920BFDD5-C3FE-4A02-AD82-B59605276F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73C4846-C6C3-46B2-A8CE-A84AB43486B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AC86B0BA-91FB-4770-AA05-530E2259C3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2175840-83EA-4A6A-8B52-47EBBFB6E4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2034E648-9C72-495F-B862-FDDACF262A0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12701C0E-8915-4DC3-9FD3-6676FDA741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7AACAFE7-B9AB-40DF-88A8-B2255B9A32A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F6511C4-0542-49DE-BB8A-E06F07F8D5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BAD2E90F-4BA5-45DD-A1E1-13656AEE749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54DECEEF-2A9A-4A16-BE1A-609B062315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C4BDA976-0BD4-4336-8C98-9DC3F1FD8F4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932147FA-499C-4F31-A76E-C3BD93A5A5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35B46612-3FFB-4E58-A1F2-C70270DA074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CAF7E01-449F-430B-970F-17D6A2DCB642}"/>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728C9D7C-6E30-4EC1-8060-5BBA589475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3B4B72CB-80AB-4167-9C0F-86AFF3A349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EA33D83D-B2DB-48DD-A30E-8D6F477215BF}"/>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DE172914-8EEF-4A95-829C-32AB16A827EB}"/>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22EC11DB-6097-4305-A94F-D162FB8C8D78}"/>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E7359A03-B9F4-49B2-8CFB-DD3D40FDA943}"/>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1A2C57CF-B009-4B3C-B3F4-EA7814F796C3}"/>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236CFD4F-BA6D-4F6B-9F56-C87E4FAA5323}"/>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5F06ABFA-8489-41B6-BC8D-81D10A4C835B}"/>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4E8CAA22-1F2E-46F5-905E-42AE8B716617}"/>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D90CEFD-A901-4FDF-B7AD-5C44017261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D0327BB-DDCF-482D-AEC8-FC26730E05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F68EB2B-18C6-4C21-B371-89917AD891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2E1BF19-0FAE-4B27-A77D-492BF96CE3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9546173-B3C2-4DC3-8BFF-190A479DC9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105411</xdr:rowOff>
    </xdr:from>
    <xdr:to>
      <xdr:col>85</xdr:col>
      <xdr:colOff>177800</xdr:colOff>
      <xdr:row>101</xdr:row>
      <xdr:rowOff>35561</xdr:rowOff>
    </xdr:to>
    <xdr:sp macro="" textlink="">
      <xdr:nvSpPr>
        <xdr:cNvPr id="781" name="楕円 780">
          <a:extLst>
            <a:ext uri="{FF2B5EF4-FFF2-40B4-BE49-F238E27FC236}">
              <a16:creationId xmlns:a16="http://schemas.microsoft.com/office/drawing/2014/main" id="{7258368F-3E5A-49AF-9ECC-1EE631869515}"/>
            </a:ext>
          </a:extLst>
        </xdr:cNvPr>
        <xdr:cNvSpPr/>
      </xdr:nvSpPr>
      <xdr:spPr>
        <a:xfrm>
          <a:off x="162687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58438</xdr:rowOff>
    </xdr:from>
    <xdr:ext cx="405111" cy="259045"/>
    <xdr:sp macro="" textlink="">
      <xdr:nvSpPr>
        <xdr:cNvPr id="782" name="【公民館】&#10;有形固定資産減価償却率該当値テキスト">
          <a:extLst>
            <a:ext uri="{FF2B5EF4-FFF2-40B4-BE49-F238E27FC236}">
              <a16:creationId xmlns:a16="http://schemas.microsoft.com/office/drawing/2014/main" id="{12DFFEAF-0984-4799-9C2C-2173D9A2CC3B}"/>
            </a:ext>
          </a:extLst>
        </xdr:cNvPr>
        <xdr:cNvSpPr txBox="1"/>
      </xdr:nvSpPr>
      <xdr:spPr>
        <a:xfrm>
          <a:off x="16357600"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783" name="楕円 782">
          <a:extLst>
            <a:ext uri="{FF2B5EF4-FFF2-40B4-BE49-F238E27FC236}">
              <a16:creationId xmlns:a16="http://schemas.microsoft.com/office/drawing/2014/main" id="{4627212E-CBE5-4C64-8889-A00FCFE86C1C}"/>
            </a:ext>
          </a:extLst>
        </xdr:cNvPr>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156211</xdr:rowOff>
    </xdr:from>
    <xdr:to>
      <xdr:col>85</xdr:col>
      <xdr:colOff>127000</xdr:colOff>
      <xdr:row>101</xdr:row>
      <xdr:rowOff>95794</xdr:rowOff>
    </xdr:to>
    <xdr:cxnSp macro="">
      <xdr:nvCxnSpPr>
        <xdr:cNvPr id="784" name="直線コネクタ 783">
          <a:extLst>
            <a:ext uri="{FF2B5EF4-FFF2-40B4-BE49-F238E27FC236}">
              <a16:creationId xmlns:a16="http://schemas.microsoft.com/office/drawing/2014/main" id="{DD6C2C09-A5B7-4CB7-B57C-DEC285D572DE}"/>
            </a:ext>
          </a:extLst>
        </xdr:cNvPr>
        <xdr:cNvCxnSpPr/>
      </xdr:nvCxnSpPr>
      <xdr:spPr>
        <a:xfrm flipV="1">
          <a:off x="15481300" y="17301211"/>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138068</xdr:rowOff>
    </xdr:from>
    <xdr:to>
      <xdr:col>76</xdr:col>
      <xdr:colOff>165100</xdr:colOff>
      <xdr:row>107</xdr:row>
      <xdr:rowOff>68218</xdr:rowOff>
    </xdr:to>
    <xdr:sp macro="" textlink="">
      <xdr:nvSpPr>
        <xdr:cNvPr id="785" name="楕円 784">
          <a:extLst>
            <a:ext uri="{FF2B5EF4-FFF2-40B4-BE49-F238E27FC236}">
              <a16:creationId xmlns:a16="http://schemas.microsoft.com/office/drawing/2014/main" id="{4F771BC7-0452-4040-8D06-790A7976B24C}"/>
            </a:ext>
          </a:extLst>
        </xdr:cNvPr>
        <xdr:cNvSpPr/>
      </xdr:nvSpPr>
      <xdr:spPr>
        <a:xfrm>
          <a:off x="14541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107</xdr:row>
      <xdr:rowOff>17418</xdr:rowOff>
    </xdr:to>
    <xdr:cxnSp macro="">
      <xdr:nvCxnSpPr>
        <xdr:cNvPr id="786" name="直線コネクタ 785">
          <a:extLst>
            <a:ext uri="{FF2B5EF4-FFF2-40B4-BE49-F238E27FC236}">
              <a16:creationId xmlns:a16="http://schemas.microsoft.com/office/drawing/2014/main" id="{59CE9E2D-3E5D-42F7-9FE8-735EBDB6C41B}"/>
            </a:ext>
          </a:extLst>
        </xdr:cNvPr>
        <xdr:cNvCxnSpPr/>
      </xdr:nvCxnSpPr>
      <xdr:spPr>
        <a:xfrm flipV="1">
          <a:off x="14592300" y="17412244"/>
          <a:ext cx="889000" cy="9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87" name="楕円 786">
          <a:extLst>
            <a:ext uri="{FF2B5EF4-FFF2-40B4-BE49-F238E27FC236}">
              <a16:creationId xmlns:a16="http://schemas.microsoft.com/office/drawing/2014/main" id="{89DF3487-BE73-4A5D-9BE4-D1BE76C0C1AA}"/>
            </a:ext>
          </a:extLst>
        </xdr:cNvPr>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107</xdr:row>
      <xdr:rowOff>17418</xdr:rowOff>
    </xdr:to>
    <xdr:cxnSp macro="">
      <xdr:nvCxnSpPr>
        <xdr:cNvPr id="788" name="直線コネクタ 787">
          <a:extLst>
            <a:ext uri="{FF2B5EF4-FFF2-40B4-BE49-F238E27FC236}">
              <a16:creationId xmlns:a16="http://schemas.microsoft.com/office/drawing/2014/main" id="{30086ADB-914A-4CC2-B9DE-E1F5FE1BC17E}"/>
            </a:ext>
          </a:extLst>
        </xdr:cNvPr>
        <xdr:cNvCxnSpPr/>
      </xdr:nvCxnSpPr>
      <xdr:spPr>
        <a:xfrm>
          <a:off x="13703300" y="183348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77651</xdr:rowOff>
    </xdr:from>
    <xdr:to>
      <xdr:col>67</xdr:col>
      <xdr:colOff>101600</xdr:colOff>
      <xdr:row>107</xdr:row>
      <xdr:rowOff>7801</xdr:rowOff>
    </xdr:to>
    <xdr:sp macro="" textlink="">
      <xdr:nvSpPr>
        <xdr:cNvPr id="789" name="楕円 788">
          <a:extLst>
            <a:ext uri="{FF2B5EF4-FFF2-40B4-BE49-F238E27FC236}">
              <a16:creationId xmlns:a16="http://schemas.microsoft.com/office/drawing/2014/main" id="{FE6D1637-2BF5-428B-ABE3-358574A9DCAB}"/>
            </a:ext>
          </a:extLst>
        </xdr:cNvPr>
        <xdr:cNvSpPr/>
      </xdr:nvSpPr>
      <xdr:spPr>
        <a:xfrm>
          <a:off x="1276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128451</xdr:rowOff>
    </xdr:from>
    <xdr:to>
      <xdr:col>71</xdr:col>
      <xdr:colOff>177800</xdr:colOff>
      <xdr:row>106</xdr:row>
      <xdr:rowOff>161108</xdr:rowOff>
    </xdr:to>
    <xdr:cxnSp macro="">
      <xdr:nvCxnSpPr>
        <xdr:cNvPr id="790" name="直線コネクタ 789">
          <a:extLst>
            <a:ext uri="{FF2B5EF4-FFF2-40B4-BE49-F238E27FC236}">
              <a16:creationId xmlns:a16="http://schemas.microsoft.com/office/drawing/2014/main" id="{BC2F9DC7-9D7F-4978-B340-ACA3912DA21A}"/>
            </a:ext>
          </a:extLst>
        </xdr:cNvPr>
        <xdr:cNvCxnSpPr/>
      </xdr:nvCxnSpPr>
      <xdr:spPr>
        <a:xfrm>
          <a:off x="12814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2EDCFCCD-F3AF-4BAB-80A2-8CA376C3A637}"/>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a:extLst>
            <a:ext uri="{FF2B5EF4-FFF2-40B4-BE49-F238E27FC236}">
              <a16:creationId xmlns:a16="http://schemas.microsoft.com/office/drawing/2014/main" id="{E1C7183F-B5C8-474D-845A-A7C9E97194AD}"/>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a:extLst>
            <a:ext uri="{FF2B5EF4-FFF2-40B4-BE49-F238E27FC236}">
              <a16:creationId xmlns:a16="http://schemas.microsoft.com/office/drawing/2014/main" id="{D03B3DA7-23E4-4DB1-AD79-DB5698656DC6}"/>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750C695F-2A35-49F9-98C2-80CE117A1F86}"/>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163121</xdr:rowOff>
    </xdr:from>
    <xdr:ext cx="405111" cy="259045"/>
    <xdr:sp macro="" textlink="">
      <xdr:nvSpPr>
        <xdr:cNvPr id="795" name="n_1mainValue【公民館】&#10;有形固定資産減価償却率">
          <a:extLst>
            <a:ext uri="{FF2B5EF4-FFF2-40B4-BE49-F238E27FC236}">
              <a16:creationId xmlns:a16="http://schemas.microsoft.com/office/drawing/2014/main" id="{127679BA-94CB-43E6-9F9E-7590673A5E14}"/>
            </a:ext>
          </a:extLst>
        </xdr:cNvPr>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59345</xdr:rowOff>
    </xdr:from>
    <xdr:ext cx="405111" cy="259045"/>
    <xdr:sp macro="" textlink="">
      <xdr:nvSpPr>
        <xdr:cNvPr id="796" name="n_2mainValue【公民館】&#10;有形固定資産減価償却率">
          <a:extLst>
            <a:ext uri="{FF2B5EF4-FFF2-40B4-BE49-F238E27FC236}">
              <a16:creationId xmlns:a16="http://schemas.microsoft.com/office/drawing/2014/main" id="{CF91A113-20C7-4F4F-81DE-5259BC3ADB00}"/>
            </a:ext>
          </a:extLst>
        </xdr:cNvPr>
        <xdr:cNvSpPr txBox="1"/>
      </xdr:nvSpPr>
      <xdr:spPr>
        <a:xfrm>
          <a:off x="14389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97" name="n_3mainValue【公民館】&#10;有形固定資産減価償却率">
          <a:extLst>
            <a:ext uri="{FF2B5EF4-FFF2-40B4-BE49-F238E27FC236}">
              <a16:creationId xmlns:a16="http://schemas.microsoft.com/office/drawing/2014/main" id="{D120E499-D982-4082-9CC4-1605F452856A}"/>
            </a:ext>
          </a:extLst>
        </xdr:cNvPr>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170378</xdr:rowOff>
    </xdr:from>
    <xdr:ext cx="405111" cy="259045"/>
    <xdr:sp macro="" textlink="">
      <xdr:nvSpPr>
        <xdr:cNvPr id="798" name="n_4mainValue【公民館】&#10;有形固定資産減価償却率">
          <a:extLst>
            <a:ext uri="{FF2B5EF4-FFF2-40B4-BE49-F238E27FC236}">
              <a16:creationId xmlns:a16="http://schemas.microsoft.com/office/drawing/2014/main" id="{492CF0C8-EB41-4696-B997-0E41871EF6FE}"/>
            </a:ext>
          </a:extLst>
        </xdr:cNvPr>
        <xdr:cNvSpPr txBox="1"/>
      </xdr:nvSpPr>
      <xdr:spPr>
        <a:xfrm>
          <a:off x="12611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BADEADB1-4CAC-4F6E-A0BE-A80E16BD8F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7A2EFC9D-6FD8-4A1B-8C8C-4FEA609699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122C05E8-EB50-49E5-997C-389A452409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3A3E3B14-DAE6-4B23-92D2-460871B980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ADC29742-BE18-4052-A150-9D776A13B9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84B65B76-5E9E-43BB-B140-F0DBC4217B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64320D77-0018-4A56-85D0-136334F4DF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E9886805-0E7F-4C73-A957-39C91B281F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617DEC83-6B03-49F8-8E0F-7FB440F48B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661EC6E7-1C33-49A4-9EBD-77FC4DA341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1D4C7A08-CBF9-4C91-953F-6B42514512B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16FB3B18-2837-4281-B773-8EBE681A2DD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5D613154-4971-4BA3-AB26-A8132211FC8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E16EC0C3-B05E-4EDE-9EC8-E0A7A9886CD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7582ED8F-3728-485A-88C2-176AA5C6B3A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D454F594-53B6-4607-B8B3-1B077B17A38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7E5F2A8B-5CE5-4D9F-8283-2BA5E0E1C51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C8394BCC-5CB0-4C21-840F-B100FA5F5B3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49011A94-2B8C-4A0C-8F2F-5A13CA3369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8937F49-A6A1-492D-891C-1114DE1760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4744FB12-7FFF-49F9-A283-AE07654DBBE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98EE7D4C-1818-45DD-8798-3855D4EDB4BA}"/>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AEF22963-306C-4BA1-A446-84CFFA9564B3}"/>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C359ABA5-89A2-4E5C-AE47-5452CB7680A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9FD0A502-DA44-426B-B415-0EDFF2EF38C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CCD02DA5-6F0C-4B2B-B16D-F196BDD12A54}"/>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AEC18D60-F073-4849-86DB-EE0373D540A7}"/>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86A83C9C-C441-4AFA-980B-373AA4FC2C14}"/>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5A0020E2-C840-4CE0-99B4-9C6BB1941B88}"/>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10CF2398-1BCC-49EA-83F5-8D164DE74EF9}"/>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D6BA7CE7-4A4A-408B-A18D-34F03F62358E}"/>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E97EB534-8CBB-4073-96AF-CF658B00DA9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20F608B-3F26-4380-A552-50A9F280A5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08AC394-3470-4BF9-9F8C-CBFECAE195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2C6F6C6-D9C7-4F64-9D33-D98C74A751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02A47A1-C313-4551-A94A-92C76BFCA7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892DBB4-8105-4788-BBAB-0A6CD71C39B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836" name="楕円 835">
          <a:extLst>
            <a:ext uri="{FF2B5EF4-FFF2-40B4-BE49-F238E27FC236}">
              <a16:creationId xmlns:a16="http://schemas.microsoft.com/office/drawing/2014/main" id="{8D623F8C-CAE9-4107-851C-BE8FCE340719}"/>
            </a:ext>
          </a:extLst>
        </xdr:cNvPr>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125492</xdr:rowOff>
    </xdr:from>
    <xdr:ext cx="469744" cy="259045"/>
    <xdr:sp macro="" textlink="">
      <xdr:nvSpPr>
        <xdr:cNvPr id="837" name="【公民館】&#10;一人当たり面積該当値テキスト">
          <a:extLst>
            <a:ext uri="{FF2B5EF4-FFF2-40B4-BE49-F238E27FC236}">
              <a16:creationId xmlns:a16="http://schemas.microsoft.com/office/drawing/2014/main" id="{C95542F7-2C02-4F80-9597-9C17EC5DA84C}"/>
            </a:ext>
          </a:extLst>
        </xdr:cNvPr>
        <xdr:cNvSpPr txBox="1"/>
      </xdr:nvSpPr>
      <xdr:spPr>
        <a:xfrm>
          <a:off x="22199600" y="1829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838" name="楕円 837">
          <a:extLst>
            <a:ext uri="{FF2B5EF4-FFF2-40B4-BE49-F238E27FC236}">
              <a16:creationId xmlns:a16="http://schemas.microsoft.com/office/drawing/2014/main" id="{328470A5-FE20-47D4-85D8-0AA6B4F3C36F}"/>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92202</xdr:rowOff>
    </xdr:to>
    <xdr:cxnSp macro="">
      <xdr:nvCxnSpPr>
        <xdr:cNvPr id="839" name="直線コネクタ 838">
          <a:extLst>
            <a:ext uri="{FF2B5EF4-FFF2-40B4-BE49-F238E27FC236}">
              <a16:creationId xmlns:a16="http://schemas.microsoft.com/office/drawing/2014/main" id="{D1C55F01-0B4E-44C0-A49F-5CE288B5CD02}"/>
            </a:ext>
          </a:extLst>
        </xdr:cNvPr>
        <xdr:cNvCxnSpPr/>
      </xdr:nvCxnSpPr>
      <xdr:spPr>
        <a:xfrm flipV="1">
          <a:off x="21323300" y="1843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43687</xdr:rowOff>
    </xdr:from>
    <xdr:to>
      <xdr:col>107</xdr:col>
      <xdr:colOff>101600</xdr:colOff>
      <xdr:row>107</xdr:row>
      <xdr:rowOff>145287</xdr:rowOff>
    </xdr:to>
    <xdr:sp macro="" textlink="">
      <xdr:nvSpPr>
        <xdr:cNvPr id="840" name="楕円 839">
          <a:extLst>
            <a:ext uri="{FF2B5EF4-FFF2-40B4-BE49-F238E27FC236}">
              <a16:creationId xmlns:a16="http://schemas.microsoft.com/office/drawing/2014/main" id="{A2A6B5C5-29F9-4B48-BD67-0AFAB3B86D6E}"/>
            </a:ext>
          </a:extLst>
        </xdr:cNvPr>
        <xdr:cNvSpPr/>
      </xdr:nvSpPr>
      <xdr:spPr>
        <a:xfrm>
          <a:off x="20383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94487</xdr:rowOff>
    </xdr:to>
    <xdr:cxnSp macro="">
      <xdr:nvCxnSpPr>
        <xdr:cNvPr id="841" name="直線コネクタ 840">
          <a:extLst>
            <a:ext uri="{FF2B5EF4-FFF2-40B4-BE49-F238E27FC236}">
              <a16:creationId xmlns:a16="http://schemas.microsoft.com/office/drawing/2014/main" id="{513C16DC-EE32-4153-B1D5-A8DB44BDC553}"/>
            </a:ext>
          </a:extLst>
        </xdr:cNvPr>
        <xdr:cNvCxnSpPr/>
      </xdr:nvCxnSpPr>
      <xdr:spPr>
        <a:xfrm flipV="1">
          <a:off x="20434300" y="1843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42" name="楕円 841">
          <a:extLst>
            <a:ext uri="{FF2B5EF4-FFF2-40B4-BE49-F238E27FC236}">
              <a16:creationId xmlns:a16="http://schemas.microsoft.com/office/drawing/2014/main" id="{4020E019-E024-4D24-A1EB-0D3AFCEFD520}"/>
            </a:ext>
          </a:extLst>
        </xdr:cNvPr>
        <xdr:cNvSpPr/>
      </xdr:nvSpPr>
      <xdr:spPr>
        <a:xfrm>
          <a:off x="19494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107</xdr:row>
      <xdr:rowOff>94487</xdr:rowOff>
    </xdr:to>
    <xdr:cxnSp macro="">
      <xdr:nvCxnSpPr>
        <xdr:cNvPr id="843" name="直線コネクタ 842">
          <a:extLst>
            <a:ext uri="{FF2B5EF4-FFF2-40B4-BE49-F238E27FC236}">
              <a16:creationId xmlns:a16="http://schemas.microsoft.com/office/drawing/2014/main" id="{3C50D1D7-7EC4-494C-B06D-0E708DE1218D}"/>
            </a:ext>
          </a:extLst>
        </xdr:cNvPr>
        <xdr:cNvCxnSpPr/>
      </xdr:nvCxnSpPr>
      <xdr:spPr>
        <a:xfrm>
          <a:off x="19545300" y="1826361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844" name="楕円 843">
          <a:extLst>
            <a:ext uri="{FF2B5EF4-FFF2-40B4-BE49-F238E27FC236}">
              <a16:creationId xmlns:a16="http://schemas.microsoft.com/office/drawing/2014/main" id="{AD041D2D-DF42-412A-90A8-B8A4D18397E5}"/>
            </a:ext>
          </a:extLst>
        </xdr:cNvPr>
        <xdr:cNvSpPr/>
      </xdr:nvSpPr>
      <xdr:spPr>
        <a:xfrm>
          <a:off x="18605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92202</xdr:rowOff>
    </xdr:to>
    <xdr:cxnSp macro="">
      <xdr:nvCxnSpPr>
        <xdr:cNvPr id="845" name="直線コネクタ 844">
          <a:extLst>
            <a:ext uri="{FF2B5EF4-FFF2-40B4-BE49-F238E27FC236}">
              <a16:creationId xmlns:a16="http://schemas.microsoft.com/office/drawing/2014/main" id="{24F17C7D-DA05-4F53-B833-A9F9B2AE7840}"/>
            </a:ext>
          </a:extLst>
        </xdr:cNvPr>
        <xdr:cNvCxnSpPr/>
      </xdr:nvCxnSpPr>
      <xdr:spPr>
        <a:xfrm flipV="1">
          <a:off x="18656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1134012A-44A4-4117-9D96-DFAC09583225}"/>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36477BDD-2046-46E5-B009-4DEF9169F2E4}"/>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5892E3F3-E965-4232-A90B-22B216E3A5FF}"/>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F90E1D67-564F-481E-B3E7-3B97DF6BE843}"/>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850" name="n_1mainValue【公民館】&#10;一人当たり面積">
          <a:extLst>
            <a:ext uri="{FF2B5EF4-FFF2-40B4-BE49-F238E27FC236}">
              <a16:creationId xmlns:a16="http://schemas.microsoft.com/office/drawing/2014/main" id="{37758671-2DAD-4067-8423-A40B4F3BB6B1}"/>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136414</xdr:rowOff>
    </xdr:from>
    <xdr:ext cx="469744" cy="259045"/>
    <xdr:sp macro="" textlink="">
      <xdr:nvSpPr>
        <xdr:cNvPr id="851" name="n_2mainValue【公民館】&#10;一人当たり面積">
          <a:extLst>
            <a:ext uri="{FF2B5EF4-FFF2-40B4-BE49-F238E27FC236}">
              <a16:creationId xmlns:a16="http://schemas.microsoft.com/office/drawing/2014/main" id="{B4CE0CE5-7D30-4B55-868B-A26528E4AA8F}"/>
            </a:ext>
          </a:extLst>
        </xdr:cNvPr>
        <xdr:cNvSpPr txBox="1"/>
      </xdr:nvSpPr>
      <xdr:spPr>
        <a:xfrm>
          <a:off x="20199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52" name="n_3mainValue【公民館】&#10;一人当たり面積">
          <a:extLst>
            <a:ext uri="{FF2B5EF4-FFF2-40B4-BE49-F238E27FC236}">
              <a16:creationId xmlns:a16="http://schemas.microsoft.com/office/drawing/2014/main" id="{D59CE4C4-6B62-4C87-933C-BEF95ED79085}"/>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134129</xdr:rowOff>
    </xdr:from>
    <xdr:ext cx="469744" cy="259045"/>
    <xdr:sp macro="" textlink="">
      <xdr:nvSpPr>
        <xdr:cNvPr id="853" name="n_4mainValue【公民館】&#10;一人当たり面積">
          <a:extLst>
            <a:ext uri="{FF2B5EF4-FFF2-40B4-BE49-F238E27FC236}">
              <a16:creationId xmlns:a16="http://schemas.microsoft.com/office/drawing/2014/main" id="{F881BEFC-AF6F-46FA-8DDB-94F37FE42465}"/>
            </a:ext>
          </a:extLst>
        </xdr:cNvPr>
        <xdr:cNvSpPr txBox="1"/>
      </xdr:nvSpPr>
      <xdr:spPr>
        <a:xfrm>
          <a:off x="18421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9995414-5256-4E84-86C7-4476C36D9F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349AB2-FC8B-4F7A-87A0-30272E8272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A7B8B9F5-B981-4285-AA4D-0C4F6415E6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都市計画街路等の整備が進んでおり、新設（資本的支出含む）を積極的に行っていることから、類似団体平均と比較して有形固定資産減価償却率は低く抑えられている。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有形固定資産減価償却率・一人当たり有形固定資産額ともに類似団体平均を上回っている。橋りょうについては、５年かけて全</a:t>
          </a:r>
          <a:r>
            <a:rPr kumimoji="1" lang="en-US" altLang="ja-JP" sz="1100">
              <a:solidFill>
                <a:schemeClr val="dk1"/>
              </a:solidFill>
              <a:effectLst/>
              <a:latin typeface="+mn-lt"/>
              <a:ea typeface="+mn-ea"/>
              <a:cs typeface="+mn-cs"/>
            </a:rPr>
            <a:t>378</a:t>
          </a:r>
          <a:r>
            <a:rPr kumimoji="1" lang="ja-JP" altLang="ja-JP" sz="1100">
              <a:solidFill>
                <a:schemeClr val="dk1"/>
              </a:solidFill>
              <a:effectLst/>
              <a:latin typeface="+mn-lt"/>
              <a:ea typeface="+mn-ea"/>
              <a:cs typeface="+mn-cs"/>
            </a:rPr>
            <a:t>橋の点検調査を実施し、年次計画による長寿命化修繕等工事を実施している。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有形固定資産減価償却率は類似団体平均を上回っているが、年次計画により長寿命化修繕等工事を実施している。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年度に保育園を１園建替したこと</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の値となっているが、</a:t>
          </a:r>
          <a:r>
            <a:rPr kumimoji="1" lang="ja-JP" altLang="ja-JP" sz="1100">
              <a:solidFill>
                <a:schemeClr val="dk1"/>
              </a:solidFill>
              <a:effectLst/>
              <a:latin typeface="+mn-lt"/>
              <a:ea typeface="+mn-ea"/>
              <a:cs typeface="+mn-cs"/>
            </a:rPr>
            <a:t>耐震化が未実施で老朽化が進んだ施設が多く、対策を急ぐ必要がある。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学校施設、児童館、公民館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公民館については、地域交流センター等整備事業（集約化・複合化事業）により有形固定資産減価償却率が</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２年度に</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58.2%</a:t>
          </a:r>
          <a:r>
            <a:rPr kumimoji="1" lang="ja-JP" altLang="ja-JP" sz="1100">
              <a:solidFill>
                <a:schemeClr val="dk1"/>
              </a:solidFill>
              <a:effectLst/>
              <a:latin typeface="+mn-lt"/>
              <a:ea typeface="+mn-ea"/>
              <a:cs typeface="+mn-cs"/>
            </a:rPr>
            <a:t>）と大幅に改善した。</a:t>
          </a:r>
          <a:r>
            <a:rPr kumimoji="1" lang="ja-JP" altLang="en-US"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３年度は旧公民館の除却により、引き続き値が改善した。</a:t>
          </a:r>
          <a:r>
            <a:rPr kumimoji="1" lang="ja-JP" altLang="ja-JP" sz="1100">
              <a:solidFill>
                <a:schemeClr val="dk1"/>
              </a:solidFill>
              <a:effectLst/>
              <a:latin typeface="+mn-lt"/>
              <a:ea typeface="+mn-ea"/>
              <a:cs typeface="+mn-cs"/>
            </a:rPr>
            <a:t>学校施設、児童館の有形固定資産減価償却率は類似団体平均と比較して上回っている。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の施設で見ると全体的に老朽化が進んでいるため、個別施設計画に基づき、計画的な施設整備や大規模改修、長寿命化などの対応をしていかなければならない。特に、児童館については、早急に対処が必要な状況になってきている。市全体の事業に対する取り組みや財政状況を考え、収支のバランスを取りながら、財源を確保していかなければなら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C43959-ABAD-4B6C-98F3-3BC6671069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2D261B-BC3C-4F72-8380-61149436090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CDE9E0-DCBA-4325-B829-A81577BDBA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0A5D9F-6B9F-456B-A0CB-A6E704985F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9F4CA9-EF14-426B-BAED-DCE4D7592A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F321E8-72CD-42AD-87AE-E13B42DD5A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BF664F4-BE33-40DD-99BE-F9EB8AD01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B1D3BC-8140-41AA-82DF-DFAC2C798E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506BB1-E081-4192-8A77-18FDA00229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6E1180-86D3-4130-914F-24807802FD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631A56-9943-44FD-8E35-E46CF61308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ABB05A-4A35-4EAB-8E3D-A256904390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F341D4-8FF4-410D-9CDA-B41DF73423B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47D3C6-7BE4-4C8A-98CC-B730D5DC74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CD9546-DB1A-4565-8C27-B1C11442CE3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8B5B4C9-CFF2-47BE-ADC1-874FEB5DBEA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CAAA8E-7CEF-4C0D-8C75-26A8FE32DBB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1C96D4-4496-4CAA-ACAB-0295EBE4F8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7DE0DF-9C13-4525-9D84-1487BEC47D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8EC2DA-BDB4-45A1-BC68-CD49DBF468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87895C-DD7C-4C10-A653-7AEB07648DE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8B365E-0914-48EB-B5D2-CCCCB79418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2E334C1-7225-4E37-9D8B-D380A658CD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39478A-4D3C-4B36-8FB8-4A29028332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8ADE15-39BF-428D-9CAA-9F275BACCB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447CD5-B936-41A2-B1CB-0845941B84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838611-69C2-498C-83B2-03E40E6D0B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182F1F-D367-4A39-AE2E-88327DFE63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587DF8-866C-4044-94BD-9FE4D351E1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397CBC7-A059-4F35-8D32-39737BCE1E4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FE6FE7-A49B-405B-A2D6-352D09E60A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64BAA8-45F5-4567-8961-CCB5DDC415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E4CC54C-F373-48FD-927A-CA09632E5B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965CEF-E42C-4DDD-9777-0778A75939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EEB13D-5C16-4693-B943-8C6E7758EA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9C6E673-0BB2-484A-ACE5-1369635715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4CAAFBE-A076-4502-A542-73CD6EF8F3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9AF086F-3053-41DB-BF02-1922806A064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DAF96E-0E10-4BA3-8BC0-280DEA06098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2964AF-F1DB-41E2-B1A2-0B8CE36824D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46A292-F59F-48BC-8469-51B8CDDD6F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D355854-C5F4-4E75-9A30-82FBD58768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F10E340-E1FC-4497-B786-1198576063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EB0B7A8-281C-4BAD-9955-FDFDA0FD58B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730B99-46EB-4897-8E40-549B7B3E882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8753D5-EAEF-4D2A-9236-8BB8B89F579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133025A-EF89-42A5-96A0-766F2C43B83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EE3C74-CBB7-4732-8BCA-CD9309B3D4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A729EB0-D12B-4D8F-964C-B926517DD8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248C5EF-1221-409D-92B1-5E2F645C898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8D8C7A8-9EF5-4D48-8628-0E0B0D4978E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338E6F0-8B85-4208-BC81-91771CFB34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0171442-A52A-4695-B510-F95C1C75D42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41A126D-AB96-439F-8C83-7B5FD7BC144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EB3845-B572-447A-A675-3962994566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B1EA095-6184-4602-9BCD-1BC08473655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1BB4558-B18F-4233-AD21-14384C8C9EDF}"/>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DD9EEE0C-5258-48C1-B68F-D25CDFB81358}"/>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268053A-2681-400A-B2BB-660FF0789BA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CC9C6B14-1F2F-4BC6-ACEC-30B7F3980E9D}"/>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B6FCF3E5-147A-409F-9CE6-7387FE06C21F}"/>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CA86F358-7358-4F48-A1FE-5C3712F47FD8}"/>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A338A069-1D06-4B42-827E-7535C60A4D88}"/>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78C472DF-77FD-49A6-A74C-42185B29A78D}"/>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F8B29F08-FCA4-40BD-9BF7-C8E05B77AAB5}"/>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BCA24E09-E7D7-4B0A-9174-8E01D1E27208}"/>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CF9ABDD9-71DA-40EB-88D2-DA3351324F3F}"/>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A5CF22-6272-469E-B978-2D29627F32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3B4D8A-2F90-4199-9D4B-73513D5BDC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678C77-A276-4010-8D13-86D2C63144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3FB024-B0B0-401F-B2E5-25EB80FDCB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7489540-7431-436C-863B-F53C2C277D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89081</xdr:rowOff>
    </xdr:from>
    <xdr:to>
      <xdr:col>24</xdr:col>
      <xdr:colOff>114300</xdr:colOff>
      <xdr:row>40</xdr:row>
      <xdr:rowOff>19231</xdr:rowOff>
    </xdr:to>
    <xdr:sp macro="" textlink="">
      <xdr:nvSpPr>
        <xdr:cNvPr id="74" name="楕円 73">
          <a:extLst>
            <a:ext uri="{FF2B5EF4-FFF2-40B4-BE49-F238E27FC236}">
              <a16:creationId xmlns:a16="http://schemas.microsoft.com/office/drawing/2014/main" id="{8CB04CA4-10F3-4608-BC8D-E887F41675E7}"/>
            </a:ext>
          </a:extLst>
        </xdr:cNvPr>
        <xdr:cNvSpPr/>
      </xdr:nvSpPr>
      <xdr:spPr>
        <a:xfrm>
          <a:off x="4584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67508</xdr:rowOff>
    </xdr:from>
    <xdr:ext cx="405111" cy="259045"/>
    <xdr:sp macro="" textlink="">
      <xdr:nvSpPr>
        <xdr:cNvPr id="75" name="【図書館】&#10;有形固定資産減価償却率該当値テキスト">
          <a:extLst>
            <a:ext uri="{FF2B5EF4-FFF2-40B4-BE49-F238E27FC236}">
              <a16:creationId xmlns:a16="http://schemas.microsoft.com/office/drawing/2014/main" id="{4B0D2223-0E05-4CBB-A747-FDDC04CADC97}"/>
            </a:ext>
          </a:extLst>
        </xdr:cNvPr>
        <xdr:cNvSpPr txBox="1"/>
      </xdr:nvSpPr>
      <xdr:spPr>
        <a:xfrm>
          <a:off x="4673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38463</xdr:rowOff>
    </xdr:from>
    <xdr:to>
      <xdr:col>20</xdr:col>
      <xdr:colOff>38100</xdr:colOff>
      <xdr:row>39</xdr:row>
      <xdr:rowOff>140063</xdr:rowOff>
    </xdr:to>
    <xdr:sp macro="" textlink="">
      <xdr:nvSpPr>
        <xdr:cNvPr id="76" name="楕円 75">
          <a:extLst>
            <a:ext uri="{FF2B5EF4-FFF2-40B4-BE49-F238E27FC236}">
              <a16:creationId xmlns:a16="http://schemas.microsoft.com/office/drawing/2014/main" id="{A9CF51D0-009C-4308-AC2A-44ED21472EF2}"/>
            </a:ext>
          </a:extLst>
        </xdr:cNvPr>
        <xdr:cNvSpPr/>
      </xdr:nvSpPr>
      <xdr:spPr>
        <a:xfrm>
          <a:off x="3746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89263</xdr:rowOff>
    </xdr:from>
    <xdr:to>
      <xdr:col>24</xdr:col>
      <xdr:colOff>63500</xdr:colOff>
      <xdr:row>39</xdr:row>
      <xdr:rowOff>139881</xdr:rowOff>
    </xdr:to>
    <xdr:cxnSp macro="">
      <xdr:nvCxnSpPr>
        <xdr:cNvPr id="77" name="直線コネクタ 76">
          <a:extLst>
            <a:ext uri="{FF2B5EF4-FFF2-40B4-BE49-F238E27FC236}">
              <a16:creationId xmlns:a16="http://schemas.microsoft.com/office/drawing/2014/main" id="{8623314D-0BE7-4A40-AB55-08812614343F}"/>
            </a:ext>
          </a:extLst>
        </xdr:cNvPr>
        <xdr:cNvCxnSpPr/>
      </xdr:nvCxnSpPr>
      <xdr:spPr>
        <a:xfrm>
          <a:off x="3797300" y="677581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F150F96B-F19F-4AD5-8749-C0960D426E94}"/>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89263</xdr:rowOff>
    </xdr:to>
    <xdr:cxnSp macro="">
      <xdr:nvCxnSpPr>
        <xdr:cNvPr id="79" name="直線コネクタ 78">
          <a:extLst>
            <a:ext uri="{FF2B5EF4-FFF2-40B4-BE49-F238E27FC236}">
              <a16:creationId xmlns:a16="http://schemas.microsoft.com/office/drawing/2014/main" id="{89B95E3B-6205-46BD-B863-56C0FCF35BDC}"/>
            </a:ext>
          </a:extLst>
        </xdr:cNvPr>
        <xdr:cNvCxnSpPr/>
      </xdr:nvCxnSpPr>
      <xdr:spPr>
        <a:xfrm>
          <a:off x="2908300" y="673499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144599</xdr:rowOff>
    </xdr:from>
    <xdr:to>
      <xdr:col>10</xdr:col>
      <xdr:colOff>165100</xdr:colOff>
      <xdr:row>40</xdr:row>
      <xdr:rowOff>74749</xdr:rowOff>
    </xdr:to>
    <xdr:sp macro="" textlink="">
      <xdr:nvSpPr>
        <xdr:cNvPr id="80" name="楕円 79">
          <a:extLst>
            <a:ext uri="{FF2B5EF4-FFF2-40B4-BE49-F238E27FC236}">
              <a16:creationId xmlns:a16="http://schemas.microsoft.com/office/drawing/2014/main" id="{3466915B-B809-4A06-A8CD-DC92C50F2399}"/>
            </a:ext>
          </a:extLst>
        </xdr:cNvPr>
        <xdr:cNvSpPr/>
      </xdr:nvSpPr>
      <xdr:spPr>
        <a:xfrm>
          <a:off x="1968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48441</xdr:rowOff>
    </xdr:from>
    <xdr:to>
      <xdr:col>15</xdr:col>
      <xdr:colOff>50800</xdr:colOff>
      <xdr:row>40</xdr:row>
      <xdr:rowOff>23949</xdr:rowOff>
    </xdr:to>
    <xdr:cxnSp macro="">
      <xdr:nvCxnSpPr>
        <xdr:cNvPr id="81" name="直線コネクタ 80">
          <a:extLst>
            <a:ext uri="{FF2B5EF4-FFF2-40B4-BE49-F238E27FC236}">
              <a16:creationId xmlns:a16="http://schemas.microsoft.com/office/drawing/2014/main" id="{99862C5E-26BC-47DD-8FB8-7BE1159E932E}"/>
            </a:ext>
          </a:extLst>
        </xdr:cNvPr>
        <xdr:cNvCxnSpPr/>
      </xdr:nvCxnSpPr>
      <xdr:spPr>
        <a:xfrm flipV="1">
          <a:off x="2019300" y="673499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108676</xdr:rowOff>
    </xdr:from>
    <xdr:to>
      <xdr:col>6</xdr:col>
      <xdr:colOff>38100</xdr:colOff>
      <xdr:row>40</xdr:row>
      <xdr:rowOff>38826</xdr:rowOff>
    </xdr:to>
    <xdr:sp macro="" textlink="">
      <xdr:nvSpPr>
        <xdr:cNvPr id="82" name="楕円 81">
          <a:extLst>
            <a:ext uri="{FF2B5EF4-FFF2-40B4-BE49-F238E27FC236}">
              <a16:creationId xmlns:a16="http://schemas.microsoft.com/office/drawing/2014/main" id="{81FFD93A-F548-41D2-85B0-5C231BD756A2}"/>
            </a:ext>
          </a:extLst>
        </xdr:cNvPr>
        <xdr:cNvSpPr/>
      </xdr:nvSpPr>
      <xdr:spPr>
        <a:xfrm>
          <a:off x="1079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159476</xdr:rowOff>
    </xdr:from>
    <xdr:to>
      <xdr:col>10</xdr:col>
      <xdr:colOff>114300</xdr:colOff>
      <xdr:row>40</xdr:row>
      <xdr:rowOff>23949</xdr:rowOff>
    </xdr:to>
    <xdr:cxnSp macro="">
      <xdr:nvCxnSpPr>
        <xdr:cNvPr id="83" name="直線コネクタ 82">
          <a:extLst>
            <a:ext uri="{FF2B5EF4-FFF2-40B4-BE49-F238E27FC236}">
              <a16:creationId xmlns:a16="http://schemas.microsoft.com/office/drawing/2014/main" id="{6F97589C-0F92-459B-8B9F-7569D28544E8}"/>
            </a:ext>
          </a:extLst>
        </xdr:cNvPr>
        <xdr:cNvCxnSpPr/>
      </xdr:nvCxnSpPr>
      <xdr:spPr>
        <a:xfrm>
          <a:off x="1130300" y="684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9E2AA7A9-2E71-4AB7-B248-BD002AAF4874}"/>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50E82734-4B0F-44EF-8438-563A099AF3BD}"/>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3776C151-81B8-4DB3-A4DA-9F9CFEF9D582}"/>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38297FFC-29F2-4EB8-8911-325C65AA8C90}"/>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131190</xdr:rowOff>
    </xdr:from>
    <xdr:ext cx="405111" cy="259045"/>
    <xdr:sp macro="" textlink="">
      <xdr:nvSpPr>
        <xdr:cNvPr id="88" name="n_1mainValue【図書館】&#10;有形固定資産減価償却率">
          <a:extLst>
            <a:ext uri="{FF2B5EF4-FFF2-40B4-BE49-F238E27FC236}">
              <a16:creationId xmlns:a16="http://schemas.microsoft.com/office/drawing/2014/main" id="{67F291E1-526E-46EB-9328-1DDB49C15497}"/>
            </a:ext>
          </a:extLst>
        </xdr:cNvPr>
        <xdr:cNvSpPr txBox="1"/>
      </xdr:nvSpPr>
      <xdr:spPr>
        <a:xfrm>
          <a:off x="35820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図書館】&#10;有形固定資産減価償却率">
          <a:extLst>
            <a:ext uri="{FF2B5EF4-FFF2-40B4-BE49-F238E27FC236}">
              <a16:creationId xmlns:a16="http://schemas.microsoft.com/office/drawing/2014/main" id="{D202B02F-6B3A-4B81-A956-4AF88DB426D6}"/>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65876</xdr:rowOff>
    </xdr:from>
    <xdr:ext cx="405111" cy="259045"/>
    <xdr:sp macro="" textlink="">
      <xdr:nvSpPr>
        <xdr:cNvPr id="90" name="n_3mainValue【図書館】&#10;有形固定資産減価償却率">
          <a:extLst>
            <a:ext uri="{FF2B5EF4-FFF2-40B4-BE49-F238E27FC236}">
              <a16:creationId xmlns:a16="http://schemas.microsoft.com/office/drawing/2014/main" id="{83BCF372-655B-4EFD-A803-0755E14C5A3C}"/>
            </a:ext>
          </a:extLst>
        </xdr:cNvPr>
        <xdr:cNvSpPr txBox="1"/>
      </xdr:nvSpPr>
      <xdr:spPr>
        <a:xfrm>
          <a:off x="1816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29953</xdr:rowOff>
    </xdr:from>
    <xdr:ext cx="405111" cy="259045"/>
    <xdr:sp macro="" textlink="">
      <xdr:nvSpPr>
        <xdr:cNvPr id="91" name="n_4mainValue【図書館】&#10;有形固定資産減価償却率">
          <a:extLst>
            <a:ext uri="{FF2B5EF4-FFF2-40B4-BE49-F238E27FC236}">
              <a16:creationId xmlns:a16="http://schemas.microsoft.com/office/drawing/2014/main" id="{F7AC3CDE-A2E7-4AC7-979C-7E152D2F5031}"/>
            </a:ext>
          </a:extLst>
        </xdr:cNvPr>
        <xdr:cNvSpPr txBox="1"/>
      </xdr:nvSpPr>
      <xdr:spPr>
        <a:xfrm>
          <a:off x="927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0588FD9-540F-46CE-9225-8E43059DF0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24E91D-92EE-4A14-B247-FC597D50568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A9828AA-B787-4FED-824F-C517174B01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5140C27-C440-45ED-BCAE-276934CBD5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CEEBA8D-4CBE-466E-8997-A0198E6420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3B5ADFB-0F3F-45D3-A4B7-FAACC2A21F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DAF2F96-BCE8-45C9-AB15-9FC0F84586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EFE4EB8-2DCA-4865-8CE0-FDB330CAE7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DD2D5A6-CCB4-4DC1-BA46-02CB8F882A3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D898A39-DFD7-4720-8294-9A0992A9CD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5B67258-D10C-4C6F-B5EC-59D8F1D804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26B3129-F4BC-4DC2-B151-1B563BC1ADB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3D4A301-CF34-4952-88FB-9DB14D8FEE9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AF6157F-0420-465A-AAE0-9731399F1DB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B9A549D-CE91-4C5F-B0FF-94F0C1C931A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7C3E35E-C679-4B7E-90B5-22CB2F1B7FA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5CC6727-C737-40CA-A1D1-2ACCBF10803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00088A2-7AEF-4137-BF39-240B69B6ED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88727FF-7831-495C-A76E-AE831B8B69F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4ED71B61-22C3-4F88-B65E-83CD7364367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26A9885-2DC8-4543-A29F-7963CCAE66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EFEB82F-E943-465B-9C1B-07ED9D38FA7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6C48CF2-0711-484F-8EC4-4AEB5F0874B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AE21EF87-8C0E-48C8-BE73-78BBDA03875C}"/>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B004CA8B-BC18-40A0-83B7-07DB819F2855}"/>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9EA5D7F-00B2-44DD-AA81-004A2054E2D2}"/>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2D75F212-3C0E-42BA-9D80-8D0976B744C1}"/>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90CB2528-6783-497E-863D-A30D60A06101}"/>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24685A2B-75BB-4360-859D-C5477D11D931}"/>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E6F7FF20-E644-4459-A1A7-B1C32B16441C}"/>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804B42EC-2AC1-4BAD-89B3-63139FAFE5AE}"/>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7AED9827-E8E4-40D0-AACD-87AAA596A839}"/>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B519EA90-DD2C-42A6-9B22-252C4137CCCB}"/>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F335E927-7688-448A-89EB-96326E758D25}"/>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D4C5AF-6EA6-45FB-85C1-076DE81143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BD883A-1133-4588-9006-00944425E0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F410B82-4455-4F35-B990-9CF10A91EB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B4BFFA0-5700-402D-91B7-ECC1575D7F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657AE1A-E242-4D5F-BC85-8FD97FAB0CA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31" name="楕円 130">
          <a:extLst>
            <a:ext uri="{FF2B5EF4-FFF2-40B4-BE49-F238E27FC236}">
              <a16:creationId xmlns:a16="http://schemas.microsoft.com/office/drawing/2014/main" id="{B12FE9E5-9F52-4716-8192-D1F8658E257C}"/>
            </a:ext>
          </a:extLst>
        </xdr:cNvPr>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2" name="【図書館】&#10;一人当たり面積該当値テキスト">
          <a:extLst>
            <a:ext uri="{FF2B5EF4-FFF2-40B4-BE49-F238E27FC236}">
              <a16:creationId xmlns:a16="http://schemas.microsoft.com/office/drawing/2014/main" id="{5AA0DCD0-92F7-4D8D-916B-78A777B62924}"/>
            </a:ext>
          </a:extLst>
        </xdr:cNvPr>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3" name="楕円 132">
          <a:extLst>
            <a:ext uri="{FF2B5EF4-FFF2-40B4-BE49-F238E27FC236}">
              <a16:creationId xmlns:a16="http://schemas.microsoft.com/office/drawing/2014/main" id="{659709BE-AA3D-4EAD-BE15-2DD5C97F0913}"/>
            </a:ext>
          </a:extLst>
        </xdr:cNvPr>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4" name="直線コネクタ 133">
          <a:extLst>
            <a:ext uri="{FF2B5EF4-FFF2-40B4-BE49-F238E27FC236}">
              <a16:creationId xmlns:a16="http://schemas.microsoft.com/office/drawing/2014/main" id="{4F1B6035-4BEC-4C63-B040-B23C56733811}"/>
            </a:ext>
          </a:extLst>
        </xdr:cNvPr>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21590</xdr:rowOff>
    </xdr:from>
    <xdr:to>
      <xdr:col>46</xdr:col>
      <xdr:colOff>38100</xdr:colOff>
      <xdr:row>41</xdr:row>
      <xdr:rowOff>123190</xdr:rowOff>
    </xdr:to>
    <xdr:sp macro="" textlink="">
      <xdr:nvSpPr>
        <xdr:cNvPr id="135" name="楕円 134">
          <a:extLst>
            <a:ext uri="{FF2B5EF4-FFF2-40B4-BE49-F238E27FC236}">
              <a16:creationId xmlns:a16="http://schemas.microsoft.com/office/drawing/2014/main" id="{3F58C93D-0183-4FCA-A48E-3BFB3E6CE35A}"/>
            </a:ext>
          </a:extLst>
        </xdr:cNvPr>
        <xdr:cNvSpPr/>
      </xdr:nvSpPr>
      <xdr:spPr>
        <a:xfrm>
          <a:off x="8699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72390</xdr:rowOff>
    </xdr:from>
    <xdr:to>
      <xdr:col>50</xdr:col>
      <xdr:colOff>114300</xdr:colOff>
      <xdr:row>41</xdr:row>
      <xdr:rowOff>72390</xdr:rowOff>
    </xdr:to>
    <xdr:cxnSp macro="">
      <xdr:nvCxnSpPr>
        <xdr:cNvPr id="136" name="直線コネクタ 135">
          <a:extLst>
            <a:ext uri="{FF2B5EF4-FFF2-40B4-BE49-F238E27FC236}">
              <a16:creationId xmlns:a16="http://schemas.microsoft.com/office/drawing/2014/main" id="{62F52215-BF62-43E3-BD08-FD1979C743E8}"/>
            </a:ext>
          </a:extLst>
        </xdr:cNvPr>
        <xdr:cNvCxnSpPr/>
      </xdr:nvCxnSpPr>
      <xdr:spPr>
        <a:xfrm>
          <a:off x="8750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37" name="楕円 136">
          <a:extLst>
            <a:ext uri="{FF2B5EF4-FFF2-40B4-BE49-F238E27FC236}">
              <a16:creationId xmlns:a16="http://schemas.microsoft.com/office/drawing/2014/main" id="{1D42B9D7-D704-4524-87CF-F149007083ED}"/>
            </a:ext>
          </a:extLst>
        </xdr:cNvPr>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72390</xdr:rowOff>
    </xdr:from>
    <xdr:to>
      <xdr:col>45</xdr:col>
      <xdr:colOff>177800</xdr:colOff>
      <xdr:row>41</xdr:row>
      <xdr:rowOff>102870</xdr:rowOff>
    </xdr:to>
    <xdr:cxnSp macro="">
      <xdr:nvCxnSpPr>
        <xdr:cNvPr id="138" name="直線コネクタ 137">
          <a:extLst>
            <a:ext uri="{FF2B5EF4-FFF2-40B4-BE49-F238E27FC236}">
              <a16:creationId xmlns:a16="http://schemas.microsoft.com/office/drawing/2014/main" id="{2FF43C22-F40E-4AE2-8118-7A1E8F6863AD}"/>
            </a:ext>
          </a:extLst>
        </xdr:cNvPr>
        <xdr:cNvCxnSpPr/>
      </xdr:nvCxnSpPr>
      <xdr:spPr>
        <a:xfrm flipV="1">
          <a:off x="7861300" y="7101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59690</xdr:rowOff>
    </xdr:from>
    <xdr:to>
      <xdr:col>36</xdr:col>
      <xdr:colOff>165100</xdr:colOff>
      <xdr:row>41</xdr:row>
      <xdr:rowOff>161290</xdr:rowOff>
    </xdr:to>
    <xdr:sp macro="" textlink="">
      <xdr:nvSpPr>
        <xdr:cNvPr id="139" name="楕円 138">
          <a:extLst>
            <a:ext uri="{FF2B5EF4-FFF2-40B4-BE49-F238E27FC236}">
              <a16:creationId xmlns:a16="http://schemas.microsoft.com/office/drawing/2014/main" id="{C30E34CE-A9B6-4CCC-9FEC-FAACCB100D63}"/>
            </a:ext>
          </a:extLst>
        </xdr:cNvPr>
        <xdr:cNvSpPr/>
      </xdr:nvSpPr>
      <xdr:spPr>
        <a:xfrm>
          <a:off x="6921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110490</xdr:rowOff>
    </xdr:to>
    <xdr:cxnSp macro="">
      <xdr:nvCxnSpPr>
        <xdr:cNvPr id="140" name="直線コネクタ 139">
          <a:extLst>
            <a:ext uri="{FF2B5EF4-FFF2-40B4-BE49-F238E27FC236}">
              <a16:creationId xmlns:a16="http://schemas.microsoft.com/office/drawing/2014/main" id="{D643B0F3-489D-45FA-AF8D-962F7FC139B0}"/>
            </a:ext>
          </a:extLst>
        </xdr:cNvPr>
        <xdr:cNvCxnSpPr/>
      </xdr:nvCxnSpPr>
      <xdr:spPr>
        <a:xfrm flipV="1">
          <a:off x="6972300" y="7132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883DC439-55B6-4F97-9E0B-E633EACFA11E}"/>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9C3E94F6-8887-4663-BFB9-1613EFC7CF0D}"/>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7947C87C-5AF4-4E58-868F-9D48E52AB292}"/>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C72DB488-C991-40C7-95DC-75F11D46D1B1}"/>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5" name="n_1mainValue【図書館】&#10;一人当たり面積">
          <a:extLst>
            <a:ext uri="{FF2B5EF4-FFF2-40B4-BE49-F238E27FC236}">
              <a16:creationId xmlns:a16="http://schemas.microsoft.com/office/drawing/2014/main" id="{0CF6C391-615D-473B-BF47-7FF85FFEA1C5}"/>
            </a:ext>
          </a:extLst>
        </xdr:cNvPr>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114317</xdr:rowOff>
    </xdr:from>
    <xdr:ext cx="469744" cy="259045"/>
    <xdr:sp macro="" textlink="">
      <xdr:nvSpPr>
        <xdr:cNvPr id="146" name="n_2mainValue【図書館】&#10;一人当たり面積">
          <a:extLst>
            <a:ext uri="{FF2B5EF4-FFF2-40B4-BE49-F238E27FC236}">
              <a16:creationId xmlns:a16="http://schemas.microsoft.com/office/drawing/2014/main" id="{1DB09F3C-D9BC-4D5F-A386-FEDE7302AC57}"/>
            </a:ext>
          </a:extLst>
        </xdr:cNvPr>
        <xdr:cNvSpPr txBox="1"/>
      </xdr:nvSpPr>
      <xdr:spPr>
        <a:xfrm>
          <a:off x="8515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47" name="n_3mainValue【図書館】&#10;一人当たり面積">
          <a:extLst>
            <a:ext uri="{FF2B5EF4-FFF2-40B4-BE49-F238E27FC236}">
              <a16:creationId xmlns:a16="http://schemas.microsoft.com/office/drawing/2014/main" id="{1381DC1B-EBD9-4B98-9223-9769512128E7}"/>
            </a:ext>
          </a:extLst>
        </xdr:cNvPr>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152417</xdr:rowOff>
    </xdr:from>
    <xdr:ext cx="469744" cy="259045"/>
    <xdr:sp macro="" textlink="">
      <xdr:nvSpPr>
        <xdr:cNvPr id="148" name="n_4mainValue【図書館】&#10;一人当たり面積">
          <a:extLst>
            <a:ext uri="{FF2B5EF4-FFF2-40B4-BE49-F238E27FC236}">
              <a16:creationId xmlns:a16="http://schemas.microsoft.com/office/drawing/2014/main" id="{E65CD866-8911-43DE-9692-E15A6A575B2F}"/>
            </a:ext>
          </a:extLst>
        </xdr:cNvPr>
        <xdr:cNvSpPr txBox="1"/>
      </xdr:nvSpPr>
      <xdr:spPr>
        <a:xfrm>
          <a:off x="6737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41EB79A-AC7F-44D4-9562-33A655E535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821F889-84FD-4E29-A032-325367CD50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A370AB0-0BA3-4B06-92BE-0DB92C72D4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0113FA9-7E85-484D-BF48-E38A526A8F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345B669-4F8F-4DE7-BB94-ACEF390D072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269CF8D-7115-4AC3-9350-85652D0455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7F56865-EDB6-42A8-860B-6B5624A966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5B8707C-A2E9-4A13-9D5A-D63FF454F3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4196FB9-FBDC-4BE4-A7BD-75815038F4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C78E258-D49A-4C6A-AA17-93065DC5AA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6A2503A-1966-42A8-9B21-5AC9B661E4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188A465-11BE-4B2B-A99F-AF655023082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DFAFD9F-AA06-4950-A5D5-844A0CC5A26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18756DE-1642-4C39-BBBE-919BE45E6BD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8FA63F1-C62B-499C-9B5A-B932AA7AAF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BFEDEE1-8A8D-4D29-BE31-AE2CBC7C8E5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06A5C30-4E74-4E03-9941-A408F58940C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2E48A57-7AB2-4943-8172-7A9F2282CB4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DC20360-5DF7-447B-86AF-F7BF97067FD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BB75371-E46A-4819-B2E7-345AF1D2296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552D2E24-3FED-4BDC-8F18-BE8B5932D5E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25008D6-930B-4CEF-A465-B8348E1A8B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D92D406D-E72B-44F6-9992-710B7E6B51C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D8E7B89-8250-438E-B9AE-A675DEA59A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BEEBF7E4-722D-4420-A216-50B229F16592}"/>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4A79258-33F3-422E-BC83-638967971709}"/>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F0F84971-EE79-4E45-96F6-739634BC87C7}"/>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185FB40-F793-4116-A385-22731CA6E06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73471AB2-3020-43AE-8F23-E3CFD7B11B21}"/>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F70506B3-18AA-4DF6-B879-85FA970473A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1DD074EB-57D3-4237-8BDC-D21F114A1FD3}"/>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4D9F114-C80F-436D-A083-1EAFB00BC92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A04D0085-B490-4153-80CB-BAA293BFC1F7}"/>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1FF54703-43D3-4AEC-B707-51BA589F1DB4}"/>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95ACA7E3-3364-43FD-9072-F3F52010267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4574B2B-D7C1-4ED0-A544-0EF756A289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6FA127-8EEF-4DEA-93E0-261F94E1BD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33ED15-0703-4ABB-855D-34B058094E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C2DD109-A1F1-4D19-9D84-B6BC0ABE10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9519D7A-FF83-46D9-9FFF-E4343CEDEEF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9" name="楕円 188">
          <a:extLst>
            <a:ext uri="{FF2B5EF4-FFF2-40B4-BE49-F238E27FC236}">
              <a16:creationId xmlns:a16="http://schemas.microsoft.com/office/drawing/2014/main" id="{163C09C4-6380-4B4E-A3C6-62032FF3590E}"/>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9A947A-A2D6-41DB-B18F-5560A9CE4C84}"/>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1" name="楕円 190">
          <a:extLst>
            <a:ext uri="{FF2B5EF4-FFF2-40B4-BE49-F238E27FC236}">
              <a16:creationId xmlns:a16="http://schemas.microsoft.com/office/drawing/2014/main" id="{0F1B9D81-8559-4F53-8818-A2A961D18DF1}"/>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22860</xdr:rowOff>
    </xdr:to>
    <xdr:cxnSp macro="">
      <xdr:nvCxnSpPr>
        <xdr:cNvPr id="192" name="直線コネクタ 191">
          <a:extLst>
            <a:ext uri="{FF2B5EF4-FFF2-40B4-BE49-F238E27FC236}">
              <a16:creationId xmlns:a16="http://schemas.microsoft.com/office/drawing/2014/main" id="{2C56F64F-A3B9-4E5C-B51C-003444845B9F}"/>
            </a:ext>
          </a:extLst>
        </xdr:cNvPr>
        <xdr:cNvCxnSpPr/>
      </xdr:nvCxnSpPr>
      <xdr:spPr>
        <a:xfrm>
          <a:off x="3797300" y="10458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93" name="楕円 192">
          <a:extLst>
            <a:ext uri="{FF2B5EF4-FFF2-40B4-BE49-F238E27FC236}">
              <a16:creationId xmlns:a16="http://schemas.microsoft.com/office/drawing/2014/main" id="{F4F6F64E-19C2-413C-AA23-5E42DBBEDC96}"/>
            </a:ext>
          </a:extLst>
        </xdr:cNvPr>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0</xdr:rowOff>
    </xdr:to>
    <xdr:cxnSp macro="">
      <xdr:nvCxnSpPr>
        <xdr:cNvPr id="194" name="直線コネクタ 193">
          <a:extLst>
            <a:ext uri="{FF2B5EF4-FFF2-40B4-BE49-F238E27FC236}">
              <a16:creationId xmlns:a16="http://schemas.microsoft.com/office/drawing/2014/main" id="{7F883820-533A-4968-9F4D-2D1397FB3024}"/>
            </a:ext>
          </a:extLst>
        </xdr:cNvPr>
        <xdr:cNvCxnSpPr/>
      </xdr:nvCxnSpPr>
      <xdr:spPr>
        <a:xfrm>
          <a:off x="2908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82550</xdr:rowOff>
    </xdr:from>
    <xdr:to>
      <xdr:col>10</xdr:col>
      <xdr:colOff>165100</xdr:colOff>
      <xdr:row>61</xdr:row>
      <xdr:rowOff>12700</xdr:rowOff>
    </xdr:to>
    <xdr:sp macro="" textlink="">
      <xdr:nvSpPr>
        <xdr:cNvPr id="195" name="楕円 194">
          <a:extLst>
            <a:ext uri="{FF2B5EF4-FFF2-40B4-BE49-F238E27FC236}">
              <a16:creationId xmlns:a16="http://schemas.microsoft.com/office/drawing/2014/main" id="{EEF51A42-A068-49FB-9022-729FEA8FA071}"/>
            </a:ext>
          </a:extLst>
        </xdr:cNvPr>
        <xdr:cNvSpPr/>
      </xdr:nvSpPr>
      <xdr:spPr>
        <a:xfrm>
          <a:off x="1968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133350</xdr:rowOff>
    </xdr:from>
    <xdr:to>
      <xdr:col>15</xdr:col>
      <xdr:colOff>50800</xdr:colOff>
      <xdr:row>60</xdr:row>
      <xdr:rowOff>152400</xdr:rowOff>
    </xdr:to>
    <xdr:cxnSp macro="">
      <xdr:nvCxnSpPr>
        <xdr:cNvPr id="196" name="直線コネクタ 195">
          <a:extLst>
            <a:ext uri="{FF2B5EF4-FFF2-40B4-BE49-F238E27FC236}">
              <a16:creationId xmlns:a16="http://schemas.microsoft.com/office/drawing/2014/main" id="{89A7D46B-E99C-4A76-BF15-2CDCE60BE4B0}"/>
            </a:ext>
          </a:extLst>
        </xdr:cNvPr>
        <xdr:cNvCxnSpPr/>
      </xdr:nvCxnSpPr>
      <xdr:spPr>
        <a:xfrm>
          <a:off x="2019300" y="1042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57785</xdr:rowOff>
    </xdr:from>
    <xdr:to>
      <xdr:col>6</xdr:col>
      <xdr:colOff>38100</xdr:colOff>
      <xdr:row>60</xdr:row>
      <xdr:rowOff>159385</xdr:rowOff>
    </xdr:to>
    <xdr:sp macro="" textlink="">
      <xdr:nvSpPr>
        <xdr:cNvPr id="197" name="楕円 196">
          <a:extLst>
            <a:ext uri="{FF2B5EF4-FFF2-40B4-BE49-F238E27FC236}">
              <a16:creationId xmlns:a16="http://schemas.microsoft.com/office/drawing/2014/main" id="{0265A608-F3B4-4012-871C-C5C67A6704CD}"/>
            </a:ext>
          </a:extLst>
        </xdr:cNvPr>
        <xdr:cNvSpPr/>
      </xdr:nvSpPr>
      <xdr:spPr>
        <a:xfrm>
          <a:off x="1079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108585</xdr:rowOff>
    </xdr:from>
    <xdr:to>
      <xdr:col>10</xdr:col>
      <xdr:colOff>114300</xdr:colOff>
      <xdr:row>60</xdr:row>
      <xdr:rowOff>133350</xdr:rowOff>
    </xdr:to>
    <xdr:cxnSp macro="">
      <xdr:nvCxnSpPr>
        <xdr:cNvPr id="198" name="直線コネクタ 197">
          <a:extLst>
            <a:ext uri="{FF2B5EF4-FFF2-40B4-BE49-F238E27FC236}">
              <a16:creationId xmlns:a16="http://schemas.microsoft.com/office/drawing/2014/main" id="{184E2857-815C-46C9-8058-E757ECCBFBF8}"/>
            </a:ext>
          </a:extLst>
        </xdr:cNvPr>
        <xdr:cNvCxnSpPr/>
      </xdr:nvCxnSpPr>
      <xdr:spPr>
        <a:xfrm>
          <a:off x="1130300" y="10395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A05242A4-95EC-48FE-B51E-9417979CC4E8}"/>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63268510-9633-49F9-A950-3B04C28A7981}"/>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2C135810-CA45-4CB0-86A9-764518F6281E}"/>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B3AAF771-F07B-4D96-8613-BDFC616E67A1}"/>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3" name="n_1mainValue【体育館・プール】&#10;有形固定資産減価償却率">
          <a:extLst>
            <a:ext uri="{FF2B5EF4-FFF2-40B4-BE49-F238E27FC236}">
              <a16:creationId xmlns:a16="http://schemas.microsoft.com/office/drawing/2014/main" id="{F595982F-969D-4D69-A37F-C056C9202384}"/>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204" name="n_2mainValue【体育館・プール】&#10;有形固定資産減価償却率">
          <a:extLst>
            <a:ext uri="{FF2B5EF4-FFF2-40B4-BE49-F238E27FC236}">
              <a16:creationId xmlns:a16="http://schemas.microsoft.com/office/drawing/2014/main" id="{BEC49160-2F00-42DC-9F6B-3BADEB4CDE94}"/>
            </a:ext>
          </a:extLst>
        </xdr:cNvPr>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3827</xdr:rowOff>
    </xdr:from>
    <xdr:ext cx="405111" cy="259045"/>
    <xdr:sp macro="" textlink="">
      <xdr:nvSpPr>
        <xdr:cNvPr id="205" name="n_3mainValue【体育館・プール】&#10;有形固定資産減価償却率">
          <a:extLst>
            <a:ext uri="{FF2B5EF4-FFF2-40B4-BE49-F238E27FC236}">
              <a16:creationId xmlns:a16="http://schemas.microsoft.com/office/drawing/2014/main" id="{3F3BB706-3355-4C43-9EA5-A81ABD959381}"/>
            </a:ext>
          </a:extLst>
        </xdr:cNvPr>
        <xdr:cNvSpPr txBox="1"/>
      </xdr:nvSpPr>
      <xdr:spPr>
        <a:xfrm>
          <a:off x="1816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150512</xdr:rowOff>
    </xdr:from>
    <xdr:ext cx="405111" cy="259045"/>
    <xdr:sp macro="" textlink="">
      <xdr:nvSpPr>
        <xdr:cNvPr id="206" name="n_4mainValue【体育館・プール】&#10;有形固定資産減価償却率">
          <a:extLst>
            <a:ext uri="{FF2B5EF4-FFF2-40B4-BE49-F238E27FC236}">
              <a16:creationId xmlns:a16="http://schemas.microsoft.com/office/drawing/2014/main" id="{15103639-027B-4B80-B552-77FC3D607B9D}"/>
            </a:ext>
          </a:extLst>
        </xdr:cNvPr>
        <xdr:cNvSpPr txBox="1"/>
      </xdr:nvSpPr>
      <xdr:spPr>
        <a:xfrm>
          <a:off x="927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1763C714-2E7E-4696-8228-02BC2B9003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6BD15F3-24C5-4F35-B7EE-5D14E2E43A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A649CB3-F1A0-4EEA-891E-5AAED29CB5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8194009-8A45-4E13-89DF-205882B049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E4CFB9B-95CA-4ECB-AAD6-4E6C6E86D2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E88EA4C-278A-4146-9E58-76A39604C2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6C8347C-F103-4A08-AF85-0321AA13A4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F60F65E-1300-4EFB-B411-CCD461A69A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BC2C5CF-7DAA-4C83-BAFB-E3AC988BF8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68FCF7A-8F6D-49AA-B55D-AA966F73C7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1D53823-413A-4C51-ADC7-147F07E6F71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C4F250B-0A74-42F9-A56C-EEFBE5F7148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C956CD9-A616-45FC-8072-2E560712F03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342072A6-17BD-4512-8ECC-EE2A1BCC379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5FEDDB3-F687-44B8-A131-CD8ECB98AED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E0A5A5FE-1058-4AE5-923C-B8829C2034C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21A89C6-E545-4F63-8314-8063295AEE3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422037F9-0829-4D5B-AB4F-CEA6AFCC424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33FE6E73-7202-448E-9785-E9C2C5A2FD0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DB5983B0-1311-470A-96A7-037DB0FCE5A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8B65535-7561-40DA-B82F-C567EC0107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C8DE8EE2-B2E7-4E2D-9753-16EFE6EB2C5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A873227-69D3-45D2-9FB3-28C1C98A0B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88206090-E2DD-464D-8C0A-0626C650603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5C987489-C937-4CCB-B5F8-DDAB60DCD4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35F86D51-22B2-40F5-B16E-2EE6DC9D8AD9}"/>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2004AA25-2CB2-4079-99AE-B420BE3FC555}"/>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D2332280-E448-4BE8-A5DE-9A56BF6F79E4}"/>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95DF9940-A182-4B1C-8B9F-A3FCD172F575}"/>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D0BC149-0099-4309-98CB-0D07A892AD3A}"/>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C852D68B-1FD9-4D5D-B4C0-61C7153307D8}"/>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3EE5756-E0AC-40B1-AF6E-173EF2E88099}"/>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E0B1DCC8-3A79-46AE-83F6-C009831D3ECB}"/>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C5A55540-4E2A-4CA0-B6F4-68938ED1A907}"/>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F3F4F6A-C83C-4C84-AAAC-33E8A8FF126B}"/>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CCFC288D-DA66-4CD3-AA39-C883E7515D03}"/>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7B796B-2A6D-4989-A23B-85D84C19BA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17128C-2658-4C73-937B-2B2111EB53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DEF0565-67F0-43B2-8E6A-F20B0BE167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D470328-2593-4C15-8F4B-462609B310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90FEA87-CDC0-4680-B827-B68CFB7A38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48" name="楕円 247">
          <a:extLst>
            <a:ext uri="{FF2B5EF4-FFF2-40B4-BE49-F238E27FC236}">
              <a16:creationId xmlns:a16="http://schemas.microsoft.com/office/drawing/2014/main" id="{9F1F28CA-1374-4793-9F10-D3BAFD893E5F}"/>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49" name="【体育館・プール】&#10;一人当たり面積該当値テキスト">
          <a:extLst>
            <a:ext uri="{FF2B5EF4-FFF2-40B4-BE49-F238E27FC236}">
              <a16:creationId xmlns:a16="http://schemas.microsoft.com/office/drawing/2014/main" id="{4FFAFDCD-5E53-4DDC-8D30-8CFD1220BB55}"/>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89626</xdr:rowOff>
    </xdr:from>
    <xdr:to>
      <xdr:col>50</xdr:col>
      <xdr:colOff>165100</xdr:colOff>
      <xdr:row>62</xdr:row>
      <xdr:rowOff>19776</xdr:rowOff>
    </xdr:to>
    <xdr:sp macro="" textlink="">
      <xdr:nvSpPr>
        <xdr:cNvPr id="250" name="楕円 249">
          <a:extLst>
            <a:ext uri="{FF2B5EF4-FFF2-40B4-BE49-F238E27FC236}">
              <a16:creationId xmlns:a16="http://schemas.microsoft.com/office/drawing/2014/main" id="{BAD54E48-A7B7-44D1-BD1F-A5FAD92AAD2E}"/>
            </a:ext>
          </a:extLst>
        </xdr:cNvPr>
        <xdr:cNvSpPr/>
      </xdr:nvSpPr>
      <xdr:spPr>
        <a:xfrm>
          <a:off x="9588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140426</xdr:rowOff>
    </xdr:to>
    <xdr:cxnSp macro="">
      <xdr:nvCxnSpPr>
        <xdr:cNvPr id="251" name="直線コネクタ 250">
          <a:extLst>
            <a:ext uri="{FF2B5EF4-FFF2-40B4-BE49-F238E27FC236}">
              <a16:creationId xmlns:a16="http://schemas.microsoft.com/office/drawing/2014/main" id="{4DB71F3A-5FA7-47D7-B789-607D8C569288}"/>
            </a:ext>
          </a:extLst>
        </xdr:cNvPr>
        <xdr:cNvCxnSpPr/>
      </xdr:nvCxnSpPr>
      <xdr:spPr>
        <a:xfrm flipV="1">
          <a:off x="9639300" y="1059561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94524</xdr:rowOff>
    </xdr:from>
    <xdr:to>
      <xdr:col>46</xdr:col>
      <xdr:colOff>38100</xdr:colOff>
      <xdr:row>62</xdr:row>
      <xdr:rowOff>24674</xdr:rowOff>
    </xdr:to>
    <xdr:sp macro="" textlink="">
      <xdr:nvSpPr>
        <xdr:cNvPr id="252" name="楕円 251">
          <a:extLst>
            <a:ext uri="{FF2B5EF4-FFF2-40B4-BE49-F238E27FC236}">
              <a16:creationId xmlns:a16="http://schemas.microsoft.com/office/drawing/2014/main" id="{4D3FFC49-294A-45C2-A39D-9797B7484053}"/>
            </a:ext>
          </a:extLst>
        </xdr:cNvPr>
        <xdr:cNvSpPr/>
      </xdr:nvSpPr>
      <xdr:spPr>
        <a:xfrm>
          <a:off x="869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140426</xdr:rowOff>
    </xdr:from>
    <xdr:to>
      <xdr:col>50</xdr:col>
      <xdr:colOff>114300</xdr:colOff>
      <xdr:row>61</xdr:row>
      <xdr:rowOff>145324</xdr:rowOff>
    </xdr:to>
    <xdr:cxnSp macro="">
      <xdr:nvCxnSpPr>
        <xdr:cNvPr id="253" name="直線コネクタ 252">
          <a:extLst>
            <a:ext uri="{FF2B5EF4-FFF2-40B4-BE49-F238E27FC236}">
              <a16:creationId xmlns:a16="http://schemas.microsoft.com/office/drawing/2014/main" id="{1C7DCB12-2A1E-4A0C-9D14-6DC99D646A3B}"/>
            </a:ext>
          </a:extLst>
        </xdr:cNvPr>
        <xdr:cNvCxnSpPr/>
      </xdr:nvCxnSpPr>
      <xdr:spPr>
        <a:xfrm flipV="1">
          <a:off x="8750300" y="105988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91259</xdr:rowOff>
    </xdr:from>
    <xdr:to>
      <xdr:col>41</xdr:col>
      <xdr:colOff>101600</xdr:colOff>
      <xdr:row>62</xdr:row>
      <xdr:rowOff>21409</xdr:rowOff>
    </xdr:to>
    <xdr:sp macro="" textlink="">
      <xdr:nvSpPr>
        <xdr:cNvPr id="254" name="楕円 253">
          <a:extLst>
            <a:ext uri="{FF2B5EF4-FFF2-40B4-BE49-F238E27FC236}">
              <a16:creationId xmlns:a16="http://schemas.microsoft.com/office/drawing/2014/main" id="{792BFA61-9248-4420-AD6B-6DC64A853EB4}"/>
            </a:ext>
          </a:extLst>
        </xdr:cNvPr>
        <xdr:cNvSpPr/>
      </xdr:nvSpPr>
      <xdr:spPr>
        <a:xfrm>
          <a:off x="7810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142059</xdr:rowOff>
    </xdr:from>
    <xdr:to>
      <xdr:col>45</xdr:col>
      <xdr:colOff>177800</xdr:colOff>
      <xdr:row>61</xdr:row>
      <xdr:rowOff>145324</xdr:rowOff>
    </xdr:to>
    <xdr:cxnSp macro="">
      <xdr:nvCxnSpPr>
        <xdr:cNvPr id="255" name="直線コネクタ 254">
          <a:extLst>
            <a:ext uri="{FF2B5EF4-FFF2-40B4-BE49-F238E27FC236}">
              <a16:creationId xmlns:a16="http://schemas.microsoft.com/office/drawing/2014/main" id="{E70D41C9-D04F-4EBC-B67A-7DAE79448638}"/>
            </a:ext>
          </a:extLst>
        </xdr:cNvPr>
        <xdr:cNvCxnSpPr/>
      </xdr:nvCxnSpPr>
      <xdr:spPr>
        <a:xfrm>
          <a:off x="7861300" y="106005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96157</xdr:rowOff>
    </xdr:from>
    <xdr:to>
      <xdr:col>36</xdr:col>
      <xdr:colOff>165100</xdr:colOff>
      <xdr:row>62</xdr:row>
      <xdr:rowOff>26307</xdr:rowOff>
    </xdr:to>
    <xdr:sp macro="" textlink="">
      <xdr:nvSpPr>
        <xdr:cNvPr id="256" name="楕円 255">
          <a:extLst>
            <a:ext uri="{FF2B5EF4-FFF2-40B4-BE49-F238E27FC236}">
              <a16:creationId xmlns:a16="http://schemas.microsoft.com/office/drawing/2014/main" id="{DC5D3C61-E881-4433-99F5-5439B4BB721B}"/>
            </a:ext>
          </a:extLst>
        </xdr:cNvPr>
        <xdr:cNvSpPr/>
      </xdr:nvSpPr>
      <xdr:spPr>
        <a:xfrm>
          <a:off x="692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142059</xdr:rowOff>
    </xdr:from>
    <xdr:to>
      <xdr:col>41</xdr:col>
      <xdr:colOff>50800</xdr:colOff>
      <xdr:row>61</xdr:row>
      <xdr:rowOff>146957</xdr:rowOff>
    </xdr:to>
    <xdr:cxnSp macro="">
      <xdr:nvCxnSpPr>
        <xdr:cNvPr id="257" name="直線コネクタ 256">
          <a:extLst>
            <a:ext uri="{FF2B5EF4-FFF2-40B4-BE49-F238E27FC236}">
              <a16:creationId xmlns:a16="http://schemas.microsoft.com/office/drawing/2014/main" id="{B6452AAE-1E21-4B3F-99E8-1710308D03B5}"/>
            </a:ext>
          </a:extLst>
        </xdr:cNvPr>
        <xdr:cNvCxnSpPr/>
      </xdr:nvCxnSpPr>
      <xdr:spPr>
        <a:xfrm flipV="1">
          <a:off x="6972300" y="106005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B35CC75A-236A-406D-8396-C72DF7FE81E3}"/>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61387C0F-3BA9-4694-B6E6-136739E9C4C5}"/>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806BC400-F000-4D10-AE4C-DD2A1E1CE91A}"/>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F965EDE0-9FD0-42DE-93DB-AB102932F951}"/>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36303</xdr:rowOff>
    </xdr:from>
    <xdr:ext cx="469744" cy="259045"/>
    <xdr:sp macro="" textlink="">
      <xdr:nvSpPr>
        <xdr:cNvPr id="262" name="n_1mainValue【体育館・プール】&#10;一人当たり面積">
          <a:extLst>
            <a:ext uri="{FF2B5EF4-FFF2-40B4-BE49-F238E27FC236}">
              <a16:creationId xmlns:a16="http://schemas.microsoft.com/office/drawing/2014/main" id="{164080F9-0EF1-4109-8356-CFEB91A395CF}"/>
            </a:ext>
          </a:extLst>
        </xdr:cNvPr>
        <xdr:cNvSpPr txBox="1"/>
      </xdr:nvSpPr>
      <xdr:spPr>
        <a:xfrm>
          <a:off x="9391727" y="1032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41201</xdr:rowOff>
    </xdr:from>
    <xdr:ext cx="469744" cy="259045"/>
    <xdr:sp macro="" textlink="">
      <xdr:nvSpPr>
        <xdr:cNvPr id="263" name="n_2mainValue【体育館・プール】&#10;一人当たり面積">
          <a:extLst>
            <a:ext uri="{FF2B5EF4-FFF2-40B4-BE49-F238E27FC236}">
              <a16:creationId xmlns:a16="http://schemas.microsoft.com/office/drawing/2014/main" id="{C218A62E-7176-4454-A280-6C22640AFEA2}"/>
            </a:ext>
          </a:extLst>
        </xdr:cNvPr>
        <xdr:cNvSpPr txBox="1"/>
      </xdr:nvSpPr>
      <xdr:spPr>
        <a:xfrm>
          <a:off x="8515427" y="1032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37936</xdr:rowOff>
    </xdr:from>
    <xdr:ext cx="469744" cy="259045"/>
    <xdr:sp macro="" textlink="">
      <xdr:nvSpPr>
        <xdr:cNvPr id="264" name="n_3mainValue【体育館・プール】&#10;一人当たり面積">
          <a:extLst>
            <a:ext uri="{FF2B5EF4-FFF2-40B4-BE49-F238E27FC236}">
              <a16:creationId xmlns:a16="http://schemas.microsoft.com/office/drawing/2014/main" id="{3F22BD2B-C95C-4321-B1E3-532BF7672947}"/>
            </a:ext>
          </a:extLst>
        </xdr:cNvPr>
        <xdr:cNvSpPr txBox="1"/>
      </xdr:nvSpPr>
      <xdr:spPr>
        <a:xfrm>
          <a:off x="7626427" y="1032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42834</xdr:rowOff>
    </xdr:from>
    <xdr:ext cx="469744" cy="259045"/>
    <xdr:sp macro="" textlink="">
      <xdr:nvSpPr>
        <xdr:cNvPr id="265" name="n_4mainValue【体育館・プール】&#10;一人当たり面積">
          <a:extLst>
            <a:ext uri="{FF2B5EF4-FFF2-40B4-BE49-F238E27FC236}">
              <a16:creationId xmlns:a16="http://schemas.microsoft.com/office/drawing/2014/main" id="{2A1A3286-2CF8-4C12-A3E1-FC8A7BCF1A7E}"/>
            </a:ext>
          </a:extLst>
        </xdr:cNvPr>
        <xdr:cNvSpPr txBox="1"/>
      </xdr:nvSpPr>
      <xdr:spPr>
        <a:xfrm>
          <a:off x="6737427" y="1032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EE6FD2D-80D1-42CE-A871-E95BC37A16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3D4D1E8-B479-4869-964D-077CCA5B6F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D71908D4-47DE-4E3B-9609-EA168F1B3A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97D2C17-891E-49FF-81F6-872E57D4032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E105FF0-5383-489F-B1EA-311C5F5CCD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AA060CA-4FDC-482F-81EB-C84230BF7D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39636DF-FEC5-40F7-AEA9-3934E403CF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148D807-7610-4C66-BDC0-B59A91A651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CE465FCB-D9C2-4F52-A1EE-271267956C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4EF6E87-BDF1-4A74-BDE2-C395EACD77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07406A6-8647-4041-9FF5-0A70088A12D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C591284-BA32-4E03-9383-969A740168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359EAC7-5A5E-4B9B-92F7-28BC6859164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B5D6788E-6EB6-4144-B95D-25201E0BC4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EB6CBB9B-C7F5-4052-ABCE-D45A7BF22B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1FF26E7D-810C-4C44-B969-52C0EA5597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C0F561D2-1B01-4058-9F66-CFED759F89A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FE4F7EB3-188C-4D06-9B0F-EF6CDC32B8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1C32D581-825B-45B6-88A6-0020D16E483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6D49A858-BD2A-48BF-80BF-614CE840515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7123415-A8FF-4AC8-953B-841DF22FE86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B6E5FC8-144F-4DF4-A381-B37A05EB3D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314039F3-662A-47D1-B7A9-00D9B1C576A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805C9B40-1A4E-4DC3-B052-6F6D683E1E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FC518055-E7C6-4ACD-A3A9-B15A3197863F}"/>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172F6049-84FE-46D1-8E2B-6583AFDC4C21}"/>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E50E1698-BF5B-4D51-8165-295BDF0700E4}"/>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4014F535-F729-427F-858D-D4C45A5D36EE}"/>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2E8DF54F-8BDE-433E-BA88-9943B9216566}"/>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37888BF-5DEE-401F-86FA-106AB1B67443}"/>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6F53FBFD-9451-4023-82B0-85C9D129364A}"/>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EED7A53D-CD91-43EE-864D-1732D5DA3A13}"/>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E3B0E387-937A-419C-8D81-3F05D7C239F1}"/>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3DA157FA-9435-4557-B980-8B3A5D11A339}"/>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BBEDFEAA-7E3F-4B43-990E-A37B933200F6}"/>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59E221-AA76-471E-8400-CE4952D301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3818AD2-9108-43BD-BD58-722B704C78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A2C8769-F154-41EB-A03F-BA6B11C0FA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0AE7CE9-CE94-45AA-ACA7-BB4D9CB467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54C907B-AE27-4DE8-B9F8-42295C5489C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6" name="楕円 305">
          <a:extLst>
            <a:ext uri="{FF2B5EF4-FFF2-40B4-BE49-F238E27FC236}">
              <a16:creationId xmlns:a16="http://schemas.microsoft.com/office/drawing/2014/main" id="{D0539864-B56D-4F6C-8E4E-08073066A4E8}"/>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4AA3A715-B58F-4D4C-8BFF-EAECE46D4D2E}"/>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8" name="楕円 307">
          <a:extLst>
            <a:ext uri="{FF2B5EF4-FFF2-40B4-BE49-F238E27FC236}">
              <a16:creationId xmlns:a16="http://schemas.microsoft.com/office/drawing/2014/main" id="{514B77C3-426B-4F17-B69E-9A55B4ED56A2}"/>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38100</xdr:rowOff>
    </xdr:to>
    <xdr:cxnSp macro="">
      <xdr:nvCxnSpPr>
        <xdr:cNvPr id="309" name="直線コネクタ 308">
          <a:extLst>
            <a:ext uri="{FF2B5EF4-FFF2-40B4-BE49-F238E27FC236}">
              <a16:creationId xmlns:a16="http://schemas.microsoft.com/office/drawing/2014/main" id="{006AD0DD-995C-4F61-AAF1-88151C661CC6}"/>
            </a:ext>
          </a:extLst>
        </xdr:cNvPr>
        <xdr:cNvCxnSpPr/>
      </xdr:nvCxnSpPr>
      <xdr:spPr>
        <a:xfrm>
          <a:off x="3797300" y="1440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10" name="楕円 309">
          <a:extLst>
            <a:ext uri="{FF2B5EF4-FFF2-40B4-BE49-F238E27FC236}">
              <a16:creationId xmlns:a16="http://schemas.microsoft.com/office/drawing/2014/main" id="{45735FB1-4456-4285-BEE1-9481C2485D93}"/>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84</xdr:row>
      <xdr:rowOff>0</xdr:rowOff>
    </xdr:to>
    <xdr:cxnSp macro="">
      <xdr:nvCxnSpPr>
        <xdr:cNvPr id="311" name="直線コネクタ 310">
          <a:extLst>
            <a:ext uri="{FF2B5EF4-FFF2-40B4-BE49-F238E27FC236}">
              <a16:creationId xmlns:a16="http://schemas.microsoft.com/office/drawing/2014/main" id="{E9D74E88-1C58-4A00-BF27-30E4EA564164}"/>
            </a:ext>
          </a:extLst>
        </xdr:cNvPr>
        <xdr:cNvCxnSpPr/>
      </xdr:nvCxnSpPr>
      <xdr:spPr>
        <a:xfrm>
          <a:off x="2908300" y="14361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312" name="楕円 311">
          <a:extLst>
            <a:ext uri="{FF2B5EF4-FFF2-40B4-BE49-F238E27FC236}">
              <a16:creationId xmlns:a16="http://schemas.microsoft.com/office/drawing/2014/main" id="{0CC574D8-4594-4624-99DD-BF203C6062E7}"/>
            </a:ext>
          </a:extLst>
        </xdr:cNvPr>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84</xdr:row>
      <xdr:rowOff>156211</xdr:rowOff>
    </xdr:to>
    <xdr:cxnSp macro="">
      <xdr:nvCxnSpPr>
        <xdr:cNvPr id="313" name="直線コネクタ 312">
          <a:extLst>
            <a:ext uri="{FF2B5EF4-FFF2-40B4-BE49-F238E27FC236}">
              <a16:creationId xmlns:a16="http://schemas.microsoft.com/office/drawing/2014/main" id="{FEEBCC91-DA92-4EE8-889D-AD9C4D7F6BC7}"/>
            </a:ext>
          </a:extLst>
        </xdr:cNvPr>
        <xdr:cNvCxnSpPr/>
      </xdr:nvCxnSpPr>
      <xdr:spPr>
        <a:xfrm flipV="1">
          <a:off x="2019300" y="14361795"/>
          <a:ext cx="889000"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109220</xdr:rowOff>
    </xdr:from>
    <xdr:to>
      <xdr:col>6</xdr:col>
      <xdr:colOff>38100</xdr:colOff>
      <xdr:row>85</xdr:row>
      <xdr:rowOff>39370</xdr:rowOff>
    </xdr:to>
    <xdr:sp macro="" textlink="">
      <xdr:nvSpPr>
        <xdr:cNvPr id="314" name="楕円 313">
          <a:extLst>
            <a:ext uri="{FF2B5EF4-FFF2-40B4-BE49-F238E27FC236}">
              <a16:creationId xmlns:a16="http://schemas.microsoft.com/office/drawing/2014/main" id="{6ADBB8D7-9132-40D6-A5A4-CD8962597650}"/>
            </a:ext>
          </a:extLst>
        </xdr:cNvPr>
        <xdr:cNvSpPr/>
      </xdr:nvSpPr>
      <xdr:spPr>
        <a:xfrm>
          <a:off x="107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156211</xdr:rowOff>
    </xdr:from>
    <xdr:to>
      <xdr:col>10</xdr:col>
      <xdr:colOff>114300</xdr:colOff>
      <xdr:row>84</xdr:row>
      <xdr:rowOff>160020</xdr:rowOff>
    </xdr:to>
    <xdr:cxnSp macro="">
      <xdr:nvCxnSpPr>
        <xdr:cNvPr id="315" name="直線コネクタ 314">
          <a:extLst>
            <a:ext uri="{FF2B5EF4-FFF2-40B4-BE49-F238E27FC236}">
              <a16:creationId xmlns:a16="http://schemas.microsoft.com/office/drawing/2014/main" id="{D8550618-D86C-4B10-B993-A9F78DFD3947}"/>
            </a:ext>
          </a:extLst>
        </xdr:cNvPr>
        <xdr:cNvCxnSpPr/>
      </xdr:nvCxnSpPr>
      <xdr:spPr>
        <a:xfrm flipV="1">
          <a:off x="1130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D0154C8A-EF9D-4DD5-9A58-9D82CBE43F91}"/>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171E4D49-5C08-46D2-9A7E-78052D30C75A}"/>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6354B84C-E93F-4134-99F2-DE9D1C530507}"/>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44A5E7BC-33F7-4F58-95CE-CC11019263BA}"/>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20" name="n_1mainValue【福祉施設】&#10;有形固定資産減価償却率">
          <a:extLst>
            <a:ext uri="{FF2B5EF4-FFF2-40B4-BE49-F238E27FC236}">
              <a16:creationId xmlns:a16="http://schemas.microsoft.com/office/drawing/2014/main" id="{03D3BAFE-2B5B-4C65-9351-4182F3075973}"/>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21" name="n_2mainValue【福祉施設】&#10;有形固定資産減価償却率">
          <a:extLst>
            <a:ext uri="{FF2B5EF4-FFF2-40B4-BE49-F238E27FC236}">
              <a16:creationId xmlns:a16="http://schemas.microsoft.com/office/drawing/2014/main" id="{F18D4ABD-CF27-4E38-87E1-54B5BF3F1867}"/>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322" name="n_3mainValue【福祉施設】&#10;有形固定資産減価償却率">
          <a:extLst>
            <a:ext uri="{FF2B5EF4-FFF2-40B4-BE49-F238E27FC236}">
              <a16:creationId xmlns:a16="http://schemas.microsoft.com/office/drawing/2014/main" id="{E91C0F89-A19F-4CB2-9705-BC3A7DA7A5DB}"/>
            </a:ext>
          </a:extLst>
        </xdr:cNvPr>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30497</xdr:rowOff>
    </xdr:from>
    <xdr:ext cx="405111" cy="259045"/>
    <xdr:sp macro="" textlink="">
      <xdr:nvSpPr>
        <xdr:cNvPr id="323" name="n_4mainValue【福祉施設】&#10;有形固定資産減価償却率">
          <a:extLst>
            <a:ext uri="{FF2B5EF4-FFF2-40B4-BE49-F238E27FC236}">
              <a16:creationId xmlns:a16="http://schemas.microsoft.com/office/drawing/2014/main" id="{CFDEAAFA-6756-4FF6-8A12-FB6B57686C1B}"/>
            </a:ext>
          </a:extLst>
        </xdr:cNvPr>
        <xdr:cNvSpPr txBox="1"/>
      </xdr:nvSpPr>
      <xdr:spPr>
        <a:xfrm>
          <a:off x="927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C36664F-11A1-4D61-BE99-099631B61B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70A032E-2C9E-4C26-A024-0864D4F096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B334FC3-65A8-471D-A02C-0A7B74D56A3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3A57C11-E077-411D-96E1-83B027E713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6053985-12C3-4AFF-8782-1C26A1724E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27B4DA-13BD-4178-928C-C35B05298F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9127FB5-7A69-4FB3-8842-E75AA00E6B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FC6D423-02F2-42F3-AE38-9DC2D043A1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E2F776F-FD2D-49BE-B629-FDE70A400D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0565A59-B4E5-417B-9750-09DFA701A4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C33949C0-0146-4249-97FF-12FB2860B82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097A4E6-574E-430C-95FA-D024A718E38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8FD871B7-59AE-4AE3-AA5C-A92031615D0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9064E2AB-F384-4920-A12B-6A19DAFF844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EEA0AE0-160F-4B58-9482-A021FA36B0E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02728C6-12FF-47BC-A0E1-54EE8B681B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780FC8E-2934-4E5D-8778-59F2E39593D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1CA08115-CB97-4798-BEA0-D813BD605CB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077BE73-DA91-4D4F-8A7A-A8CAEB1168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7F73064-5B83-4C9A-A7A7-CD8A119631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D773A6A-5BFF-45D1-94D5-38EDED6954E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66789CEE-5FA9-4084-AEC2-BBFA7DCBC3E3}"/>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B230FC0B-3A93-41C1-9FDB-6424B99E35E7}"/>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6D85F874-E72F-46DC-9024-5D3A74D2E41F}"/>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8FAD581-7778-4FFA-84EE-0E5931E50BD6}"/>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ABD730BF-0337-4CB3-89E0-D2FE660B9CB4}"/>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F296F8ED-311B-4E06-8D58-86B2AC45D25D}"/>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D78062D2-AF80-4E3E-8EB5-F33BAC937A45}"/>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760945B6-C5BE-4D33-9DBC-C20533846CBF}"/>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B31319F2-B082-4B02-9BED-364E5E230876}"/>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F087C34-ECC6-4069-933F-EC9046B31AF6}"/>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27A14FFA-BCDA-4A3C-B3EC-628B8D1D6717}"/>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2180BE9-E9FB-4B84-80AF-3EFB725CD0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01FAEB9-05C8-4A3D-AEEB-5BF53101088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1A2CA3B-9EFC-4DB5-8D4E-550D55F2BB5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24359C0-E27D-4C13-871D-ACC736846F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D752978-BD8C-47EC-8780-7230DF0518D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61" name="楕円 360">
          <a:extLst>
            <a:ext uri="{FF2B5EF4-FFF2-40B4-BE49-F238E27FC236}">
              <a16:creationId xmlns:a16="http://schemas.microsoft.com/office/drawing/2014/main" id="{57B1CBE1-F0AB-41B5-93D7-9778FEF9978C}"/>
            </a:ext>
          </a:extLst>
        </xdr:cNvPr>
        <xdr:cNvSpPr/>
      </xdr:nvSpPr>
      <xdr:spPr>
        <a:xfrm>
          <a:off x="10426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7890</xdr:rowOff>
    </xdr:from>
    <xdr:ext cx="469744" cy="259045"/>
    <xdr:sp macro="" textlink="">
      <xdr:nvSpPr>
        <xdr:cNvPr id="362" name="【福祉施設】&#10;一人当たり面積該当値テキスト">
          <a:extLst>
            <a:ext uri="{FF2B5EF4-FFF2-40B4-BE49-F238E27FC236}">
              <a16:creationId xmlns:a16="http://schemas.microsoft.com/office/drawing/2014/main" id="{5E474424-9FC2-46CC-874A-56739DBA50C7}"/>
            </a:ext>
          </a:extLst>
        </xdr:cNvPr>
        <xdr:cNvSpPr txBox="1"/>
      </xdr:nvSpPr>
      <xdr:spPr>
        <a:xfrm>
          <a:off x="10515600" y="142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3" name="楕円 362">
          <a:extLst>
            <a:ext uri="{FF2B5EF4-FFF2-40B4-BE49-F238E27FC236}">
              <a16:creationId xmlns:a16="http://schemas.microsoft.com/office/drawing/2014/main" id="{A2A54132-ADC0-44A8-9CC0-736F1BED993D}"/>
            </a:ext>
          </a:extLst>
        </xdr:cNvPr>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35813</xdr:rowOff>
    </xdr:from>
    <xdr:to>
      <xdr:col>55</xdr:col>
      <xdr:colOff>0</xdr:colOff>
      <xdr:row>84</xdr:row>
      <xdr:rowOff>38100</xdr:rowOff>
    </xdr:to>
    <xdr:cxnSp macro="">
      <xdr:nvCxnSpPr>
        <xdr:cNvPr id="364" name="直線コネクタ 363">
          <a:extLst>
            <a:ext uri="{FF2B5EF4-FFF2-40B4-BE49-F238E27FC236}">
              <a16:creationId xmlns:a16="http://schemas.microsoft.com/office/drawing/2014/main" id="{34F7C72C-EFD5-43F4-90DC-DA681CD7B0BA}"/>
            </a:ext>
          </a:extLst>
        </xdr:cNvPr>
        <xdr:cNvCxnSpPr/>
      </xdr:nvCxnSpPr>
      <xdr:spPr>
        <a:xfrm flipV="1">
          <a:off x="9639300" y="144376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163322</xdr:rowOff>
    </xdr:from>
    <xdr:to>
      <xdr:col>46</xdr:col>
      <xdr:colOff>38100</xdr:colOff>
      <xdr:row>84</xdr:row>
      <xdr:rowOff>93472</xdr:rowOff>
    </xdr:to>
    <xdr:sp macro="" textlink="">
      <xdr:nvSpPr>
        <xdr:cNvPr id="365" name="楕円 364">
          <a:extLst>
            <a:ext uri="{FF2B5EF4-FFF2-40B4-BE49-F238E27FC236}">
              <a16:creationId xmlns:a16="http://schemas.microsoft.com/office/drawing/2014/main" id="{33237921-9C8D-44AA-A798-E5AF702D6554}"/>
            </a:ext>
          </a:extLst>
        </xdr:cNvPr>
        <xdr:cNvSpPr/>
      </xdr:nvSpPr>
      <xdr:spPr>
        <a:xfrm>
          <a:off x="8699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42672</xdr:rowOff>
    </xdr:to>
    <xdr:cxnSp macro="">
      <xdr:nvCxnSpPr>
        <xdr:cNvPr id="366" name="直線コネクタ 365">
          <a:extLst>
            <a:ext uri="{FF2B5EF4-FFF2-40B4-BE49-F238E27FC236}">
              <a16:creationId xmlns:a16="http://schemas.microsoft.com/office/drawing/2014/main" id="{0FE0F324-21D8-48D8-AA18-E3272DFE4D12}"/>
            </a:ext>
          </a:extLst>
        </xdr:cNvPr>
        <xdr:cNvCxnSpPr/>
      </xdr:nvCxnSpPr>
      <xdr:spPr>
        <a:xfrm flipV="1">
          <a:off x="8750300" y="1443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94742</xdr:rowOff>
    </xdr:from>
    <xdr:to>
      <xdr:col>41</xdr:col>
      <xdr:colOff>101600</xdr:colOff>
      <xdr:row>83</xdr:row>
      <xdr:rowOff>24892</xdr:rowOff>
    </xdr:to>
    <xdr:sp macro="" textlink="">
      <xdr:nvSpPr>
        <xdr:cNvPr id="367" name="楕円 366">
          <a:extLst>
            <a:ext uri="{FF2B5EF4-FFF2-40B4-BE49-F238E27FC236}">
              <a16:creationId xmlns:a16="http://schemas.microsoft.com/office/drawing/2014/main" id="{1F10333F-293D-43D5-AFF7-12FBDE56A2E4}"/>
            </a:ext>
          </a:extLst>
        </xdr:cNvPr>
        <xdr:cNvSpPr/>
      </xdr:nvSpPr>
      <xdr:spPr>
        <a:xfrm>
          <a:off x="7810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145542</xdr:rowOff>
    </xdr:from>
    <xdr:to>
      <xdr:col>45</xdr:col>
      <xdr:colOff>177800</xdr:colOff>
      <xdr:row>84</xdr:row>
      <xdr:rowOff>42672</xdr:rowOff>
    </xdr:to>
    <xdr:cxnSp macro="">
      <xdr:nvCxnSpPr>
        <xdr:cNvPr id="368" name="直線コネクタ 367">
          <a:extLst>
            <a:ext uri="{FF2B5EF4-FFF2-40B4-BE49-F238E27FC236}">
              <a16:creationId xmlns:a16="http://schemas.microsoft.com/office/drawing/2014/main" id="{F125A419-52ED-4CC5-9C3E-C1E98445B1C8}"/>
            </a:ext>
          </a:extLst>
        </xdr:cNvPr>
        <xdr:cNvCxnSpPr/>
      </xdr:nvCxnSpPr>
      <xdr:spPr>
        <a:xfrm>
          <a:off x="7861300" y="14204442"/>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99313</xdr:rowOff>
    </xdr:from>
    <xdr:to>
      <xdr:col>36</xdr:col>
      <xdr:colOff>165100</xdr:colOff>
      <xdr:row>83</xdr:row>
      <xdr:rowOff>29463</xdr:rowOff>
    </xdr:to>
    <xdr:sp macro="" textlink="">
      <xdr:nvSpPr>
        <xdr:cNvPr id="369" name="楕円 368">
          <a:extLst>
            <a:ext uri="{FF2B5EF4-FFF2-40B4-BE49-F238E27FC236}">
              <a16:creationId xmlns:a16="http://schemas.microsoft.com/office/drawing/2014/main" id="{07F44578-19B0-4F48-ABFA-73DDE119F810}"/>
            </a:ext>
          </a:extLst>
        </xdr:cNvPr>
        <xdr:cNvSpPr/>
      </xdr:nvSpPr>
      <xdr:spPr>
        <a:xfrm>
          <a:off x="6921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145542</xdr:rowOff>
    </xdr:from>
    <xdr:to>
      <xdr:col>41</xdr:col>
      <xdr:colOff>50800</xdr:colOff>
      <xdr:row>82</xdr:row>
      <xdr:rowOff>150113</xdr:rowOff>
    </xdr:to>
    <xdr:cxnSp macro="">
      <xdr:nvCxnSpPr>
        <xdr:cNvPr id="370" name="直線コネクタ 369">
          <a:extLst>
            <a:ext uri="{FF2B5EF4-FFF2-40B4-BE49-F238E27FC236}">
              <a16:creationId xmlns:a16="http://schemas.microsoft.com/office/drawing/2014/main" id="{7DB19495-9108-4649-AE33-FB0AB9236C71}"/>
            </a:ext>
          </a:extLst>
        </xdr:cNvPr>
        <xdr:cNvCxnSpPr/>
      </xdr:nvCxnSpPr>
      <xdr:spPr>
        <a:xfrm flipV="1">
          <a:off x="6972300" y="142044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D89B12C3-ADD6-4100-B1FF-5525A6E042EF}"/>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142DE2E5-C5DB-418E-8DDA-4E88F40C37FB}"/>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564FF373-24B1-400B-ABAC-F46315132375}"/>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1862E369-1239-4D52-A567-ADC4B70C6A1F}"/>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5" name="n_1mainValue【福祉施設】&#10;一人当たり面積">
          <a:extLst>
            <a:ext uri="{FF2B5EF4-FFF2-40B4-BE49-F238E27FC236}">
              <a16:creationId xmlns:a16="http://schemas.microsoft.com/office/drawing/2014/main" id="{71169A3E-A476-41DC-813E-3278C09EBD88}"/>
            </a:ext>
          </a:extLst>
        </xdr:cNvPr>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76" name="n_2mainValue【福祉施設】&#10;一人当たり面積">
          <a:extLst>
            <a:ext uri="{FF2B5EF4-FFF2-40B4-BE49-F238E27FC236}">
              <a16:creationId xmlns:a16="http://schemas.microsoft.com/office/drawing/2014/main" id="{3E5BD94B-5D33-46AF-87F9-1237A08371F0}"/>
            </a:ext>
          </a:extLst>
        </xdr:cNvPr>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41419</xdr:rowOff>
    </xdr:from>
    <xdr:ext cx="469744" cy="259045"/>
    <xdr:sp macro="" textlink="">
      <xdr:nvSpPr>
        <xdr:cNvPr id="377" name="n_3mainValue【福祉施設】&#10;一人当たり面積">
          <a:extLst>
            <a:ext uri="{FF2B5EF4-FFF2-40B4-BE49-F238E27FC236}">
              <a16:creationId xmlns:a16="http://schemas.microsoft.com/office/drawing/2014/main" id="{652E9E12-D3A7-4F60-BC75-3F238C400ABE}"/>
            </a:ext>
          </a:extLst>
        </xdr:cNvPr>
        <xdr:cNvSpPr txBox="1"/>
      </xdr:nvSpPr>
      <xdr:spPr>
        <a:xfrm>
          <a:off x="7626427" y="139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45990</xdr:rowOff>
    </xdr:from>
    <xdr:ext cx="469744" cy="259045"/>
    <xdr:sp macro="" textlink="">
      <xdr:nvSpPr>
        <xdr:cNvPr id="378" name="n_4mainValue【福祉施設】&#10;一人当たり面積">
          <a:extLst>
            <a:ext uri="{FF2B5EF4-FFF2-40B4-BE49-F238E27FC236}">
              <a16:creationId xmlns:a16="http://schemas.microsoft.com/office/drawing/2014/main" id="{E5BC24A2-5F27-4894-BBD9-BCF0F88CD6B8}"/>
            </a:ext>
          </a:extLst>
        </xdr:cNvPr>
        <xdr:cNvSpPr txBox="1"/>
      </xdr:nvSpPr>
      <xdr:spPr>
        <a:xfrm>
          <a:off x="6737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F9BC1C6-0DC4-477A-A6A6-3AEDD28943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FB1CC880-27D1-416A-83E7-2DD5D941EA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FA034DD-FCE6-47B9-ADEE-45F1DE007D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D0FB9A-3BF9-44A0-9F16-DD332DFE75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C60EE68-CC8E-42AB-9BE4-6A3EE78D27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9FC398F-906A-4C96-9269-02BCD05E82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E576999-6012-411A-9A8E-446E8FA65F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419FF0DC-CEB6-43F7-A96F-3D9421DAEA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04B0538-F0A3-4075-A153-47268BA181F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BFB8A9B1-5C36-4BAA-9B5C-C3B0DA494E7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9C6B26F9-FE4B-4A77-90FC-115112FBCE7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C6BB67D-C992-47B8-A0AC-744EBDDCA2F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E28A54C5-EFA6-47E0-AABE-508D675E86B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5B8A254-0E48-4AFD-A8C4-441C68D2A46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9BE12DC-33B2-4C94-AAF6-D6237E961D2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C11AFBFC-6928-4D06-B9E2-1E4F2159E18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E628F748-F24D-4CE0-9835-5974F3D089F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98F46A8B-391F-420A-918D-79E5020F686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E987310-A0C4-4FF2-94C9-05297A50716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85200BC0-A63D-423F-BE11-AF5633E9A63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08EB910-5105-4EF7-8835-574D6D75F25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3F8A7C3-07F9-46A1-B297-A23A9663137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F4FB0A63-718B-41A1-8968-7C7DEEF850E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72F1E355-E715-4856-9455-8C419E926E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40FEEA09-AC68-47DD-A181-6F10EED68C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CF145CA8-A586-47CF-90FF-CF05578A6E43}"/>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4417BD7B-1911-4C85-9DA9-D91F2E5E995C}"/>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446C9AD1-CD3C-446C-BA9B-52035BE738EE}"/>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4919F7B-ED25-4CC9-9BDB-0F4740D6A533}"/>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3CB68873-4FD4-4DBE-A018-8DC11127D95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D9B402D-82F4-48A7-8B3E-F024B8BFF14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746B1DB4-6116-4F95-AA07-7E14AC5BC66E}"/>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95A9341A-86D4-4C52-8821-7B0A66982F0F}"/>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80F72009-A0D6-4940-ABA5-3C6BC38CE5EC}"/>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FE2179AB-364A-4299-974A-C2C33182CD4E}"/>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99F73D1-2FFF-40EF-87E6-CC6EC975CD7E}"/>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F4B9E7D-8CE4-46E1-A0A3-48FF6E09C2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A7C4AAD5-0DEF-45F7-A7A7-D2FE78EA78A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57CAA44-A882-4712-B469-04A7E0CE352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B2C1F70-6693-4F13-9F3F-03AAB7D9A44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2B085FC-B454-4E43-AC09-EF285B82886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102144</xdr:rowOff>
    </xdr:from>
    <xdr:to>
      <xdr:col>24</xdr:col>
      <xdr:colOff>114300</xdr:colOff>
      <xdr:row>107</xdr:row>
      <xdr:rowOff>32294</xdr:rowOff>
    </xdr:to>
    <xdr:sp macro="" textlink="">
      <xdr:nvSpPr>
        <xdr:cNvPr id="420" name="楕円 419">
          <a:extLst>
            <a:ext uri="{FF2B5EF4-FFF2-40B4-BE49-F238E27FC236}">
              <a16:creationId xmlns:a16="http://schemas.microsoft.com/office/drawing/2014/main" id="{19E69582-F675-416F-A9BD-9D7231B2AE7D}"/>
            </a:ext>
          </a:extLst>
        </xdr:cNvPr>
        <xdr:cNvSpPr/>
      </xdr:nvSpPr>
      <xdr:spPr>
        <a:xfrm>
          <a:off x="4584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80571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AE949B3D-7DCD-4DDC-B76F-5772CB710E98}"/>
            </a:ext>
          </a:extLst>
        </xdr:cNvPr>
        <xdr:cNvSpPr txBox="1"/>
      </xdr:nvSpPr>
      <xdr:spPr>
        <a:xfrm>
          <a:off x="4673600"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66221</xdr:rowOff>
    </xdr:from>
    <xdr:to>
      <xdr:col>20</xdr:col>
      <xdr:colOff>38100</xdr:colOff>
      <xdr:row>106</xdr:row>
      <xdr:rowOff>167821</xdr:rowOff>
    </xdr:to>
    <xdr:sp macro="" textlink="">
      <xdr:nvSpPr>
        <xdr:cNvPr id="422" name="楕円 421">
          <a:extLst>
            <a:ext uri="{FF2B5EF4-FFF2-40B4-BE49-F238E27FC236}">
              <a16:creationId xmlns:a16="http://schemas.microsoft.com/office/drawing/2014/main" id="{7649F3C3-FA4C-42D3-B60B-785898A66DF2}"/>
            </a:ext>
          </a:extLst>
        </xdr:cNvPr>
        <xdr:cNvSpPr/>
      </xdr:nvSpPr>
      <xdr:spPr>
        <a:xfrm>
          <a:off x="3746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117021</xdr:rowOff>
    </xdr:from>
    <xdr:to>
      <xdr:col>24</xdr:col>
      <xdr:colOff>63500</xdr:colOff>
      <xdr:row>106</xdr:row>
      <xdr:rowOff>152944</xdr:rowOff>
    </xdr:to>
    <xdr:cxnSp macro="">
      <xdr:nvCxnSpPr>
        <xdr:cNvPr id="423" name="直線コネクタ 422">
          <a:extLst>
            <a:ext uri="{FF2B5EF4-FFF2-40B4-BE49-F238E27FC236}">
              <a16:creationId xmlns:a16="http://schemas.microsoft.com/office/drawing/2014/main" id="{93A1EBFF-1694-4552-B2EA-B82531A2AF49}"/>
            </a:ext>
          </a:extLst>
        </xdr:cNvPr>
        <xdr:cNvCxnSpPr/>
      </xdr:nvCxnSpPr>
      <xdr:spPr>
        <a:xfrm>
          <a:off x="3797300" y="1829072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28666</xdr:rowOff>
    </xdr:from>
    <xdr:to>
      <xdr:col>15</xdr:col>
      <xdr:colOff>101600</xdr:colOff>
      <xdr:row>106</xdr:row>
      <xdr:rowOff>130266</xdr:rowOff>
    </xdr:to>
    <xdr:sp macro="" textlink="">
      <xdr:nvSpPr>
        <xdr:cNvPr id="424" name="楕円 423">
          <a:extLst>
            <a:ext uri="{FF2B5EF4-FFF2-40B4-BE49-F238E27FC236}">
              <a16:creationId xmlns:a16="http://schemas.microsoft.com/office/drawing/2014/main" id="{E314FC71-0739-4D25-B1F1-A68A2460B990}"/>
            </a:ext>
          </a:extLst>
        </xdr:cNvPr>
        <xdr:cNvSpPr/>
      </xdr:nvSpPr>
      <xdr:spPr>
        <a:xfrm>
          <a:off x="2857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79466</xdr:rowOff>
    </xdr:from>
    <xdr:to>
      <xdr:col>19</xdr:col>
      <xdr:colOff>177800</xdr:colOff>
      <xdr:row>106</xdr:row>
      <xdr:rowOff>117021</xdr:rowOff>
    </xdr:to>
    <xdr:cxnSp macro="">
      <xdr:nvCxnSpPr>
        <xdr:cNvPr id="425" name="直線コネクタ 424">
          <a:extLst>
            <a:ext uri="{FF2B5EF4-FFF2-40B4-BE49-F238E27FC236}">
              <a16:creationId xmlns:a16="http://schemas.microsoft.com/office/drawing/2014/main" id="{A580B1EA-6BCB-43CC-AA32-E4413272E740}"/>
            </a:ext>
          </a:extLst>
        </xdr:cNvPr>
        <xdr:cNvCxnSpPr/>
      </xdr:nvCxnSpPr>
      <xdr:spPr>
        <a:xfrm>
          <a:off x="2908300" y="182531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17236</xdr:rowOff>
    </xdr:from>
    <xdr:to>
      <xdr:col>10</xdr:col>
      <xdr:colOff>165100</xdr:colOff>
      <xdr:row>106</xdr:row>
      <xdr:rowOff>118836</xdr:rowOff>
    </xdr:to>
    <xdr:sp macro="" textlink="">
      <xdr:nvSpPr>
        <xdr:cNvPr id="426" name="楕円 425">
          <a:extLst>
            <a:ext uri="{FF2B5EF4-FFF2-40B4-BE49-F238E27FC236}">
              <a16:creationId xmlns:a16="http://schemas.microsoft.com/office/drawing/2014/main" id="{785820E8-E805-468C-8AF6-153890BDC342}"/>
            </a:ext>
          </a:extLst>
        </xdr:cNvPr>
        <xdr:cNvSpPr/>
      </xdr:nvSpPr>
      <xdr:spPr>
        <a:xfrm>
          <a:off x="1968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68036</xdr:rowOff>
    </xdr:from>
    <xdr:to>
      <xdr:col>15</xdr:col>
      <xdr:colOff>50800</xdr:colOff>
      <xdr:row>106</xdr:row>
      <xdr:rowOff>79466</xdr:rowOff>
    </xdr:to>
    <xdr:cxnSp macro="">
      <xdr:nvCxnSpPr>
        <xdr:cNvPr id="427" name="直線コネクタ 426">
          <a:extLst>
            <a:ext uri="{FF2B5EF4-FFF2-40B4-BE49-F238E27FC236}">
              <a16:creationId xmlns:a16="http://schemas.microsoft.com/office/drawing/2014/main" id="{60E59C07-4B11-40F8-9E72-DECB1B96FE8A}"/>
            </a:ext>
          </a:extLst>
        </xdr:cNvPr>
        <xdr:cNvCxnSpPr/>
      </xdr:nvCxnSpPr>
      <xdr:spPr>
        <a:xfrm>
          <a:off x="2019300" y="182417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157662</xdr:rowOff>
    </xdr:from>
    <xdr:to>
      <xdr:col>6</xdr:col>
      <xdr:colOff>38100</xdr:colOff>
      <xdr:row>106</xdr:row>
      <xdr:rowOff>87812</xdr:rowOff>
    </xdr:to>
    <xdr:sp macro="" textlink="">
      <xdr:nvSpPr>
        <xdr:cNvPr id="428" name="楕円 427">
          <a:extLst>
            <a:ext uri="{FF2B5EF4-FFF2-40B4-BE49-F238E27FC236}">
              <a16:creationId xmlns:a16="http://schemas.microsoft.com/office/drawing/2014/main" id="{774AADA1-C98F-46DE-BEFF-3175A59F374F}"/>
            </a:ext>
          </a:extLst>
        </xdr:cNvPr>
        <xdr:cNvSpPr/>
      </xdr:nvSpPr>
      <xdr:spPr>
        <a:xfrm>
          <a:off x="1079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37012</xdr:rowOff>
    </xdr:from>
    <xdr:to>
      <xdr:col>10</xdr:col>
      <xdr:colOff>114300</xdr:colOff>
      <xdr:row>106</xdr:row>
      <xdr:rowOff>68036</xdr:rowOff>
    </xdr:to>
    <xdr:cxnSp macro="">
      <xdr:nvCxnSpPr>
        <xdr:cNvPr id="429" name="直線コネクタ 428">
          <a:extLst>
            <a:ext uri="{FF2B5EF4-FFF2-40B4-BE49-F238E27FC236}">
              <a16:creationId xmlns:a16="http://schemas.microsoft.com/office/drawing/2014/main" id="{F6D0FF95-8736-45CA-AA68-FFA775652C25}"/>
            </a:ext>
          </a:extLst>
        </xdr:cNvPr>
        <xdr:cNvCxnSpPr/>
      </xdr:nvCxnSpPr>
      <xdr:spPr>
        <a:xfrm>
          <a:off x="1130300" y="1821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92A8C856-8D6C-4447-B0E8-0F7A6D31A81C}"/>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947E7EBA-DFBD-4D32-BB49-AAA31738CF29}"/>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2238A0DA-57F2-466C-9A71-F8917BDBB363}"/>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9F3DB8EB-C931-400D-854F-A12AC9FD1DC4}"/>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158948</xdr:rowOff>
    </xdr:from>
    <xdr:ext cx="405111" cy="259045"/>
    <xdr:sp macro="" textlink="">
      <xdr:nvSpPr>
        <xdr:cNvPr id="434" name="n_1mainValue【市民会館】&#10;有形固定資産減価償却率">
          <a:extLst>
            <a:ext uri="{FF2B5EF4-FFF2-40B4-BE49-F238E27FC236}">
              <a16:creationId xmlns:a16="http://schemas.microsoft.com/office/drawing/2014/main" id="{8261267E-3986-4A08-939E-A9C6F595B4A7}"/>
            </a:ext>
          </a:extLst>
        </xdr:cNvPr>
        <xdr:cNvSpPr txBox="1"/>
      </xdr:nvSpPr>
      <xdr:spPr>
        <a:xfrm>
          <a:off x="3582044"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121393</xdr:rowOff>
    </xdr:from>
    <xdr:ext cx="405111" cy="259045"/>
    <xdr:sp macro="" textlink="">
      <xdr:nvSpPr>
        <xdr:cNvPr id="435" name="n_2mainValue【市民会館】&#10;有形固定資産減価償却率">
          <a:extLst>
            <a:ext uri="{FF2B5EF4-FFF2-40B4-BE49-F238E27FC236}">
              <a16:creationId xmlns:a16="http://schemas.microsoft.com/office/drawing/2014/main" id="{6C2E07E7-A8D8-447A-8D3A-21B58371356F}"/>
            </a:ext>
          </a:extLst>
        </xdr:cNvPr>
        <xdr:cNvSpPr txBox="1"/>
      </xdr:nvSpPr>
      <xdr:spPr>
        <a:xfrm>
          <a:off x="2705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109963</xdr:rowOff>
    </xdr:from>
    <xdr:ext cx="405111" cy="259045"/>
    <xdr:sp macro="" textlink="">
      <xdr:nvSpPr>
        <xdr:cNvPr id="436" name="n_3mainValue【市民会館】&#10;有形固定資産減価償却率">
          <a:extLst>
            <a:ext uri="{FF2B5EF4-FFF2-40B4-BE49-F238E27FC236}">
              <a16:creationId xmlns:a16="http://schemas.microsoft.com/office/drawing/2014/main" id="{0B368A45-6C56-4476-A947-E89A5BD44902}"/>
            </a:ext>
          </a:extLst>
        </xdr:cNvPr>
        <xdr:cNvSpPr txBox="1"/>
      </xdr:nvSpPr>
      <xdr:spPr>
        <a:xfrm>
          <a:off x="1816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78939</xdr:rowOff>
    </xdr:from>
    <xdr:ext cx="405111" cy="259045"/>
    <xdr:sp macro="" textlink="">
      <xdr:nvSpPr>
        <xdr:cNvPr id="437" name="n_4mainValue【市民会館】&#10;有形固定資産減価償却率">
          <a:extLst>
            <a:ext uri="{FF2B5EF4-FFF2-40B4-BE49-F238E27FC236}">
              <a16:creationId xmlns:a16="http://schemas.microsoft.com/office/drawing/2014/main" id="{05915EE4-CB00-4864-999C-E8C2B72F3E5E}"/>
            </a:ext>
          </a:extLst>
        </xdr:cNvPr>
        <xdr:cNvSpPr txBox="1"/>
      </xdr:nvSpPr>
      <xdr:spPr>
        <a:xfrm>
          <a:off x="927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889E145E-DDEF-4EFF-A128-C39E10E47C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9B136D8C-BEE3-4F14-B5A0-11D37A6933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AE7D3C34-1C4E-49C2-904C-E2E8A3ABEE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51DE92EC-B423-4C03-B6AE-98DDAC3A0A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67AA91C-2878-4F74-9BB5-6E1C7067FF3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F8938EC5-5CCF-45EB-B2D5-BDD73CCB940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598FC849-50F6-484E-861F-6535FC67EB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D7D997F1-4C4C-4A99-8E7C-B77380FA710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E8951F4-BFE4-4978-88CE-83AF9CE7EA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6A1F9BE-AEE8-4FBF-A47C-02C0D3DF16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7F15CFE9-61DA-4FFF-A3BB-4F037FC1442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C1E738E3-5C56-4459-B383-EC45963FCCD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EEBCC89D-FCFB-4A0B-A4FF-BF1A73E0349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B702EE2B-D1AA-42C5-8F1D-6F296F32A10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D2338C3-7F7E-481F-8609-38F90312E4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1ECE7D3-EA0E-4B80-A8D7-48F1DBD2E31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DE25D07B-9786-4786-B8A7-D9D5460C287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D227A6EF-2B3B-4CDC-BEB6-1963DA169F7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93EB8B5-DDB0-4DB2-B85D-7B9781FCDF2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8FCB9E8C-162C-4AEC-A7EA-A356B9A32B4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72572309-08BD-4729-8770-1A422BF865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E5D3AA6B-0B47-4C1C-8C34-C66D8271D94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62CF3D16-3C7F-481B-8A8F-050625D3DB0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C41F051E-A90B-4D49-B7CA-5CC576EF9C57}"/>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B3F68E10-33BE-4794-939A-9232D17E05B2}"/>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C9A3DBF4-D669-40F1-B3B1-BC3D8BF7ED99}"/>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315A7375-265C-4B4B-BDB5-EE137B16296B}"/>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EA91B933-0A64-42E3-A890-85F4E99AF63E}"/>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1367E099-4751-4878-AD6C-E08F129F16FA}"/>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7247BB37-676B-44F8-AAF2-1EC716A25B8A}"/>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58150DA3-1AEE-4F6E-8971-04595D7ED514}"/>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275DFA18-FD3F-4FA0-84AA-6DFB0471EE04}"/>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3045BD57-CAD0-4EAD-A1B5-874EB4F7FCF8}"/>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20F14E95-EB93-4826-A180-0B57EB09A16E}"/>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9D59009-CCDE-40E2-B981-1CE7866A920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E6CEEAC-0BDD-4AFA-80D3-BC1B491833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E2062A5-6366-4262-B9B9-A64D1A98EA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2A96B22-B017-4E27-BE46-CBBE20A2DA9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829332F-7C0A-45FA-ACF4-94E7E60F6C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77" name="楕円 476">
          <a:extLst>
            <a:ext uri="{FF2B5EF4-FFF2-40B4-BE49-F238E27FC236}">
              <a16:creationId xmlns:a16="http://schemas.microsoft.com/office/drawing/2014/main" id="{1DE94E15-3282-498D-B09A-90D1303642BB}"/>
            </a:ext>
          </a:extLst>
        </xdr:cNvPr>
        <xdr:cNvSpPr/>
      </xdr:nvSpPr>
      <xdr:spPr>
        <a:xfrm>
          <a:off x="10426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35577</xdr:rowOff>
    </xdr:from>
    <xdr:ext cx="469744" cy="259045"/>
    <xdr:sp macro="" textlink="">
      <xdr:nvSpPr>
        <xdr:cNvPr id="478" name="【市民会館】&#10;一人当たり面積該当値テキスト">
          <a:extLst>
            <a:ext uri="{FF2B5EF4-FFF2-40B4-BE49-F238E27FC236}">
              <a16:creationId xmlns:a16="http://schemas.microsoft.com/office/drawing/2014/main" id="{CDF7E16F-B77E-422D-840C-EE1F66420174}"/>
            </a:ext>
          </a:extLst>
        </xdr:cNvPr>
        <xdr:cNvSpPr txBox="1"/>
      </xdr:nvSpPr>
      <xdr:spPr>
        <a:xfrm>
          <a:off x="10515600" y="183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122555</xdr:rowOff>
    </xdr:from>
    <xdr:to>
      <xdr:col>50</xdr:col>
      <xdr:colOff>165100</xdr:colOff>
      <xdr:row>108</xdr:row>
      <xdr:rowOff>52705</xdr:rowOff>
    </xdr:to>
    <xdr:sp macro="" textlink="">
      <xdr:nvSpPr>
        <xdr:cNvPr id="479" name="楕円 478">
          <a:extLst>
            <a:ext uri="{FF2B5EF4-FFF2-40B4-BE49-F238E27FC236}">
              <a16:creationId xmlns:a16="http://schemas.microsoft.com/office/drawing/2014/main" id="{892503C5-AC19-4D35-BBDB-70708924E562}"/>
            </a:ext>
          </a:extLst>
        </xdr:cNvPr>
        <xdr:cNvSpPr/>
      </xdr:nvSpPr>
      <xdr:spPr>
        <a:xfrm>
          <a:off x="9588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1905</xdr:rowOff>
    </xdr:to>
    <xdr:cxnSp macro="">
      <xdr:nvCxnSpPr>
        <xdr:cNvPr id="480" name="直線コネクタ 479">
          <a:extLst>
            <a:ext uri="{FF2B5EF4-FFF2-40B4-BE49-F238E27FC236}">
              <a16:creationId xmlns:a16="http://schemas.microsoft.com/office/drawing/2014/main" id="{A7AA4F03-4DCB-453C-85A7-64088327D06E}"/>
            </a:ext>
          </a:extLst>
        </xdr:cNvPr>
        <xdr:cNvCxnSpPr/>
      </xdr:nvCxnSpPr>
      <xdr:spPr>
        <a:xfrm flipV="1">
          <a:off x="9639300" y="185166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122555</xdr:rowOff>
    </xdr:from>
    <xdr:to>
      <xdr:col>46</xdr:col>
      <xdr:colOff>38100</xdr:colOff>
      <xdr:row>108</xdr:row>
      <xdr:rowOff>52705</xdr:rowOff>
    </xdr:to>
    <xdr:sp macro="" textlink="">
      <xdr:nvSpPr>
        <xdr:cNvPr id="481" name="楕円 480">
          <a:extLst>
            <a:ext uri="{FF2B5EF4-FFF2-40B4-BE49-F238E27FC236}">
              <a16:creationId xmlns:a16="http://schemas.microsoft.com/office/drawing/2014/main" id="{98E13896-8C1C-46DB-92A2-B64D0C74E319}"/>
            </a:ext>
          </a:extLst>
        </xdr:cNvPr>
        <xdr:cNvSpPr/>
      </xdr:nvSpPr>
      <xdr:spPr>
        <a:xfrm>
          <a:off x="8699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xdr:rowOff>
    </xdr:from>
    <xdr:to>
      <xdr:col>50</xdr:col>
      <xdr:colOff>114300</xdr:colOff>
      <xdr:row>108</xdr:row>
      <xdr:rowOff>1905</xdr:rowOff>
    </xdr:to>
    <xdr:cxnSp macro="">
      <xdr:nvCxnSpPr>
        <xdr:cNvPr id="482" name="直線コネクタ 481">
          <a:extLst>
            <a:ext uri="{FF2B5EF4-FFF2-40B4-BE49-F238E27FC236}">
              <a16:creationId xmlns:a16="http://schemas.microsoft.com/office/drawing/2014/main" id="{D0D51D01-78E5-4BCC-BE80-FF15458F7C6D}"/>
            </a:ext>
          </a:extLst>
        </xdr:cNvPr>
        <xdr:cNvCxnSpPr/>
      </xdr:nvCxnSpPr>
      <xdr:spPr>
        <a:xfrm>
          <a:off x="8750300" y="1851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124461</xdr:rowOff>
    </xdr:from>
    <xdr:to>
      <xdr:col>41</xdr:col>
      <xdr:colOff>101600</xdr:colOff>
      <xdr:row>108</xdr:row>
      <xdr:rowOff>54611</xdr:rowOff>
    </xdr:to>
    <xdr:sp macro="" textlink="">
      <xdr:nvSpPr>
        <xdr:cNvPr id="483" name="楕円 482">
          <a:extLst>
            <a:ext uri="{FF2B5EF4-FFF2-40B4-BE49-F238E27FC236}">
              <a16:creationId xmlns:a16="http://schemas.microsoft.com/office/drawing/2014/main" id="{FA77859A-CA33-4623-B3F5-6F6C48C9E257}"/>
            </a:ext>
          </a:extLst>
        </xdr:cNvPr>
        <xdr:cNvSpPr/>
      </xdr:nvSpPr>
      <xdr:spPr>
        <a:xfrm>
          <a:off x="7810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xdr:rowOff>
    </xdr:from>
    <xdr:to>
      <xdr:col>45</xdr:col>
      <xdr:colOff>177800</xdr:colOff>
      <xdr:row>108</xdr:row>
      <xdr:rowOff>3811</xdr:rowOff>
    </xdr:to>
    <xdr:cxnSp macro="">
      <xdr:nvCxnSpPr>
        <xdr:cNvPr id="484" name="直線コネクタ 483">
          <a:extLst>
            <a:ext uri="{FF2B5EF4-FFF2-40B4-BE49-F238E27FC236}">
              <a16:creationId xmlns:a16="http://schemas.microsoft.com/office/drawing/2014/main" id="{500AF5D7-01E9-4D5B-A099-58FA227DDDFA}"/>
            </a:ext>
          </a:extLst>
        </xdr:cNvPr>
        <xdr:cNvCxnSpPr/>
      </xdr:nvCxnSpPr>
      <xdr:spPr>
        <a:xfrm flipV="1">
          <a:off x="7861300" y="18518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124461</xdr:rowOff>
    </xdr:from>
    <xdr:to>
      <xdr:col>36</xdr:col>
      <xdr:colOff>165100</xdr:colOff>
      <xdr:row>108</xdr:row>
      <xdr:rowOff>54611</xdr:rowOff>
    </xdr:to>
    <xdr:sp macro="" textlink="">
      <xdr:nvSpPr>
        <xdr:cNvPr id="485" name="楕円 484">
          <a:extLst>
            <a:ext uri="{FF2B5EF4-FFF2-40B4-BE49-F238E27FC236}">
              <a16:creationId xmlns:a16="http://schemas.microsoft.com/office/drawing/2014/main" id="{30C5C225-B6E0-4C38-AB1F-64BE19C60640}"/>
            </a:ext>
          </a:extLst>
        </xdr:cNvPr>
        <xdr:cNvSpPr/>
      </xdr:nvSpPr>
      <xdr:spPr>
        <a:xfrm>
          <a:off x="6921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3811</xdr:rowOff>
    </xdr:from>
    <xdr:to>
      <xdr:col>41</xdr:col>
      <xdr:colOff>50800</xdr:colOff>
      <xdr:row>108</xdr:row>
      <xdr:rowOff>3811</xdr:rowOff>
    </xdr:to>
    <xdr:cxnSp macro="">
      <xdr:nvCxnSpPr>
        <xdr:cNvPr id="486" name="直線コネクタ 485">
          <a:extLst>
            <a:ext uri="{FF2B5EF4-FFF2-40B4-BE49-F238E27FC236}">
              <a16:creationId xmlns:a16="http://schemas.microsoft.com/office/drawing/2014/main" id="{F3267111-D1A1-4ADF-A459-18778F660E5D}"/>
            </a:ext>
          </a:extLst>
        </xdr:cNvPr>
        <xdr:cNvCxnSpPr/>
      </xdr:nvCxnSpPr>
      <xdr:spPr>
        <a:xfrm>
          <a:off x="6972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51356389-304D-4474-80BB-3CAA498E9E41}"/>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E1A68DC1-44D9-456E-B450-D92877EE441B}"/>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70862C1B-D03A-4F03-91BF-18FEFDCCCA8F}"/>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C51FD267-E196-41BF-95F1-1F7750CC96FA}"/>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43832</xdr:rowOff>
    </xdr:from>
    <xdr:ext cx="469744" cy="259045"/>
    <xdr:sp macro="" textlink="">
      <xdr:nvSpPr>
        <xdr:cNvPr id="491" name="n_1mainValue【市民会館】&#10;一人当たり面積">
          <a:extLst>
            <a:ext uri="{FF2B5EF4-FFF2-40B4-BE49-F238E27FC236}">
              <a16:creationId xmlns:a16="http://schemas.microsoft.com/office/drawing/2014/main" id="{E0038EE8-4EE7-4202-8F77-78F30E030F17}"/>
            </a:ext>
          </a:extLst>
        </xdr:cNvPr>
        <xdr:cNvSpPr txBox="1"/>
      </xdr:nvSpPr>
      <xdr:spPr>
        <a:xfrm>
          <a:off x="9391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43832</xdr:rowOff>
    </xdr:from>
    <xdr:ext cx="469744" cy="259045"/>
    <xdr:sp macro="" textlink="">
      <xdr:nvSpPr>
        <xdr:cNvPr id="492" name="n_2mainValue【市民会館】&#10;一人当たり面積">
          <a:extLst>
            <a:ext uri="{FF2B5EF4-FFF2-40B4-BE49-F238E27FC236}">
              <a16:creationId xmlns:a16="http://schemas.microsoft.com/office/drawing/2014/main" id="{96D187D7-1BED-462A-ACD9-012950F8D363}"/>
            </a:ext>
          </a:extLst>
        </xdr:cNvPr>
        <xdr:cNvSpPr txBox="1"/>
      </xdr:nvSpPr>
      <xdr:spPr>
        <a:xfrm>
          <a:off x="8515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45738</xdr:rowOff>
    </xdr:from>
    <xdr:ext cx="469744" cy="259045"/>
    <xdr:sp macro="" textlink="">
      <xdr:nvSpPr>
        <xdr:cNvPr id="493" name="n_3mainValue【市民会館】&#10;一人当たり面積">
          <a:extLst>
            <a:ext uri="{FF2B5EF4-FFF2-40B4-BE49-F238E27FC236}">
              <a16:creationId xmlns:a16="http://schemas.microsoft.com/office/drawing/2014/main" id="{993C84D2-6B6D-4C50-A127-A2D44C9893D8}"/>
            </a:ext>
          </a:extLst>
        </xdr:cNvPr>
        <xdr:cNvSpPr txBox="1"/>
      </xdr:nvSpPr>
      <xdr:spPr>
        <a:xfrm>
          <a:off x="7626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45738</xdr:rowOff>
    </xdr:from>
    <xdr:ext cx="469744" cy="259045"/>
    <xdr:sp macro="" textlink="">
      <xdr:nvSpPr>
        <xdr:cNvPr id="494" name="n_4mainValue【市民会館】&#10;一人当たり面積">
          <a:extLst>
            <a:ext uri="{FF2B5EF4-FFF2-40B4-BE49-F238E27FC236}">
              <a16:creationId xmlns:a16="http://schemas.microsoft.com/office/drawing/2014/main" id="{E63E4331-6A57-4C95-B726-138981B1E9DD}"/>
            </a:ext>
          </a:extLst>
        </xdr:cNvPr>
        <xdr:cNvSpPr txBox="1"/>
      </xdr:nvSpPr>
      <xdr:spPr>
        <a:xfrm>
          <a:off x="6737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E729EACB-2C61-4794-9221-6BC4180D23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8EE09D79-1242-4F5B-996B-96415A868DB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785F275A-B592-4BB9-A06C-5E7341A09E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EE2DDFF-C918-4F18-A52B-AEA584C21C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A382CAAE-F7DD-47C4-8234-DA5BCE0556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38C75BA-3BB9-4DA9-B27F-A6E2BBAE74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3C6BE47-077E-4510-BF35-9E0AF185B1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BDE38AD4-6695-45D9-8362-F526CB097B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C696F191-97F3-47B7-84B0-5ED1FFEF91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E02410B-87D2-49CF-9CAB-032F2BEC31E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45CED5A5-9BBD-4040-B29D-55978C86D2C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5627D354-94E0-487A-9478-0863E4D1BF4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D15E2C98-8E9D-4537-A7F4-F9512440A5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A24975F5-7A90-4D6E-AE30-D4ED8E40F7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B029134B-D107-49F4-B20D-C00B5256411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6144A1C7-E9FE-4556-8CCE-248C213D4F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CD796EC7-397B-4C29-8B56-EFBF3CFB52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E787D5FF-539B-4AD5-AEDF-FC9EC11FBB9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3F268BF-F742-4FD6-8DEF-0A90C8AEEE3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EC564BD-8967-40AB-9FEC-38E1870089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3160EAD3-4506-4F00-82AE-526D6111370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7D32CAAE-4808-4C58-B6F2-B508942BE6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B5A6455F-C722-44C9-B3E6-95C5AA80195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279309AC-8729-4846-AE0E-979996B6BC4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53C507F4-7E5F-4050-80DE-0894DA8598AF}"/>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ECCEABDB-9422-473B-BE36-F58CAD15FD5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739D5BF3-1A65-4692-92A2-66A6D7C8C876}"/>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011E289-756F-4FE4-8C61-335CC0997502}"/>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35DDE94-B305-41AE-9AC0-AA39B0E0EA82}"/>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FB2AC66F-2B79-4C7A-BE43-32FBFD1CAC00}"/>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42241B80-2A49-4F3B-BDE9-4433A42D989C}"/>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7CDCE9B7-D285-4E38-B4BA-C70E0A761752}"/>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23CB7887-3C64-40B4-A91F-3C0C709F11C9}"/>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D1C6F7B-361B-4A76-B264-56AA998709EB}"/>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BB717537-E1F3-4E69-B65B-8C5C5A4CE73A}"/>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C23166C-EBC3-4539-9796-E7D4D26918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301745C-15C9-4D45-9B54-5CBB46492FF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2C8706E-162A-4263-AC53-3EF27FE051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4C26F3A-4BF7-4E04-A025-F32292356D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6E066C5-CE21-4CB5-B620-6120863CC7E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535" name="楕円 534">
          <a:extLst>
            <a:ext uri="{FF2B5EF4-FFF2-40B4-BE49-F238E27FC236}">
              <a16:creationId xmlns:a16="http://schemas.microsoft.com/office/drawing/2014/main" id="{4951AB4C-E54E-4FA5-A037-A7CB5C934317}"/>
            </a:ext>
          </a:extLst>
        </xdr:cNvPr>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CDA8135-173E-47EC-BAC1-62FCEE65DC92}"/>
            </a:ext>
          </a:extLst>
        </xdr:cNvPr>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537" name="楕円 536">
          <a:extLst>
            <a:ext uri="{FF2B5EF4-FFF2-40B4-BE49-F238E27FC236}">
              <a16:creationId xmlns:a16="http://schemas.microsoft.com/office/drawing/2014/main" id="{2ACEA781-4C00-4F8E-BA83-6F8593BD4B8F}"/>
            </a:ext>
          </a:extLst>
        </xdr:cNvPr>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43815</xdr:rowOff>
    </xdr:from>
    <xdr:to>
      <xdr:col>85</xdr:col>
      <xdr:colOff>127000</xdr:colOff>
      <xdr:row>35</xdr:row>
      <xdr:rowOff>97155</xdr:rowOff>
    </xdr:to>
    <xdr:cxnSp macro="">
      <xdr:nvCxnSpPr>
        <xdr:cNvPr id="538" name="直線コネクタ 537">
          <a:extLst>
            <a:ext uri="{FF2B5EF4-FFF2-40B4-BE49-F238E27FC236}">
              <a16:creationId xmlns:a16="http://schemas.microsoft.com/office/drawing/2014/main" id="{FA5508CD-4DE0-4D09-8E2C-D26EDA3CF69F}"/>
            </a:ext>
          </a:extLst>
        </xdr:cNvPr>
        <xdr:cNvCxnSpPr/>
      </xdr:nvCxnSpPr>
      <xdr:spPr>
        <a:xfrm>
          <a:off x="15481300" y="60445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539" name="楕円 538">
          <a:extLst>
            <a:ext uri="{FF2B5EF4-FFF2-40B4-BE49-F238E27FC236}">
              <a16:creationId xmlns:a16="http://schemas.microsoft.com/office/drawing/2014/main" id="{7FD655F6-4737-4667-9DBE-9C2C03041BCC}"/>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43815</xdr:rowOff>
    </xdr:from>
    <xdr:to>
      <xdr:col>81</xdr:col>
      <xdr:colOff>50800</xdr:colOff>
      <xdr:row>35</xdr:row>
      <xdr:rowOff>99060</xdr:rowOff>
    </xdr:to>
    <xdr:cxnSp macro="">
      <xdr:nvCxnSpPr>
        <xdr:cNvPr id="540" name="直線コネクタ 539">
          <a:extLst>
            <a:ext uri="{FF2B5EF4-FFF2-40B4-BE49-F238E27FC236}">
              <a16:creationId xmlns:a16="http://schemas.microsoft.com/office/drawing/2014/main" id="{4FB01C7D-EA4C-4478-A4AB-D0563F284EAB}"/>
            </a:ext>
          </a:extLst>
        </xdr:cNvPr>
        <xdr:cNvCxnSpPr/>
      </xdr:nvCxnSpPr>
      <xdr:spPr>
        <a:xfrm flipV="1">
          <a:off x="14592300" y="60445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145415</xdr:rowOff>
    </xdr:from>
    <xdr:to>
      <xdr:col>72</xdr:col>
      <xdr:colOff>38100</xdr:colOff>
      <xdr:row>35</xdr:row>
      <xdr:rowOff>75565</xdr:rowOff>
    </xdr:to>
    <xdr:sp macro="" textlink="">
      <xdr:nvSpPr>
        <xdr:cNvPr id="541" name="楕円 540">
          <a:extLst>
            <a:ext uri="{FF2B5EF4-FFF2-40B4-BE49-F238E27FC236}">
              <a16:creationId xmlns:a16="http://schemas.microsoft.com/office/drawing/2014/main" id="{578C4075-836D-4A62-A836-057317B3991A}"/>
            </a:ext>
          </a:extLst>
        </xdr:cNvPr>
        <xdr:cNvSpPr/>
      </xdr:nvSpPr>
      <xdr:spPr>
        <a:xfrm>
          <a:off x="13652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24765</xdr:rowOff>
    </xdr:from>
    <xdr:to>
      <xdr:col>76</xdr:col>
      <xdr:colOff>114300</xdr:colOff>
      <xdr:row>35</xdr:row>
      <xdr:rowOff>99060</xdr:rowOff>
    </xdr:to>
    <xdr:cxnSp macro="">
      <xdr:nvCxnSpPr>
        <xdr:cNvPr id="542" name="直線コネクタ 541">
          <a:extLst>
            <a:ext uri="{FF2B5EF4-FFF2-40B4-BE49-F238E27FC236}">
              <a16:creationId xmlns:a16="http://schemas.microsoft.com/office/drawing/2014/main" id="{5C7887A5-A777-43D9-A056-9924193EC1A0}"/>
            </a:ext>
          </a:extLst>
        </xdr:cNvPr>
        <xdr:cNvCxnSpPr/>
      </xdr:nvCxnSpPr>
      <xdr:spPr>
        <a:xfrm>
          <a:off x="13703300" y="60255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80645</xdr:rowOff>
    </xdr:from>
    <xdr:to>
      <xdr:col>67</xdr:col>
      <xdr:colOff>101600</xdr:colOff>
      <xdr:row>41</xdr:row>
      <xdr:rowOff>10795</xdr:rowOff>
    </xdr:to>
    <xdr:sp macro="" textlink="">
      <xdr:nvSpPr>
        <xdr:cNvPr id="543" name="楕円 542">
          <a:extLst>
            <a:ext uri="{FF2B5EF4-FFF2-40B4-BE49-F238E27FC236}">
              <a16:creationId xmlns:a16="http://schemas.microsoft.com/office/drawing/2014/main" id="{B9FF50AD-BC7E-4983-AF74-2978A0057925}"/>
            </a:ext>
          </a:extLst>
        </xdr:cNvPr>
        <xdr:cNvSpPr/>
      </xdr:nvSpPr>
      <xdr:spPr>
        <a:xfrm>
          <a:off x="12763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24765</xdr:rowOff>
    </xdr:from>
    <xdr:to>
      <xdr:col>71</xdr:col>
      <xdr:colOff>177800</xdr:colOff>
      <xdr:row>40</xdr:row>
      <xdr:rowOff>131445</xdr:rowOff>
    </xdr:to>
    <xdr:cxnSp macro="">
      <xdr:nvCxnSpPr>
        <xdr:cNvPr id="544" name="直線コネクタ 543">
          <a:extLst>
            <a:ext uri="{FF2B5EF4-FFF2-40B4-BE49-F238E27FC236}">
              <a16:creationId xmlns:a16="http://schemas.microsoft.com/office/drawing/2014/main" id="{B5782553-CF08-45FE-A621-77E71614B124}"/>
            </a:ext>
          </a:extLst>
        </xdr:cNvPr>
        <xdr:cNvCxnSpPr/>
      </xdr:nvCxnSpPr>
      <xdr:spPr>
        <a:xfrm flipV="1">
          <a:off x="12814300" y="6025515"/>
          <a:ext cx="889000" cy="9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B6CABBE-6932-4FC5-91C2-D014D77A0971}"/>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C7F8810F-B05A-4BEF-8A04-CE884A79E327}"/>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55262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2471AAA8-5E5D-494C-A84A-C75AB9461948}"/>
            </a:ext>
          </a:extLst>
        </xdr:cNvPr>
        <xdr:cNvSpPr txBox="1"/>
      </xdr:nvSpPr>
      <xdr:spPr>
        <a:xfrm>
          <a:off x="13500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3055B764-16E6-4FE9-8014-D3F1215CA08F}"/>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111142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F80A4424-91B7-4223-B759-A9F4CE79E2AE}"/>
            </a:ext>
          </a:extLst>
        </xdr:cNvPr>
        <xdr:cNvSpPr txBox="1"/>
      </xdr:nvSpPr>
      <xdr:spPr>
        <a:xfrm>
          <a:off x="152660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998DB5F-72CC-4419-9C76-5651F725C5FE}"/>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92092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EF317630-3722-406E-BA08-41CE66F354C7}"/>
            </a:ext>
          </a:extLst>
        </xdr:cNvPr>
        <xdr:cNvSpPr txBox="1"/>
      </xdr:nvSpPr>
      <xdr:spPr>
        <a:xfrm>
          <a:off x="13500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1922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7DD2531D-356D-4B84-AB36-0CF16187F506}"/>
            </a:ext>
          </a:extLst>
        </xdr:cNvPr>
        <xdr:cNvSpPr txBox="1"/>
      </xdr:nvSpPr>
      <xdr:spPr>
        <a:xfrm>
          <a:off x="12611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8F749D71-12EF-41CF-9FD8-1B5A2143AB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5FD1A40D-B171-4E45-9B11-8616487D31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F512FA85-AEBF-476D-8A51-96F510D3B3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E9D0422E-68D8-486E-AF2C-CAA1983A18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4FFADBC-42DA-4AF2-A7EF-687F33B9909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6FF0DD9-0853-4212-9E0C-4FC80ECD53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8708C116-5235-47AA-906C-A6AE358B17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E619EC7-ED88-4009-AA46-78FB1211356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4429010-7A4B-42F4-8012-4ED3AE83CDE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EDE241D0-CE51-488B-ADE6-404ED6C5937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3EF53E9B-5DE6-4AD9-BB79-E3B517129D8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95536DE1-6BD3-413E-933E-4989697B958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978FE5E7-2E58-4FB7-852E-9A9F8480B35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98045BCC-F127-41D9-BC17-C3CCA8EB088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4EE05CB2-ED86-4D1E-B810-5FAEC23E924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9463C849-B242-432E-AFBE-10D409E5903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B3C790E2-703E-4DF2-9263-732DE761D28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73143BB0-9EC3-4214-B236-A2F1D3894AA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2C26AC8-1B94-4A91-ACE8-73566F9EBE6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6E91DFB7-6363-4CD7-B542-7B28B8D509A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BB99F265-1350-4DA5-8DCC-293F52ACF6A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C57BCA76-6F5D-4183-9467-3CCEFC5B8F4D}"/>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F0878DA-DFC1-4FFF-8C85-10B78C5FA6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BA6A2DC5-9DBF-4CB3-B201-238529A537D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C9540780-352F-4EA9-9C3B-01E669BA14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35788F68-75A3-4F7F-A1C2-C16F784C446F}"/>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E049139E-D702-4D39-A4E0-E7A2F259DB7E}"/>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F9A1421B-2A52-4B3B-9BAC-8469430400D5}"/>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65CA9F20-BBDC-411A-A33D-E96C81DC8F7F}"/>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FBA72DBB-47EA-4562-B5BC-5E83A2BA9E4A}"/>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3C0B49AE-1FC8-49DF-A82B-7A4AF3657137}"/>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30C86CA3-43CE-4E67-AC5B-1095D0F1EF13}"/>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FFB64CF6-5AEE-409C-B3EC-D0B733CE9976}"/>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28531A7F-3EB7-4B66-BAAE-6AFCC78CD042}"/>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3717C12D-6C9C-4596-99A5-83B0BA3927BD}"/>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869D0664-8DFA-4C1F-B00C-C8177A9FEB2B}"/>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0073941-E119-40DA-98A6-8A01DC9B4D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3042402-6896-4257-9F67-C07E23E979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772232C-A9AE-4094-A545-7B9367E3043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CB8E8CB-5056-4C89-AB9D-05E8457534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5B4F2E0E-4800-4EDE-B368-5B76F9AB10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57927</xdr:rowOff>
    </xdr:from>
    <xdr:to>
      <xdr:col>116</xdr:col>
      <xdr:colOff>114300</xdr:colOff>
      <xdr:row>40</xdr:row>
      <xdr:rowOff>159527</xdr:rowOff>
    </xdr:to>
    <xdr:sp macro="" textlink="">
      <xdr:nvSpPr>
        <xdr:cNvPr id="594" name="楕円 593">
          <a:extLst>
            <a:ext uri="{FF2B5EF4-FFF2-40B4-BE49-F238E27FC236}">
              <a16:creationId xmlns:a16="http://schemas.microsoft.com/office/drawing/2014/main" id="{99E6145E-7BF9-4BEE-B89E-1A0AA0B2CD6D}"/>
            </a:ext>
          </a:extLst>
        </xdr:cNvPr>
        <xdr:cNvSpPr/>
      </xdr:nvSpPr>
      <xdr:spPr>
        <a:xfrm>
          <a:off x="22110700" y="69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36354</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F04F2577-A678-4BCA-82D9-4BF882E39839}"/>
            </a:ext>
          </a:extLst>
        </xdr:cNvPr>
        <xdr:cNvSpPr txBox="1"/>
      </xdr:nvSpPr>
      <xdr:spPr>
        <a:xfrm>
          <a:off x="22199600" y="689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12416</xdr:rowOff>
    </xdr:from>
    <xdr:to>
      <xdr:col>112</xdr:col>
      <xdr:colOff>38100</xdr:colOff>
      <xdr:row>40</xdr:row>
      <xdr:rowOff>114016</xdr:rowOff>
    </xdr:to>
    <xdr:sp macro="" textlink="">
      <xdr:nvSpPr>
        <xdr:cNvPr id="596" name="楕円 595">
          <a:extLst>
            <a:ext uri="{FF2B5EF4-FFF2-40B4-BE49-F238E27FC236}">
              <a16:creationId xmlns:a16="http://schemas.microsoft.com/office/drawing/2014/main" id="{4B687309-9E78-4189-A86F-CFC301C65241}"/>
            </a:ext>
          </a:extLst>
        </xdr:cNvPr>
        <xdr:cNvSpPr/>
      </xdr:nvSpPr>
      <xdr:spPr>
        <a:xfrm>
          <a:off x="21272500" y="6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63216</xdr:rowOff>
    </xdr:from>
    <xdr:to>
      <xdr:col>116</xdr:col>
      <xdr:colOff>63500</xdr:colOff>
      <xdr:row>40</xdr:row>
      <xdr:rowOff>108727</xdr:rowOff>
    </xdr:to>
    <xdr:cxnSp macro="">
      <xdr:nvCxnSpPr>
        <xdr:cNvPr id="597" name="直線コネクタ 596">
          <a:extLst>
            <a:ext uri="{FF2B5EF4-FFF2-40B4-BE49-F238E27FC236}">
              <a16:creationId xmlns:a16="http://schemas.microsoft.com/office/drawing/2014/main" id="{7A82B9FB-B9DE-477D-9E3F-EF293A3DB45B}"/>
            </a:ext>
          </a:extLst>
        </xdr:cNvPr>
        <xdr:cNvCxnSpPr/>
      </xdr:nvCxnSpPr>
      <xdr:spPr>
        <a:xfrm>
          <a:off x="21323300" y="6921216"/>
          <a:ext cx="8382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83180</xdr:rowOff>
    </xdr:from>
    <xdr:to>
      <xdr:col>107</xdr:col>
      <xdr:colOff>101600</xdr:colOff>
      <xdr:row>41</xdr:row>
      <xdr:rowOff>13330</xdr:rowOff>
    </xdr:to>
    <xdr:sp macro="" textlink="">
      <xdr:nvSpPr>
        <xdr:cNvPr id="598" name="楕円 597">
          <a:extLst>
            <a:ext uri="{FF2B5EF4-FFF2-40B4-BE49-F238E27FC236}">
              <a16:creationId xmlns:a16="http://schemas.microsoft.com/office/drawing/2014/main" id="{F3F34B9F-52D6-4379-BA92-9B891C79AEAE}"/>
            </a:ext>
          </a:extLst>
        </xdr:cNvPr>
        <xdr:cNvSpPr/>
      </xdr:nvSpPr>
      <xdr:spPr>
        <a:xfrm>
          <a:off x="20383500" y="69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63216</xdr:rowOff>
    </xdr:from>
    <xdr:to>
      <xdr:col>111</xdr:col>
      <xdr:colOff>177800</xdr:colOff>
      <xdr:row>40</xdr:row>
      <xdr:rowOff>133980</xdr:rowOff>
    </xdr:to>
    <xdr:cxnSp macro="">
      <xdr:nvCxnSpPr>
        <xdr:cNvPr id="599" name="直線コネクタ 598">
          <a:extLst>
            <a:ext uri="{FF2B5EF4-FFF2-40B4-BE49-F238E27FC236}">
              <a16:creationId xmlns:a16="http://schemas.microsoft.com/office/drawing/2014/main" id="{A373D44F-6A93-4733-836C-42BD30E07D90}"/>
            </a:ext>
          </a:extLst>
        </xdr:cNvPr>
        <xdr:cNvCxnSpPr/>
      </xdr:nvCxnSpPr>
      <xdr:spPr>
        <a:xfrm flipV="1">
          <a:off x="20434300" y="6921216"/>
          <a:ext cx="889000" cy="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146323</xdr:rowOff>
    </xdr:from>
    <xdr:to>
      <xdr:col>102</xdr:col>
      <xdr:colOff>165100</xdr:colOff>
      <xdr:row>41</xdr:row>
      <xdr:rowOff>76473</xdr:rowOff>
    </xdr:to>
    <xdr:sp macro="" textlink="">
      <xdr:nvSpPr>
        <xdr:cNvPr id="600" name="楕円 599">
          <a:extLst>
            <a:ext uri="{FF2B5EF4-FFF2-40B4-BE49-F238E27FC236}">
              <a16:creationId xmlns:a16="http://schemas.microsoft.com/office/drawing/2014/main" id="{6B84FF2B-31CF-459A-8E54-78AD0EA24697}"/>
            </a:ext>
          </a:extLst>
        </xdr:cNvPr>
        <xdr:cNvSpPr/>
      </xdr:nvSpPr>
      <xdr:spPr>
        <a:xfrm>
          <a:off x="19494500" y="70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133980</xdr:rowOff>
    </xdr:from>
    <xdr:to>
      <xdr:col>107</xdr:col>
      <xdr:colOff>50800</xdr:colOff>
      <xdr:row>41</xdr:row>
      <xdr:rowOff>25673</xdr:rowOff>
    </xdr:to>
    <xdr:cxnSp macro="">
      <xdr:nvCxnSpPr>
        <xdr:cNvPr id="601" name="直線コネクタ 600">
          <a:extLst>
            <a:ext uri="{FF2B5EF4-FFF2-40B4-BE49-F238E27FC236}">
              <a16:creationId xmlns:a16="http://schemas.microsoft.com/office/drawing/2014/main" id="{AC74B7A9-1F33-4F6C-B2CF-3D8864B533C7}"/>
            </a:ext>
          </a:extLst>
        </xdr:cNvPr>
        <xdr:cNvCxnSpPr/>
      </xdr:nvCxnSpPr>
      <xdr:spPr>
        <a:xfrm flipV="1">
          <a:off x="19545300" y="6991980"/>
          <a:ext cx="889000" cy="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108052</xdr:rowOff>
    </xdr:from>
    <xdr:to>
      <xdr:col>98</xdr:col>
      <xdr:colOff>38100</xdr:colOff>
      <xdr:row>42</xdr:row>
      <xdr:rowOff>38202</xdr:rowOff>
    </xdr:to>
    <xdr:sp macro="" textlink="">
      <xdr:nvSpPr>
        <xdr:cNvPr id="602" name="楕円 601">
          <a:extLst>
            <a:ext uri="{FF2B5EF4-FFF2-40B4-BE49-F238E27FC236}">
              <a16:creationId xmlns:a16="http://schemas.microsoft.com/office/drawing/2014/main" id="{21A3A5BA-DF77-45E4-ABED-339089FF9935}"/>
            </a:ext>
          </a:extLst>
        </xdr:cNvPr>
        <xdr:cNvSpPr/>
      </xdr:nvSpPr>
      <xdr:spPr>
        <a:xfrm>
          <a:off x="18605500" y="71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25673</xdr:rowOff>
    </xdr:from>
    <xdr:to>
      <xdr:col>102</xdr:col>
      <xdr:colOff>114300</xdr:colOff>
      <xdr:row>41</xdr:row>
      <xdr:rowOff>158852</xdr:rowOff>
    </xdr:to>
    <xdr:cxnSp macro="">
      <xdr:nvCxnSpPr>
        <xdr:cNvPr id="603" name="直線コネクタ 602">
          <a:extLst>
            <a:ext uri="{FF2B5EF4-FFF2-40B4-BE49-F238E27FC236}">
              <a16:creationId xmlns:a16="http://schemas.microsoft.com/office/drawing/2014/main" id="{213D25FE-1843-4A96-BD49-9C1D078099B6}"/>
            </a:ext>
          </a:extLst>
        </xdr:cNvPr>
        <xdr:cNvCxnSpPr/>
      </xdr:nvCxnSpPr>
      <xdr:spPr>
        <a:xfrm flipV="1">
          <a:off x="18656300" y="7055123"/>
          <a:ext cx="889000" cy="1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A87BF3BF-E5F9-4249-9FF8-3FBA5EDB86B6}"/>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BA4BAA3A-E644-48EA-A2EA-2C2960C602FD}"/>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609565E3-20B2-47D2-94C5-5EFE266B5DD9}"/>
            </a:ext>
          </a:extLst>
        </xdr:cNvPr>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275E5F62-28E8-41C4-81CD-1F940544ABAE}"/>
            </a:ext>
          </a:extLst>
        </xdr:cNvPr>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130543</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6AF1627A-401A-4ECA-90CF-38DD41675FFE}"/>
            </a:ext>
          </a:extLst>
        </xdr:cNvPr>
        <xdr:cNvSpPr txBox="1"/>
      </xdr:nvSpPr>
      <xdr:spPr>
        <a:xfrm>
          <a:off x="21011095" y="664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29857</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CE2A99EB-2297-4DF0-AB6B-0CD0CAB6512F}"/>
            </a:ext>
          </a:extLst>
        </xdr:cNvPr>
        <xdr:cNvSpPr txBox="1"/>
      </xdr:nvSpPr>
      <xdr:spPr>
        <a:xfrm>
          <a:off x="20167111" y="67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67600</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EED14018-258B-4AB2-B01F-AE55A265F68F}"/>
            </a:ext>
          </a:extLst>
        </xdr:cNvPr>
        <xdr:cNvSpPr txBox="1"/>
      </xdr:nvSpPr>
      <xdr:spPr>
        <a:xfrm>
          <a:off x="19278111" y="70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29329</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B76A115-4FA1-4CFB-9BBA-7AB7F307D128}"/>
            </a:ext>
          </a:extLst>
        </xdr:cNvPr>
        <xdr:cNvSpPr txBox="1"/>
      </xdr:nvSpPr>
      <xdr:spPr>
        <a:xfrm>
          <a:off x="18389111" y="723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D085052B-FCF0-4C77-BA48-FC9D116CB7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8A01B70F-A4E8-40B0-AA5B-2E488E4C38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64141EEB-0ECC-42D2-AADD-2BF7965869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1F5E1122-7002-4195-ABAB-04FC7C93722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AF24DAE2-70A8-4100-AB94-6A5790037C1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7B0D7706-2E48-4721-A96F-A97A3F9B4B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DBD6D077-A8D0-43BB-B3AD-2D005259C2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4B53A657-6631-4113-A2BC-327A82E445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4EE187B8-5582-447C-B2E1-CEF4A98106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CBBB62CB-DCC0-4043-BC14-2D08A633F4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1BE577A8-7484-4379-A0E9-5927B23CD0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25BF39C4-8BAD-449B-AA7D-9DE43E6497B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D9C5A6ED-DF29-4E80-A504-D9185DF2799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411173D0-CE3F-4C8C-AEBC-0B6E353BDC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EA428CD-1653-4614-B93E-95934D147A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53F2E8CF-DE25-4D04-BB67-E96EC017F76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F844FB1-2BCD-48C9-8AB4-E8A82DE29C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6C81867E-11CC-4B11-B496-A3ACC4303FB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6C9022A-3776-4724-93FA-D25DAB24BC0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24176441-6699-4475-95A1-D3AECB366E6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E97FDEBE-35F2-4B38-B268-3A631003A73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B777F114-EAB7-4098-A52A-34241B38036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21113D65-C488-4E4B-8BCF-ABDBF1DACA8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AE97D61A-7873-4CA1-B4DD-938C8C7FD7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6C1D0293-CAD1-4D9E-8965-CF1AA4AD062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24225ACD-3C78-4623-B005-2D208CB68A2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CE77006E-8F8F-42DB-BDA0-529D7B465A41}"/>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8FA51369-61BE-4CB2-9087-E54B7FB754F5}"/>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884E07D4-F335-4B31-96BE-31E88E51BBF9}"/>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3DE12C28-5C0C-4F4F-A521-DA2881CF519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D8807E2-EAAE-40AA-86A1-C112E364CEDB}"/>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97D215CB-BB7D-489B-B34A-09095125DA04}"/>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363504DE-4DA3-40EA-BAF7-82C00C4183EC}"/>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4ED99C2A-5394-432E-A303-04B3A28D6231}"/>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C2679862-A13E-429F-8342-4EBD4148AA24}"/>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3F9B4CD7-95A5-46DB-9008-2701BDD58DC3}"/>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2FC49141-B5F2-4D46-B9BE-F3A9C0D163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5CE3A07-C058-414C-8BE8-883C0F5DEE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5341B87-7D7E-45ED-B1DF-C699BD64C8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99E24FF-1913-4A3E-9801-5A15F8674B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E22357D2-A01B-4459-82B0-A528D527A3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130447</xdr:rowOff>
    </xdr:from>
    <xdr:to>
      <xdr:col>85</xdr:col>
      <xdr:colOff>177800</xdr:colOff>
      <xdr:row>61</xdr:row>
      <xdr:rowOff>60597</xdr:rowOff>
    </xdr:to>
    <xdr:sp macro="" textlink="">
      <xdr:nvSpPr>
        <xdr:cNvPr id="653" name="楕円 652">
          <a:extLst>
            <a:ext uri="{FF2B5EF4-FFF2-40B4-BE49-F238E27FC236}">
              <a16:creationId xmlns:a16="http://schemas.microsoft.com/office/drawing/2014/main" id="{616A76B1-5D4B-4BDA-B8F8-E5F0DD3E1E62}"/>
            </a:ext>
          </a:extLst>
        </xdr:cNvPr>
        <xdr:cNvSpPr/>
      </xdr:nvSpPr>
      <xdr:spPr>
        <a:xfrm>
          <a:off x="16268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108874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E4427AE6-CBF3-4ABA-906C-D9CB35EBDBFC}"/>
            </a:ext>
          </a:extLst>
        </xdr:cNvPr>
        <xdr:cNvSpPr txBox="1"/>
      </xdr:nvSpPr>
      <xdr:spPr>
        <a:xfrm>
          <a:off x="16357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655" name="楕円 654">
          <a:extLst>
            <a:ext uri="{FF2B5EF4-FFF2-40B4-BE49-F238E27FC236}">
              <a16:creationId xmlns:a16="http://schemas.microsoft.com/office/drawing/2014/main" id="{1E5FC396-AEC2-4CC9-BF5E-22486317ED35}"/>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61</xdr:row>
      <xdr:rowOff>9797</xdr:rowOff>
    </xdr:to>
    <xdr:cxnSp macro="">
      <xdr:nvCxnSpPr>
        <xdr:cNvPr id="656" name="直線コネクタ 655">
          <a:extLst>
            <a:ext uri="{FF2B5EF4-FFF2-40B4-BE49-F238E27FC236}">
              <a16:creationId xmlns:a16="http://schemas.microsoft.com/office/drawing/2014/main" id="{33CEDF1B-26F6-419D-974F-48DE02DDDEDD}"/>
            </a:ext>
          </a:extLst>
        </xdr:cNvPr>
        <xdr:cNvCxnSpPr/>
      </xdr:nvCxnSpPr>
      <xdr:spPr>
        <a:xfrm>
          <a:off x="15481300" y="104306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657" name="楕円 656">
          <a:extLst>
            <a:ext uri="{FF2B5EF4-FFF2-40B4-BE49-F238E27FC236}">
              <a16:creationId xmlns:a16="http://schemas.microsoft.com/office/drawing/2014/main" id="{E7BDD2E1-ACAC-45F9-B508-01A4D9273339}"/>
            </a:ext>
          </a:extLst>
        </xdr:cNvPr>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104503</xdr:rowOff>
    </xdr:from>
    <xdr:to>
      <xdr:col>81</xdr:col>
      <xdr:colOff>50800</xdr:colOff>
      <xdr:row>60</xdr:row>
      <xdr:rowOff>143691</xdr:rowOff>
    </xdr:to>
    <xdr:cxnSp macro="">
      <xdr:nvCxnSpPr>
        <xdr:cNvPr id="658" name="直線コネクタ 657">
          <a:extLst>
            <a:ext uri="{FF2B5EF4-FFF2-40B4-BE49-F238E27FC236}">
              <a16:creationId xmlns:a16="http://schemas.microsoft.com/office/drawing/2014/main" id="{9375AFD4-F3C5-4DB2-8ECD-5666657AF412}"/>
            </a:ext>
          </a:extLst>
        </xdr:cNvPr>
        <xdr:cNvCxnSpPr/>
      </xdr:nvCxnSpPr>
      <xdr:spPr>
        <a:xfrm>
          <a:off x="14592300" y="103915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16147</xdr:rowOff>
    </xdr:from>
    <xdr:to>
      <xdr:col>72</xdr:col>
      <xdr:colOff>38100</xdr:colOff>
      <xdr:row>60</xdr:row>
      <xdr:rowOff>117747</xdr:rowOff>
    </xdr:to>
    <xdr:sp macro="" textlink="">
      <xdr:nvSpPr>
        <xdr:cNvPr id="659" name="楕円 658">
          <a:extLst>
            <a:ext uri="{FF2B5EF4-FFF2-40B4-BE49-F238E27FC236}">
              <a16:creationId xmlns:a16="http://schemas.microsoft.com/office/drawing/2014/main" id="{00B08246-7561-4934-8068-3900177C2F8E}"/>
            </a:ext>
          </a:extLst>
        </xdr:cNvPr>
        <xdr:cNvSpPr/>
      </xdr:nvSpPr>
      <xdr:spPr>
        <a:xfrm>
          <a:off x="13652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104503</xdr:rowOff>
    </xdr:to>
    <xdr:cxnSp macro="">
      <xdr:nvCxnSpPr>
        <xdr:cNvPr id="660" name="直線コネクタ 659">
          <a:extLst>
            <a:ext uri="{FF2B5EF4-FFF2-40B4-BE49-F238E27FC236}">
              <a16:creationId xmlns:a16="http://schemas.microsoft.com/office/drawing/2014/main" id="{B6931948-666D-46A9-A5AF-3ACEEE8A5E69}"/>
            </a:ext>
          </a:extLst>
        </xdr:cNvPr>
        <xdr:cNvCxnSpPr/>
      </xdr:nvCxnSpPr>
      <xdr:spPr>
        <a:xfrm>
          <a:off x="13703300" y="103539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150041</xdr:rowOff>
    </xdr:from>
    <xdr:to>
      <xdr:col>67</xdr:col>
      <xdr:colOff>101600</xdr:colOff>
      <xdr:row>60</xdr:row>
      <xdr:rowOff>80191</xdr:rowOff>
    </xdr:to>
    <xdr:sp macro="" textlink="">
      <xdr:nvSpPr>
        <xdr:cNvPr id="661" name="楕円 660">
          <a:extLst>
            <a:ext uri="{FF2B5EF4-FFF2-40B4-BE49-F238E27FC236}">
              <a16:creationId xmlns:a16="http://schemas.microsoft.com/office/drawing/2014/main" id="{20F72CAB-6F27-4674-8A23-9A3F3638D5E9}"/>
            </a:ext>
          </a:extLst>
        </xdr:cNvPr>
        <xdr:cNvSpPr/>
      </xdr:nvSpPr>
      <xdr:spPr>
        <a:xfrm>
          <a:off x="12763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29391</xdr:rowOff>
    </xdr:from>
    <xdr:to>
      <xdr:col>71</xdr:col>
      <xdr:colOff>177800</xdr:colOff>
      <xdr:row>60</xdr:row>
      <xdr:rowOff>66947</xdr:rowOff>
    </xdr:to>
    <xdr:cxnSp macro="">
      <xdr:nvCxnSpPr>
        <xdr:cNvPr id="662" name="直線コネクタ 661">
          <a:extLst>
            <a:ext uri="{FF2B5EF4-FFF2-40B4-BE49-F238E27FC236}">
              <a16:creationId xmlns:a16="http://schemas.microsoft.com/office/drawing/2014/main" id="{26D7A54B-6DCC-4DB0-9F66-CA308696394D}"/>
            </a:ext>
          </a:extLst>
        </xdr:cNvPr>
        <xdr:cNvCxnSpPr/>
      </xdr:nvCxnSpPr>
      <xdr:spPr>
        <a:xfrm>
          <a:off x="12814300" y="1031639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703FB0DD-0F29-41B7-ADF0-A479B24381F5}"/>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A81029E-AF9B-4B18-9A59-53AD0F0E0569}"/>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2340BAEE-2431-4152-872D-DF9B06BE0E5A}"/>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B18CA49B-66AE-4C23-8607-00826AF81C17}"/>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DAE01315-3938-48DD-B544-F13D37A3F49F}"/>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19B2227E-8432-47E0-B345-209FEAACA3D2}"/>
            </a:ext>
          </a:extLst>
        </xdr:cNvPr>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108874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42FBB990-C18D-4E7F-8316-A85FC09C5596}"/>
            </a:ext>
          </a:extLst>
        </xdr:cNvPr>
        <xdr:cNvSpPr txBox="1"/>
      </xdr:nvSpPr>
      <xdr:spPr>
        <a:xfrm>
          <a:off x="13500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71318</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E3CC064E-1B7A-43DB-9621-448E1877B09A}"/>
            </a:ext>
          </a:extLst>
        </xdr:cNvPr>
        <xdr:cNvSpPr txBox="1"/>
      </xdr:nvSpPr>
      <xdr:spPr>
        <a:xfrm>
          <a:off x="126117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D90B2D27-F342-4EA9-8AE3-7573D0911E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DBCEE5ED-D345-4485-BC6B-DB81306936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9776D21F-FDE1-473D-9090-D716C297E3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5EA31AE7-9D3C-485B-ACBF-46DAC1B8D6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8D276E22-E96F-4872-A8CC-8B21B00EE4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19501D58-A83E-41C6-AFF8-65F0112729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147790B-3CBF-4EA3-9D03-073FCDBE1A9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2486BB57-5277-4215-A2D0-1897B0BC35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46B23436-FD6A-4C36-ACD4-84F045240F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DAEFA801-93E7-4AF4-AA39-93AA58E167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CBF8EC9-8629-403C-9352-678E3C17939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2D32421D-E1B1-425B-B125-2654C61DD28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FD19F341-F96E-4DE2-8FA8-2CDB1DC8CDB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5B3291A9-C98E-4C37-B5D1-61380B1A04B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E021ABA2-6688-44B7-927E-074CFEBDA59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80E0341-F03E-42F3-86E9-2B67FB102CC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D32DB91D-8CC3-46AB-9CCD-03F3570C0E7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E9CD41AC-52BD-47A0-886B-981E23B5AC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D0A1B6F9-5B36-4583-93FD-C1ABFE64A98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DBCDB31D-40E0-4326-9797-0576E8D354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45B95F1F-1CFC-4A8B-92E9-58889C3589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570E525D-5EA2-4491-BBB2-453EF738BF2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5D50CE91-EF36-433C-8A06-4C1301C2E4F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F68770F-18E0-4A41-98FC-9AF60BBA2553}"/>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83F38580-DB55-40C6-9611-26D6E06D44C1}"/>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931A7E16-4EE2-46E0-8A36-DFE600B36B39}"/>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9F2C0EA9-6287-4756-850A-F322C692834B}"/>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F1979762-0E64-4E6C-B381-B402A32720AD}"/>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52BDA7C-B349-43EA-A158-D2924BCCDE3B}"/>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A83CB636-C1CE-4168-8C8C-B809DD05566F}"/>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7E63A24E-510C-4A82-830A-8352EAF406C9}"/>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5E9CEE5B-33B0-48BA-80B2-DB3F4916FF59}"/>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6725361F-F75D-4155-BEDC-DD950464D7C3}"/>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352C87F7-B60B-4CE1-974B-48303F725BDB}"/>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96CA67A-1F27-41CD-B554-9CE9D40C7A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5B511D67-3EEF-4C5D-94D1-FAD3957856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E2A5817-7304-4716-B068-C2AAF895D3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C0AB5A4-7438-4382-912B-5751832FE2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A893244-3FDE-4665-9C43-2786BFD00B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710" name="楕円 709">
          <a:extLst>
            <a:ext uri="{FF2B5EF4-FFF2-40B4-BE49-F238E27FC236}">
              <a16:creationId xmlns:a16="http://schemas.microsoft.com/office/drawing/2014/main" id="{B74184F3-8327-4B25-BB1A-263810D073B3}"/>
            </a:ext>
          </a:extLst>
        </xdr:cNvPr>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91090703-51AF-4FC2-8399-61D154D4A617}"/>
            </a:ext>
          </a:extLst>
        </xdr:cNvPr>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712" name="楕円 711">
          <a:extLst>
            <a:ext uri="{FF2B5EF4-FFF2-40B4-BE49-F238E27FC236}">
              <a16:creationId xmlns:a16="http://schemas.microsoft.com/office/drawing/2014/main" id="{0C520968-DA45-480A-A74A-38CC33AD0A5A}"/>
            </a:ext>
          </a:extLst>
        </xdr:cNvPr>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713" name="直線コネクタ 712">
          <a:extLst>
            <a:ext uri="{FF2B5EF4-FFF2-40B4-BE49-F238E27FC236}">
              <a16:creationId xmlns:a16="http://schemas.microsoft.com/office/drawing/2014/main" id="{AAE11EE5-EB4B-4F51-A4AE-4B8DA00D59C4}"/>
            </a:ext>
          </a:extLst>
        </xdr:cNvPr>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714" name="楕円 713">
          <a:extLst>
            <a:ext uri="{FF2B5EF4-FFF2-40B4-BE49-F238E27FC236}">
              <a16:creationId xmlns:a16="http://schemas.microsoft.com/office/drawing/2014/main" id="{BE85CECA-96E3-4BE7-A115-CE0F458764A0}"/>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715" name="直線コネクタ 714">
          <a:extLst>
            <a:ext uri="{FF2B5EF4-FFF2-40B4-BE49-F238E27FC236}">
              <a16:creationId xmlns:a16="http://schemas.microsoft.com/office/drawing/2014/main" id="{408E4CBF-315F-4897-8440-D18D1657353E}"/>
            </a:ext>
          </a:extLst>
        </xdr:cNvPr>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716" name="楕円 715">
          <a:extLst>
            <a:ext uri="{FF2B5EF4-FFF2-40B4-BE49-F238E27FC236}">
              <a16:creationId xmlns:a16="http://schemas.microsoft.com/office/drawing/2014/main" id="{85FFDAE3-B816-4588-8C8A-B76DA29E8AB3}"/>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717" name="直線コネクタ 716">
          <a:extLst>
            <a:ext uri="{FF2B5EF4-FFF2-40B4-BE49-F238E27FC236}">
              <a16:creationId xmlns:a16="http://schemas.microsoft.com/office/drawing/2014/main" id="{3AFC59B7-2554-40A9-B309-06EE5DA20B8C}"/>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718" name="楕円 717">
          <a:extLst>
            <a:ext uri="{FF2B5EF4-FFF2-40B4-BE49-F238E27FC236}">
              <a16:creationId xmlns:a16="http://schemas.microsoft.com/office/drawing/2014/main" id="{BB0183F2-965E-4AC3-96E6-90E2CBC80145}"/>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719" name="直線コネクタ 718">
          <a:extLst>
            <a:ext uri="{FF2B5EF4-FFF2-40B4-BE49-F238E27FC236}">
              <a16:creationId xmlns:a16="http://schemas.microsoft.com/office/drawing/2014/main" id="{F849D39A-DB47-4E3D-A427-A42924F9882E}"/>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a:extLst>
            <a:ext uri="{FF2B5EF4-FFF2-40B4-BE49-F238E27FC236}">
              <a16:creationId xmlns:a16="http://schemas.microsoft.com/office/drawing/2014/main" id="{FC7257B4-5B95-4089-ABB9-75C74C633AB7}"/>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a:extLst>
            <a:ext uri="{FF2B5EF4-FFF2-40B4-BE49-F238E27FC236}">
              <a16:creationId xmlns:a16="http://schemas.microsoft.com/office/drawing/2014/main" id="{73FB4D3A-353F-41E0-9108-9D0FBA3D5A9F}"/>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a:extLst>
            <a:ext uri="{FF2B5EF4-FFF2-40B4-BE49-F238E27FC236}">
              <a16:creationId xmlns:a16="http://schemas.microsoft.com/office/drawing/2014/main" id="{6C83203C-3CEE-48DF-80A6-54074BA08D5D}"/>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a:extLst>
            <a:ext uri="{FF2B5EF4-FFF2-40B4-BE49-F238E27FC236}">
              <a16:creationId xmlns:a16="http://schemas.microsoft.com/office/drawing/2014/main" id="{5803E24B-82BC-4817-894A-970086C968C4}"/>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724" name="n_1mainValue【保健センター・保健所】&#10;一人当たり面積">
          <a:extLst>
            <a:ext uri="{FF2B5EF4-FFF2-40B4-BE49-F238E27FC236}">
              <a16:creationId xmlns:a16="http://schemas.microsoft.com/office/drawing/2014/main" id="{0BE40AA5-E8D7-491D-A103-FF5855A250C1}"/>
            </a:ext>
          </a:extLst>
        </xdr:cNvPr>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725" name="n_2mainValue【保健センター・保健所】&#10;一人当たり面積">
          <a:extLst>
            <a:ext uri="{FF2B5EF4-FFF2-40B4-BE49-F238E27FC236}">
              <a16:creationId xmlns:a16="http://schemas.microsoft.com/office/drawing/2014/main" id="{EFDD6035-1B1F-4604-852C-3E2943058FA6}"/>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726" name="n_3mainValue【保健センター・保健所】&#10;一人当たり面積">
          <a:extLst>
            <a:ext uri="{FF2B5EF4-FFF2-40B4-BE49-F238E27FC236}">
              <a16:creationId xmlns:a16="http://schemas.microsoft.com/office/drawing/2014/main" id="{E9E8816B-21C6-49A7-8E40-01BDD4160DF5}"/>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727" name="n_4mainValue【保健センター・保健所】&#10;一人当たり面積">
          <a:extLst>
            <a:ext uri="{FF2B5EF4-FFF2-40B4-BE49-F238E27FC236}">
              <a16:creationId xmlns:a16="http://schemas.microsoft.com/office/drawing/2014/main" id="{28F7C5C6-2CA0-44F1-8AD2-639087BB9C65}"/>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EA5239A6-ABEE-4163-8E6C-902FCC8FFE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4C0AB86D-EEEF-48AB-9899-2E154D97FD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722FE98C-9F62-4090-A094-E74DEA8D9E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44F6D50-B24B-456E-8802-32C7FBFFFD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3639EA0F-82EA-4EEA-81E6-73E49855AE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48FD0F8B-AE3F-45E4-A5CE-5A2D2A13FC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2349B3B9-0318-4DB6-94BC-55C5676424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C62623E8-9C54-4AB2-B887-21B0E0136D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90CC5E32-FCDC-405C-B7E9-7BD18F2A190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A7B969CD-C92D-4590-BA71-25B158724A9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714C3A2-47EC-40B5-95E3-5B22273C57D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A6AADFAB-F1D2-4627-AB84-A180DBA7967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87064A5F-07D9-4D69-AC39-B04B235A8BA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D0FEDDE-0B71-4301-B02B-ADB9F881107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AE4052F3-3E97-44B2-A477-972B32A1951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5695C523-21C9-4A22-A393-DA207B9CA25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81220E4B-7407-435E-B8BE-B7B557F677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4AF5226D-9E07-4B45-897E-D3768BDFF2A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4E7ECBC6-AC84-4457-87F2-802DA814C2E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6FF4D411-8547-4C15-8F9E-553D2386043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B27C32BF-F2A2-494C-8358-53D829C3CD9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4CD6E0B3-F703-4C09-A68B-89D95420E5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AC0FF790-C7D0-4936-A37D-646571980E6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E73E4BD-9638-435E-8F44-8E2B389011C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3ED58FE5-9450-43F5-9676-3FAB14164DB3}"/>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18FC19C5-9483-441D-9FC4-5E6048D464D2}"/>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2DDD9317-F67C-444C-A3E8-3049E3672F55}"/>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29CEFC61-EC0A-4A49-B892-FE598C65195E}"/>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C2AC1C99-931F-482D-994A-140ED148E6C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F5CFC407-A667-43CF-9CA8-4A2FD8D78392}"/>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B2BC6B64-9060-4C29-8E1D-E7AB97F0E906}"/>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C7C22BA9-76C4-4CCE-B3EC-C1245A399E8A}"/>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49B44868-F007-4C66-BEB4-4338F8D83EC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47EDA80F-83D4-4725-93BD-16E8C5B6ED2C}"/>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689E0489-EDB8-4DC7-A306-7602279DD6AD}"/>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446E938-8B37-499F-9528-F85A705F59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AC110DE-9FA1-4246-8258-5FC46DE730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C6227E2-BDA7-4C4A-8950-8AD2837624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8C4B3AF-D6B4-46AB-916B-D92204DB2D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E96482F-0434-4E3C-A026-BCD322DA080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120650</xdr:rowOff>
    </xdr:from>
    <xdr:to>
      <xdr:col>85</xdr:col>
      <xdr:colOff>177800</xdr:colOff>
      <xdr:row>81</xdr:row>
      <xdr:rowOff>50800</xdr:rowOff>
    </xdr:to>
    <xdr:sp macro="" textlink="">
      <xdr:nvSpPr>
        <xdr:cNvPr id="768" name="楕円 767">
          <a:extLst>
            <a:ext uri="{FF2B5EF4-FFF2-40B4-BE49-F238E27FC236}">
              <a16:creationId xmlns:a16="http://schemas.microsoft.com/office/drawing/2014/main" id="{C12B6DF5-F167-4DAA-98AA-90350C90AF3D}"/>
            </a:ext>
          </a:extLst>
        </xdr:cNvPr>
        <xdr:cNvSpPr/>
      </xdr:nvSpPr>
      <xdr:spPr>
        <a:xfrm>
          <a:off x="16268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143527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550F975D-5B1E-4585-B8BE-2A7B972802B4}"/>
            </a:ext>
          </a:extLst>
        </xdr:cNvPr>
        <xdr:cNvSpPr txBox="1"/>
      </xdr:nvSpPr>
      <xdr:spPr>
        <a:xfrm>
          <a:off x="16357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82550</xdr:rowOff>
    </xdr:from>
    <xdr:to>
      <xdr:col>81</xdr:col>
      <xdr:colOff>101600</xdr:colOff>
      <xdr:row>81</xdr:row>
      <xdr:rowOff>12700</xdr:rowOff>
    </xdr:to>
    <xdr:sp macro="" textlink="">
      <xdr:nvSpPr>
        <xdr:cNvPr id="770" name="楕円 769">
          <a:extLst>
            <a:ext uri="{FF2B5EF4-FFF2-40B4-BE49-F238E27FC236}">
              <a16:creationId xmlns:a16="http://schemas.microsoft.com/office/drawing/2014/main" id="{1F25925B-AD26-47C0-AB64-E9EA12545EF7}"/>
            </a:ext>
          </a:extLst>
        </xdr:cNvPr>
        <xdr:cNvSpPr/>
      </xdr:nvSpPr>
      <xdr:spPr>
        <a:xfrm>
          <a:off x="1543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133350</xdr:rowOff>
    </xdr:from>
    <xdr:to>
      <xdr:col>85</xdr:col>
      <xdr:colOff>127000</xdr:colOff>
      <xdr:row>81</xdr:row>
      <xdr:rowOff>0</xdr:rowOff>
    </xdr:to>
    <xdr:cxnSp macro="">
      <xdr:nvCxnSpPr>
        <xdr:cNvPr id="771" name="直線コネクタ 770">
          <a:extLst>
            <a:ext uri="{FF2B5EF4-FFF2-40B4-BE49-F238E27FC236}">
              <a16:creationId xmlns:a16="http://schemas.microsoft.com/office/drawing/2014/main" id="{8D881DC0-AA5D-46E4-BC51-5DDC8FEA138E}"/>
            </a:ext>
          </a:extLst>
        </xdr:cNvPr>
        <xdr:cNvCxnSpPr/>
      </xdr:nvCxnSpPr>
      <xdr:spPr>
        <a:xfrm>
          <a:off x="15481300" y="13849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34925</xdr:rowOff>
    </xdr:from>
    <xdr:to>
      <xdr:col>76</xdr:col>
      <xdr:colOff>165100</xdr:colOff>
      <xdr:row>80</xdr:row>
      <xdr:rowOff>136525</xdr:rowOff>
    </xdr:to>
    <xdr:sp macro="" textlink="">
      <xdr:nvSpPr>
        <xdr:cNvPr id="772" name="楕円 771">
          <a:extLst>
            <a:ext uri="{FF2B5EF4-FFF2-40B4-BE49-F238E27FC236}">
              <a16:creationId xmlns:a16="http://schemas.microsoft.com/office/drawing/2014/main" id="{0EA32A8F-0A5E-4A8E-8157-F676FD8BCBC4}"/>
            </a:ext>
          </a:extLst>
        </xdr:cNvPr>
        <xdr:cNvSpPr/>
      </xdr:nvSpPr>
      <xdr:spPr>
        <a:xfrm>
          <a:off x="14541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85725</xdr:rowOff>
    </xdr:from>
    <xdr:to>
      <xdr:col>81</xdr:col>
      <xdr:colOff>50800</xdr:colOff>
      <xdr:row>80</xdr:row>
      <xdr:rowOff>133350</xdr:rowOff>
    </xdr:to>
    <xdr:cxnSp macro="">
      <xdr:nvCxnSpPr>
        <xdr:cNvPr id="773" name="直線コネクタ 772">
          <a:extLst>
            <a:ext uri="{FF2B5EF4-FFF2-40B4-BE49-F238E27FC236}">
              <a16:creationId xmlns:a16="http://schemas.microsoft.com/office/drawing/2014/main" id="{A802F992-E943-4D78-A515-6EA97D6CDCB9}"/>
            </a:ext>
          </a:extLst>
        </xdr:cNvPr>
        <xdr:cNvCxnSpPr/>
      </xdr:nvCxnSpPr>
      <xdr:spPr>
        <a:xfrm>
          <a:off x="14592300" y="13801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774" name="楕円 773">
          <a:extLst>
            <a:ext uri="{FF2B5EF4-FFF2-40B4-BE49-F238E27FC236}">
              <a16:creationId xmlns:a16="http://schemas.microsoft.com/office/drawing/2014/main" id="{CA82F908-B702-45DD-9878-812939D74AE3}"/>
            </a:ext>
          </a:extLst>
        </xdr:cNvPr>
        <xdr:cNvSpPr/>
      </xdr:nvSpPr>
      <xdr:spPr>
        <a:xfrm>
          <a:off x="13652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85725</xdr:rowOff>
    </xdr:to>
    <xdr:cxnSp macro="">
      <xdr:nvCxnSpPr>
        <xdr:cNvPr id="775" name="直線コネクタ 774">
          <a:extLst>
            <a:ext uri="{FF2B5EF4-FFF2-40B4-BE49-F238E27FC236}">
              <a16:creationId xmlns:a16="http://schemas.microsoft.com/office/drawing/2014/main" id="{F5D97028-4941-47DF-8861-E8E9D53B4A8F}"/>
            </a:ext>
          </a:extLst>
        </xdr:cNvPr>
        <xdr:cNvCxnSpPr/>
      </xdr:nvCxnSpPr>
      <xdr:spPr>
        <a:xfrm>
          <a:off x="13703300" y="13757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116839</xdr:rowOff>
    </xdr:from>
    <xdr:to>
      <xdr:col>67</xdr:col>
      <xdr:colOff>101600</xdr:colOff>
      <xdr:row>80</xdr:row>
      <xdr:rowOff>46989</xdr:rowOff>
    </xdr:to>
    <xdr:sp macro="" textlink="">
      <xdr:nvSpPr>
        <xdr:cNvPr id="776" name="楕円 775">
          <a:extLst>
            <a:ext uri="{FF2B5EF4-FFF2-40B4-BE49-F238E27FC236}">
              <a16:creationId xmlns:a16="http://schemas.microsoft.com/office/drawing/2014/main" id="{0E8453CA-DB89-467D-86ED-95BD3B9549C6}"/>
            </a:ext>
          </a:extLst>
        </xdr:cNvPr>
        <xdr:cNvSpPr/>
      </xdr:nvSpPr>
      <xdr:spPr>
        <a:xfrm>
          <a:off x="12763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167639</xdr:rowOff>
    </xdr:from>
    <xdr:to>
      <xdr:col>71</xdr:col>
      <xdr:colOff>177800</xdr:colOff>
      <xdr:row>80</xdr:row>
      <xdr:rowOff>41911</xdr:rowOff>
    </xdr:to>
    <xdr:cxnSp macro="">
      <xdr:nvCxnSpPr>
        <xdr:cNvPr id="777" name="直線コネクタ 776">
          <a:extLst>
            <a:ext uri="{FF2B5EF4-FFF2-40B4-BE49-F238E27FC236}">
              <a16:creationId xmlns:a16="http://schemas.microsoft.com/office/drawing/2014/main" id="{AFB16F71-B133-4D2D-B76F-2331B27C4742}"/>
            </a:ext>
          </a:extLst>
        </xdr:cNvPr>
        <xdr:cNvCxnSpPr/>
      </xdr:nvCxnSpPr>
      <xdr:spPr>
        <a:xfrm>
          <a:off x="12814300" y="13712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a:extLst>
            <a:ext uri="{FF2B5EF4-FFF2-40B4-BE49-F238E27FC236}">
              <a16:creationId xmlns:a16="http://schemas.microsoft.com/office/drawing/2014/main" id="{647B74EF-BC4E-4A5E-837E-BABDCDD27F46}"/>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a:extLst>
            <a:ext uri="{FF2B5EF4-FFF2-40B4-BE49-F238E27FC236}">
              <a16:creationId xmlns:a16="http://schemas.microsoft.com/office/drawing/2014/main" id="{090F9056-7E31-44AF-95FB-6203DCB44B51}"/>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246F294A-A930-4015-99B5-67A3750043E6}"/>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a:extLst>
            <a:ext uri="{FF2B5EF4-FFF2-40B4-BE49-F238E27FC236}">
              <a16:creationId xmlns:a16="http://schemas.microsoft.com/office/drawing/2014/main" id="{5433FAB1-E2C5-4D32-86D4-E7D16AAE6CF2}"/>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29227</xdr:rowOff>
    </xdr:from>
    <xdr:ext cx="405111" cy="259045"/>
    <xdr:sp macro="" textlink="">
      <xdr:nvSpPr>
        <xdr:cNvPr id="782" name="n_1mainValue【消防施設】&#10;有形固定資産減価償却率">
          <a:extLst>
            <a:ext uri="{FF2B5EF4-FFF2-40B4-BE49-F238E27FC236}">
              <a16:creationId xmlns:a16="http://schemas.microsoft.com/office/drawing/2014/main" id="{41541F32-43AE-44EE-AD8E-F79FC52A9FBE}"/>
            </a:ext>
          </a:extLst>
        </xdr:cNvPr>
        <xdr:cNvSpPr txBox="1"/>
      </xdr:nvSpPr>
      <xdr:spPr>
        <a:xfrm>
          <a:off x="15266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153052</xdr:rowOff>
    </xdr:from>
    <xdr:ext cx="405111" cy="259045"/>
    <xdr:sp macro="" textlink="">
      <xdr:nvSpPr>
        <xdr:cNvPr id="783" name="n_2mainValue【消防施設】&#10;有形固定資産減価償却率">
          <a:extLst>
            <a:ext uri="{FF2B5EF4-FFF2-40B4-BE49-F238E27FC236}">
              <a16:creationId xmlns:a16="http://schemas.microsoft.com/office/drawing/2014/main" id="{D0CF320A-2C72-4D3C-8625-FC03E47A94C3}"/>
            </a:ext>
          </a:extLst>
        </xdr:cNvPr>
        <xdr:cNvSpPr txBox="1"/>
      </xdr:nvSpPr>
      <xdr:spPr>
        <a:xfrm>
          <a:off x="14389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784" name="n_3mainValue【消防施設】&#10;有形固定資産減価償却率">
          <a:extLst>
            <a:ext uri="{FF2B5EF4-FFF2-40B4-BE49-F238E27FC236}">
              <a16:creationId xmlns:a16="http://schemas.microsoft.com/office/drawing/2014/main" id="{E5AEA4A3-2A5E-40CA-B7EF-2F101288E08C}"/>
            </a:ext>
          </a:extLst>
        </xdr:cNvPr>
        <xdr:cNvSpPr txBox="1"/>
      </xdr:nvSpPr>
      <xdr:spPr>
        <a:xfrm>
          <a:off x="13500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63516</xdr:rowOff>
    </xdr:from>
    <xdr:ext cx="405111" cy="259045"/>
    <xdr:sp macro="" textlink="">
      <xdr:nvSpPr>
        <xdr:cNvPr id="785" name="n_4mainValue【消防施設】&#10;有形固定資産減価償却率">
          <a:extLst>
            <a:ext uri="{FF2B5EF4-FFF2-40B4-BE49-F238E27FC236}">
              <a16:creationId xmlns:a16="http://schemas.microsoft.com/office/drawing/2014/main" id="{12C8DB33-F8DB-4045-98FE-6BDEB65228CD}"/>
            </a:ext>
          </a:extLst>
        </xdr:cNvPr>
        <xdr:cNvSpPr txBox="1"/>
      </xdr:nvSpPr>
      <xdr:spPr>
        <a:xfrm>
          <a:off x="12611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BFB06B79-7A08-497F-A771-D0758741DD5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63ADF99E-4E25-4CEC-A17D-169106BA9A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F589E519-2797-4C1F-B770-D4C573DCDF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22095D6B-3919-45E6-BE7C-69A1E94922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DF58DD21-9827-4625-83F1-D274101E2B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99E9DB8E-C840-4EEF-8275-2CAB42E6F53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7CC33E08-2074-45DF-A27A-D596D0F68BD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8507C17D-E929-4222-ABF1-AA5B0FA466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25B5B683-85EF-4BE5-8D47-BA8308F6C1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40383F5C-A484-457A-94CB-0C3D697D4F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4C62C9A1-A5D4-40F1-A03A-144F682D5D9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FE6B73BD-52CF-49BB-9669-3CA2C5FFAD3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9BB49D16-B365-4317-B643-D32E6AF1ADD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5DA9BDF-68D8-4FCE-ABF5-756A2FD0B83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89EFB00C-A106-4B5A-A046-42340E1B3A1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8FF9F8EA-53EA-47ED-B872-675A7E8F397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34F6F7F2-A183-4B33-AA60-9FAAEE078FB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52EE5C2A-C0CB-49D9-9D35-09AE7CE1D26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9D52C900-79F1-4A59-8F81-98BD854CAAA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D7FF0314-44A5-4574-B447-C48F2BE905A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64F0DF70-C7D0-4229-8B09-497B6FF42CD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57F37718-19A3-4CFF-9D70-315270859BF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7D983A4A-9E0F-4662-B6BF-63BE36EFF08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C169714-0DC8-45E8-98F4-ADA716813C9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1AFCDE8D-0B5F-468F-9B3E-E1DB05546D2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6A3C1BC9-8449-4EF1-BE9E-C130AAF56308}"/>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51C5C67C-F547-4A5C-AF9E-C72A49D9A864}"/>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32829A1A-C65A-49F7-9414-0F3BD1C871B1}"/>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4482AB4D-C5FF-40A5-A6FA-51F3D43CAB5B}"/>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BFA3744E-823F-4EA7-92F5-794E395CB2D9}"/>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a:extLst>
            <a:ext uri="{FF2B5EF4-FFF2-40B4-BE49-F238E27FC236}">
              <a16:creationId xmlns:a16="http://schemas.microsoft.com/office/drawing/2014/main" id="{85367AB4-D410-4CFD-838F-7E2EAE9F8CBA}"/>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7C29C2F-7642-4312-A9C6-F221414F35F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C06936A2-5DF4-4589-AFB1-09C638BBAAA2}"/>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a:extLst>
            <a:ext uri="{FF2B5EF4-FFF2-40B4-BE49-F238E27FC236}">
              <a16:creationId xmlns:a16="http://schemas.microsoft.com/office/drawing/2014/main" id="{3276FDE4-D8EA-4C90-A82A-F54DACA98982}"/>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a:extLst>
            <a:ext uri="{FF2B5EF4-FFF2-40B4-BE49-F238E27FC236}">
              <a16:creationId xmlns:a16="http://schemas.microsoft.com/office/drawing/2014/main" id="{1E7FED12-4403-4922-BDE4-793B979B8703}"/>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a:extLst>
            <a:ext uri="{FF2B5EF4-FFF2-40B4-BE49-F238E27FC236}">
              <a16:creationId xmlns:a16="http://schemas.microsoft.com/office/drawing/2014/main" id="{342D3816-5601-4C37-B837-E7007472FABE}"/>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25A8F27-BE55-4BD7-A868-621BF6B5D7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F5C2D65-AB50-42FA-B400-BA705D2B8E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F1908BF-C223-4B1A-934C-4DC2E393A1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D051772D-88CE-465B-9A0D-7A0B9778178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203D2425-6D9A-4FB2-8065-13495A12C4A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27" name="楕円 826">
          <a:extLst>
            <a:ext uri="{FF2B5EF4-FFF2-40B4-BE49-F238E27FC236}">
              <a16:creationId xmlns:a16="http://schemas.microsoft.com/office/drawing/2014/main" id="{3581DFCF-4C69-49FD-AB25-8BA2C7A6C297}"/>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a:extLst>
            <a:ext uri="{FF2B5EF4-FFF2-40B4-BE49-F238E27FC236}">
              <a16:creationId xmlns:a16="http://schemas.microsoft.com/office/drawing/2014/main" id="{0B47F6F6-4459-4FB6-8E51-EB038E896E02}"/>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155484</xdr:rowOff>
    </xdr:from>
    <xdr:to>
      <xdr:col>112</xdr:col>
      <xdr:colOff>38100</xdr:colOff>
      <xdr:row>86</xdr:row>
      <xdr:rowOff>85634</xdr:rowOff>
    </xdr:to>
    <xdr:sp macro="" textlink="">
      <xdr:nvSpPr>
        <xdr:cNvPr id="829" name="楕円 828">
          <a:extLst>
            <a:ext uri="{FF2B5EF4-FFF2-40B4-BE49-F238E27FC236}">
              <a16:creationId xmlns:a16="http://schemas.microsoft.com/office/drawing/2014/main" id="{C637F121-F8F8-4EE2-9977-B5750DD8D5AA}"/>
            </a:ext>
          </a:extLst>
        </xdr:cNvPr>
        <xdr:cNvSpPr/>
      </xdr:nvSpPr>
      <xdr:spPr>
        <a:xfrm>
          <a:off x="212725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34834</xdr:rowOff>
    </xdr:from>
    <xdr:to>
      <xdr:col>116</xdr:col>
      <xdr:colOff>63500</xdr:colOff>
      <xdr:row>86</xdr:row>
      <xdr:rowOff>38100</xdr:rowOff>
    </xdr:to>
    <xdr:cxnSp macro="">
      <xdr:nvCxnSpPr>
        <xdr:cNvPr id="830" name="直線コネクタ 829">
          <a:extLst>
            <a:ext uri="{FF2B5EF4-FFF2-40B4-BE49-F238E27FC236}">
              <a16:creationId xmlns:a16="http://schemas.microsoft.com/office/drawing/2014/main" id="{D1F8D2AD-6888-4AA3-95B0-6DD812AD2D98}"/>
            </a:ext>
          </a:extLst>
        </xdr:cNvPr>
        <xdr:cNvCxnSpPr/>
      </xdr:nvCxnSpPr>
      <xdr:spPr>
        <a:xfrm>
          <a:off x="21323300" y="1477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156573</xdr:rowOff>
    </xdr:from>
    <xdr:to>
      <xdr:col>107</xdr:col>
      <xdr:colOff>101600</xdr:colOff>
      <xdr:row>86</xdr:row>
      <xdr:rowOff>86723</xdr:rowOff>
    </xdr:to>
    <xdr:sp macro="" textlink="">
      <xdr:nvSpPr>
        <xdr:cNvPr id="831" name="楕円 830">
          <a:extLst>
            <a:ext uri="{FF2B5EF4-FFF2-40B4-BE49-F238E27FC236}">
              <a16:creationId xmlns:a16="http://schemas.microsoft.com/office/drawing/2014/main" id="{D78E6474-5FB8-4919-B515-D3552E736D38}"/>
            </a:ext>
          </a:extLst>
        </xdr:cNvPr>
        <xdr:cNvSpPr/>
      </xdr:nvSpPr>
      <xdr:spPr>
        <a:xfrm>
          <a:off x="20383500" y="1472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34834</xdr:rowOff>
    </xdr:from>
    <xdr:to>
      <xdr:col>111</xdr:col>
      <xdr:colOff>177800</xdr:colOff>
      <xdr:row>86</xdr:row>
      <xdr:rowOff>35923</xdr:rowOff>
    </xdr:to>
    <xdr:cxnSp macro="">
      <xdr:nvCxnSpPr>
        <xdr:cNvPr id="832" name="直線コネクタ 831">
          <a:extLst>
            <a:ext uri="{FF2B5EF4-FFF2-40B4-BE49-F238E27FC236}">
              <a16:creationId xmlns:a16="http://schemas.microsoft.com/office/drawing/2014/main" id="{ECB365F1-E1E1-4CC3-89EF-C8ADF66306F6}"/>
            </a:ext>
          </a:extLst>
        </xdr:cNvPr>
        <xdr:cNvCxnSpPr/>
      </xdr:nvCxnSpPr>
      <xdr:spPr>
        <a:xfrm flipV="1">
          <a:off x="20434300" y="147795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159838</xdr:rowOff>
    </xdr:from>
    <xdr:to>
      <xdr:col>102</xdr:col>
      <xdr:colOff>165100</xdr:colOff>
      <xdr:row>86</xdr:row>
      <xdr:rowOff>89988</xdr:rowOff>
    </xdr:to>
    <xdr:sp macro="" textlink="">
      <xdr:nvSpPr>
        <xdr:cNvPr id="833" name="楕円 832">
          <a:extLst>
            <a:ext uri="{FF2B5EF4-FFF2-40B4-BE49-F238E27FC236}">
              <a16:creationId xmlns:a16="http://schemas.microsoft.com/office/drawing/2014/main" id="{BE547CA3-68AD-43FC-8A9D-35403043FB0D}"/>
            </a:ext>
          </a:extLst>
        </xdr:cNvPr>
        <xdr:cNvSpPr/>
      </xdr:nvSpPr>
      <xdr:spPr>
        <a:xfrm>
          <a:off x="194945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35923</xdr:rowOff>
    </xdr:from>
    <xdr:to>
      <xdr:col>107</xdr:col>
      <xdr:colOff>50800</xdr:colOff>
      <xdr:row>86</xdr:row>
      <xdr:rowOff>39188</xdr:rowOff>
    </xdr:to>
    <xdr:cxnSp macro="">
      <xdr:nvCxnSpPr>
        <xdr:cNvPr id="834" name="直線コネクタ 833">
          <a:extLst>
            <a:ext uri="{FF2B5EF4-FFF2-40B4-BE49-F238E27FC236}">
              <a16:creationId xmlns:a16="http://schemas.microsoft.com/office/drawing/2014/main" id="{09A55BA4-3C4E-47DC-93D4-9DAFADB169EE}"/>
            </a:ext>
          </a:extLst>
        </xdr:cNvPr>
        <xdr:cNvCxnSpPr/>
      </xdr:nvCxnSpPr>
      <xdr:spPr>
        <a:xfrm flipV="1">
          <a:off x="19545300" y="14780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35" name="楕円 834">
          <a:extLst>
            <a:ext uri="{FF2B5EF4-FFF2-40B4-BE49-F238E27FC236}">
              <a16:creationId xmlns:a16="http://schemas.microsoft.com/office/drawing/2014/main" id="{EABB1A9D-CA77-41CE-820E-12E46702AE99}"/>
            </a:ext>
          </a:extLst>
        </xdr:cNvPr>
        <xdr:cNvSpPr/>
      </xdr:nvSpPr>
      <xdr:spPr>
        <a:xfrm>
          <a:off x="186055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39188</xdr:rowOff>
    </xdr:from>
    <xdr:to>
      <xdr:col>102</xdr:col>
      <xdr:colOff>114300</xdr:colOff>
      <xdr:row>86</xdr:row>
      <xdr:rowOff>40277</xdr:rowOff>
    </xdr:to>
    <xdr:cxnSp macro="">
      <xdr:nvCxnSpPr>
        <xdr:cNvPr id="836" name="直線コネクタ 835">
          <a:extLst>
            <a:ext uri="{FF2B5EF4-FFF2-40B4-BE49-F238E27FC236}">
              <a16:creationId xmlns:a16="http://schemas.microsoft.com/office/drawing/2014/main" id="{0F4733EA-1C12-45EE-A157-BC317DAADCDE}"/>
            </a:ext>
          </a:extLst>
        </xdr:cNvPr>
        <xdr:cNvCxnSpPr/>
      </xdr:nvCxnSpPr>
      <xdr:spPr>
        <a:xfrm flipV="1">
          <a:off x="18656300" y="147838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a:extLst>
            <a:ext uri="{FF2B5EF4-FFF2-40B4-BE49-F238E27FC236}">
              <a16:creationId xmlns:a16="http://schemas.microsoft.com/office/drawing/2014/main" id="{858EECAB-7A17-4EAA-8CBA-8DC1D3410072}"/>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a:extLst>
            <a:ext uri="{FF2B5EF4-FFF2-40B4-BE49-F238E27FC236}">
              <a16:creationId xmlns:a16="http://schemas.microsoft.com/office/drawing/2014/main" id="{39C6761F-D697-4DA3-A42D-C54B26A8F214}"/>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a:extLst>
            <a:ext uri="{FF2B5EF4-FFF2-40B4-BE49-F238E27FC236}">
              <a16:creationId xmlns:a16="http://schemas.microsoft.com/office/drawing/2014/main" id="{8620B2D1-81CF-4AEC-9DF4-1983C4496A80}"/>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a:extLst>
            <a:ext uri="{FF2B5EF4-FFF2-40B4-BE49-F238E27FC236}">
              <a16:creationId xmlns:a16="http://schemas.microsoft.com/office/drawing/2014/main" id="{A5B80D7B-5299-4E6C-8FDB-C269B1AAA410}"/>
            </a:ext>
          </a:extLst>
        </xdr:cNvPr>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76761</xdr:rowOff>
    </xdr:from>
    <xdr:ext cx="469744" cy="259045"/>
    <xdr:sp macro="" textlink="">
      <xdr:nvSpPr>
        <xdr:cNvPr id="841" name="n_1mainValue【消防施設】&#10;一人当たり面積">
          <a:extLst>
            <a:ext uri="{FF2B5EF4-FFF2-40B4-BE49-F238E27FC236}">
              <a16:creationId xmlns:a16="http://schemas.microsoft.com/office/drawing/2014/main" id="{EE2721A0-1132-46AA-86C9-A5D55615A0FC}"/>
            </a:ext>
          </a:extLst>
        </xdr:cNvPr>
        <xdr:cNvSpPr txBox="1"/>
      </xdr:nvSpPr>
      <xdr:spPr>
        <a:xfrm>
          <a:off x="21075727" y="148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103250</xdr:rowOff>
    </xdr:from>
    <xdr:ext cx="469744" cy="259045"/>
    <xdr:sp macro="" textlink="">
      <xdr:nvSpPr>
        <xdr:cNvPr id="842" name="n_2mainValue【消防施設】&#10;一人当たり面積">
          <a:extLst>
            <a:ext uri="{FF2B5EF4-FFF2-40B4-BE49-F238E27FC236}">
              <a16:creationId xmlns:a16="http://schemas.microsoft.com/office/drawing/2014/main" id="{0581C708-392D-4F71-8D9D-5D46B31CDADE}"/>
            </a:ext>
          </a:extLst>
        </xdr:cNvPr>
        <xdr:cNvSpPr txBox="1"/>
      </xdr:nvSpPr>
      <xdr:spPr>
        <a:xfrm>
          <a:off x="20199427" y="1450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106515</xdr:rowOff>
    </xdr:from>
    <xdr:ext cx="469744" cy="259045"/>
    <xdr:sp macro="" textlink="">
      <xdr:nvSpPr>
        <xdr:cNvPr id="843" name="n_3mainValue【消防施設】&#10;一人当たり面積">
          <a:extLst>
            <a:ext uri="{FF2B5EF4-FFF2-40B4-BE49-F238E27FC236}">
              <a16:creationId xmlns:a16="http://schemas.microsoft.com/office/drawing/2014/main" id="{D24583A8-B8D9-4E7F-A716-A4EAA98BE78E}"/>
            </a:ext>
          </a:extLst>
        </xdr:cNvPr>
        <xdr:cNvSpPr txBox="1"/>
      </xdr:nvSpPr>
      <xdr:spPr>
        <a:xfrm>
          <a:off x="19310427" y="1450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4" name="n_4mainValue【消防施設】&#10;一人当たり面積">
          <a:extLst>
            <a:ext uri="{FF2B5EF4-FFF2-40B4-BE49-F238E27FC236}">
              <a16:creationId xmlns:a16="http://schemas.microsoft.com/office/drawing/2014/main" id="{25578030-14DD-4370-AD0D-E5DAF1039F77}"/>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29587BD1-0AEF-484D-9D7C-2330DE225F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95F3E87F-C5CF-4F87-8A67-EF424F0738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2463B2F7-5474-4060-903C-7DB77CB849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5A416707-D0B7-4586-A44D-EE0F8C7EB7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9B54B163-8CDC-411D-AD5C-E41BF19ACA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C1B60AD9-0F7D-4578-8A94-7DC6D4EB14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F16A3F2D-38E9-4F4C-B845-5194A3C503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BEF04556-0571-4E1E-A76E-B379301710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437D9AC2-6FF7-416D-8C0F-EFD7F55DD3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E21E30D3-8875-43A4-9CC8-E3A8FE82E4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D59407FA-D028-450C-AA47-8F50D9C061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712DC281-DF5E-4903-B01D-CBD76782F30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F9236F94-21D1-495A-AA54-70BC2A67E45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FBD5C1A0-B4EC-421B-B0B9-C3580B2069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CDBA3997-99C7-4810-BE61-D4A17DD540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29853A4-92B3-4576-A9B4-968BC5C787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4F002A47-B41E-4C10-A941-AAF7CEDBE8D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55637A9E-A63A-409F-B4D4-545BB9529E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7DA783F4-F329-4596-A8E7-9BEC3BE7E4C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BD89E9ED-1854-4731-BE82-84152F733C1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429A3D47-79DF-459C-B92A-0228FC3AE2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41ED24D3-8594-40B7-9209-159777771B6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D74FA88B-69AC-44C6-9FC4-24D3F4DEC45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A1CAD791-E693-4247-89E7-A992836A3C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7C526694-D4A7-4E9E-AA3B-22D5895170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BEAE8F5D-AF7A-4E9F-BF70-AEEE0E8EA6DE}"/>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A202731F-703F-4BA9-9DF7-55391AC9F71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9D84086E-82AF-40A5-9432-95A8106C3E4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BAC775EA-70C2-43E9-84C9-94F4B047E547}"/>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CD2A8741-C9D4-4DC4-8160-8334BDEA0E3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8D4CF66E-AA63-4CCC-83C5-C14D6CA61B2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11AE909C-B9BB-47CF-8C03-A94029B49AAB}"/>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E64CFFD-AF54-4AFC-B91F-1CC2D190878A}"/>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a:extLst>
            <a:ext uri="{FF2B5EF4-FFF2-40B4-BE49-F238E27FC236}">
              <a16:creationId xmlns:a16="http://schemas.microsoft.com/office/drawing/2014/main" id="{904718CB-CC55-43DF-8CFC-718B226F7AE3}"/>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a:extLst>
            <a:ext uri="{FF2B5EF4-FFF2-40B4-BE49-F238E27FC236}">
              <a16:creationId xmlns:a16="http://schemas.microsoft.com/office/drawing/2014/main" id="{1DBE3E89-8379-4FF6-89CF-482F663C0FF1}"/>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a:extLst>
            <a:ext uri="{FF2B5EF4-FFF2-40B4-BE49-F238E27FC236}">
              <a16:creationId xmlns:a16="http://schemas.microsoft.com/office/drawing/2014/main" id="{BFC8E6FE-797E-4446-8E79-3A77441FFC49}"/>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B1D163C-0412-45DD-9357-86A86C4D874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75A8695D-A3E4-4ADE-9815-4BEED82014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EBB07FD-BB02-466F-B311-E62D32A643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66EAEA9B-A790-4F33-8973-F9420D57A1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1030A66-9AEA-4D6A-818C-563C965A71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35198</xdr:rowOff>
    </xdr:from>
    <xdr:to>
      <xdr:col>85</xdr:col>
      <xdr:colOff>177800</xdr:colOff>
      <xdr:row>108</xdr:row>
      <xdr:rowOff>136798</xdr:rowOff>
    </xdr:to>
    <xdr:sp macro="" textlink="">
      <xdr:nvSpPr>
        <xdr:cNvPr id="886" name="楕円 885">
          <a:extLst>
            <a:ext uri="{FF2B5EF4-FFF2-40B4-BE49-F238E27FC236}">
              <a16:creationId xmlns:a16="http://schemas.microsoft.com/office/drawing/2014/main" id="{059FBDBD-3B1C-488C-973C-FE0122AB08F5}"/>
            </a:ext>
          </a:extLst>
        </xdr:cNvPr>
        <xdr:cNvSpPr/>
      </xdr:nvSpPr>
      <xdr:spPr>
        <a:xfrm>
          <a:off x="16268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121575</xdr:rowOff>
    </xdr:from>
    <xdr:ext cx="405111" cy="259045"/>
    <xdr:sp macro="" textlink="">
      <xdr:nvSpPr>
        <xdr:cNvPr id="887" name="【庁舎】&#10;有形固定資産減価償却率該当値テキスト">
          <a:extLst>
            <a:ext uri="{FF2B5EF4-FFF2-40B4-BE49-F238E27FC236}">
              <a16:creationId xmlns:a16="http://schemas.microsoft.com/office/drawing/2014/main" id="{53B70930-A3B9-47ED-9D01-1BF19FF39943}"/>
            </a:ext>
          </a:extLst>
        </xdr:cNvPr>
        <xdr:cNvSpPr txBox="1"/>
      </xdr:nvSpPr>
      <xdr:spPr>
        <a:xfrm>
          <a:off x="16357600" y="1846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41729</xdr:rowOff>
    </xdr:from>
    <xdr:to>
      <xdr:col>81</xdr:col>
      <xdr:colOff>101600</xdr:colOff>
      <xdr:row>108</xdr:row>
      <xdr:rowOff>143329</xdr:rowOff>
    </xdr:to>
    <xdr:sp macro="" textlink="">
      <xdr:nvSpPr>
        <xdr:cNvPr id="888" name="楕円 887">
          <a:extLst>
            <a:ext uri="{FF2B5EF4-FFF2-40B4-BE49-F238E27FC236}">
              <a16:creationId xmlns:a16="http://schemas.microsoft.com/office/drawing/2014/main" id="{CD874D44-A506-412E-B223-7FCC2BA50E3B}"/>
            </a:ext>
          </a:extLst>
        </xdr:cNvPr>
        <xdr:cNvSpPr/>
      </xdr:nvSpPr>
      <xdr:spPr>
        <a:xfrm>
          <a:off x="15430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85998</xdr:rowOff>
    </xdr:from>
    <xdr:to>
      <xdr:col>85</xdr:col>
      <xdr:colOff>127000</xdr:colOff>
      <xdr:row>108</xdr:row>
      <xdr:rowOff>92529</xdr:rowOff>
    </xdr:to>
    <xdr:cxnSp macro="">
      <xdr:nvCxnSpPr>
        <xdr:cNvPr id="889" name="直線コネクタ 888">
          <a:extLst>
            <a:ext uri="{FF2B5EF4-FFF2-40B4-BE49-F238E27FC236}">
              <a16:creationId xmlns:a16="http://schemas.microsoft.com/office/drawing/2014/main" id="{0FA1818A-07BE-456B-BDBF-599E4744D482}"/>
            </a:ext>
          </a:extLst>
        </xdr:cNvPr>
        <xdr:cNvCxnSpPr/>
      </xdr:nvCxnSpPr>
      <xdr:spPr>
        <a:xfrm flipV="1">
          <a:off x="15481300" y="186025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20501</xdr:rowOff>
    </xdr:from>
    <xdr:to>
      <xdr:col>76</xdr:col>
      <xdr:colOff>165100</xdr:colOff>
      <xdr:row>108</xdr:row>
      <xdr:rowOff>122101</xdr:rowOff>
    </xdr:to>
    <xdr:sp macro="" textlink="">
      <xdr:nvSpPr>
        <xdr:cNvPr id="890" name="楕円 889">
          <a:extLst>
            <a:ext uri="{FF2B5EF4-FFF2-40B4-BE49-F238E27FC236}">
              <a16:creationId xmlns:a16="http://schemas.microsoft.com/office/drawing/2014/main" id="{5C0A2D66-7D2C-4D15-BA8A-3AFB4F54EFAD}"/>
            </a:ext>
          </a:extLst>
        </xdr:cNvPr>
        <xdr:cNvSpPr/>
      </xdr:nvSpPr>
      <xdr:spPr>
        <a:xfrm>
          <a:off x="14541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71301</xdr:rowOff>
    </xdr:from>
    <xdr:to>
      <xdr:col>81</xdr:col>
      <xdr:colOff>50800</xdr:colOff>
      <xdr:row>108</xdr:row>
      <xdr:rowOff>92529</xdr:rowOff>
    </xdr:to>
    <xdr:cxnSp macro="">
      <xdr:nvCxnSpPr>
        <xdr:cNvPr id="891" name="直線コネクタ 890">
          <a:extLst>
            <a:ext uri="{FF2B5EF4-FFF2-40B4-BE49-F238E27FC236}">
              <a16:creationId xmlns:a16="http://schemas.microsoft.com/office/drawing/2014/main" id="{773EF3EA-E336-4785-B320-BD065490C6D6}"/>
            </a:ext>
          </a:extLst>
        </xdr:cNvPr>
        <xdr:cNvCxnSpPr/>
      </xdr:nvCxnSpPr>
      <xdr:spPr>
        <a:xfrm>
          <a:off x="14592300" y="1858790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165826</xdr:rowOff>
    </xdr:from>
    <xdr:to>
      <xdr:col>72</xdr:col>
      <xdr:colOff>38100</xdr:colOff>
      <xdr:row>108</xdr:row>
      <xdr:rowOff>95976</xdr:rowOff>
    </xdr:to>
    <xdr:sp macro="" textlink="">
      <xdr:nvSpPr>
        <xdr:cNvPr id="892" name="楕円 891">
          <a:extLst>
            <a:ext uri="{FF2B5EF4-FFF2-40B4-BE49-F238E27FC236}">
              <a16:creationId xmlns:a16="http://schemas.microsoft.com/office/drawing/2014/main" id="{0F01AEF3-9B6E-45F3-B321-84C9561BBA59}"/>
            </a:ext>
          </a:extLst>
        </xdr:cNvPr>
        <xdr:cNvSpPr/>
      </xdr:nvSpPr>
      <xdr:spPr>
        <a:xfrm>
          <a:off x="1365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45176</xdr:rowOff>
    </xdr:from>
    <xdr:to>
      <xdr:col>76</xdr:col>
      <xdr:colOff>114300</xdr:colOff>
      <xdr:row>108</xdr:row>
      <xdr:rowOff>71301</xdr:rowOff>
    </xdr:to>
    <xdr:cxnSp macro="">
      <xdr:nvCxnSpPr>
        <xdr:cNvPr id="893" name="直線コネクタ 892">
          <a:extLst>
            <a:ext uri="{FF2B5EF4-FFF2-40B4-BE49-F238E27FC236}">
              <a16:creationId xmlns:a16="http://schemas.microsoft.com/office/drawing/2014/main" id="{770D86F7-B54B-4BDC-B3E3-81E2176DB255}"/>
            </a:ext>
          </a:extLst>
        </xdr:cNvPr>
        <xdr:cNvCxnSpPr/>
      </xdr:nvCxnSpPr>
      <xdr:spPr>
        <a:xfrm>
          <a:off x="13703300" y="185617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139700</xdr:rowOff>
    </xdr:from>
    <xdr:to>
      <xdr:col>67</xdr:col>
      <xdr:colOff>101600</xdr:colOff>
      <xdr:row>108</xdr:row>
      <xdr:rowOff>69850</xdr:rowOff>
    </xdr:to>
    <xdr:sp macro="" textlink="">
      <xdr:nvSpPr>
        <xdr:cNvPr id="894" name="楕円 893">
          <a:extLst>
            <a:ext uri="{FF2B5EF4-FFF2-40B4-BE49-F238E27FC236}">
              <a16:creationId xmlns:a16="http://schemas.microsoft.com/office/drawing/2014/main" id="{3FAA152B-FD81-4AF3-BD79-CCF22AA32C4A}"/>
            </a:ext>
          </a:extLst>
        </xdr:cNvPr>
        <xdr:cNvSpPr/>
      </xdr:nvSpPr>
      <xdr:spPr>
        <a:xfrm>
          <a:off x="1276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19050</xdr:rowOff>
    </xdr:from>
    <xdr:to>
      <xdr:col>71</xdr:col>
      <xdr:colOff>177800</xdr:colOff>
      <xdr:row>108</xdr:row>
      <xdr:rowOff>45176</xdr:rowOff>
    </xdr:to>
    <xdr:cxnSp macro="">
      <xdr:nvCxnSpPr>
        <xdr:cNvPr id="895" name="直線コネクタ 894">
          <a:extLst>
            <a:ext uri="{FF2B5EF4-FFF2-40B4-BE49-F238E27FC236}">
              <a16:creationId xmlns:a16="http://schemas.microsoft.com/office/drawing/2014/main" id="{5BD745A5-EA20-4889-B960-AF9E984D2FBE}"/>
            </a:ext>
          </a:extLst>
        </xdr:cNvPr>
        <xdr:cNvCxnSpPr/>
      </xdr:nvCxnSpPr>
      <xdr:spPr>
        <a:xfrm>
          <a:off x="12814300" y="185356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a:extLst>
            <a:ext uri="{FF2B5EF4-FFF2-40B4-BE49-F238E27FC236}">
              <a16:creationId xmlns:a16="http://schemas.microsoft.com/office/drawing/2014/main" id="{CA924B20-478B-400F-940C-06AC60E30789}"/>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a:extLst>
            <a:ext uri="{FF2B5EF4-FFF2-40B4-BE49-F238E27FC236}">
              <a16:creationId xmlns:a16="http://schemas.microsoft.com/office/drawing/2014/main" id="{B0DA1F29-7A7C-48EB-97A5-2AB51B669C4A}"/>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a:extLst>
            <a:ext uri="{FF2B5EF4-FFF2-40B4-BE49-F238E27FC236}">
              <a16:creationId xmlns:a16="http://schemas.microsoft.com/office/drawing/2014/main" id="{92737531-E100-4C40-B957-8269999CC30B}"/>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a:extLst>
            <a:ext uri="{FF2B5EF4-FFF2-40B4-BE49-F238E27FC236}">
              <a16:creationId xmlns:a16="http://schemas.microsoft.com/office/drawing/2014/main" id="{2AC43EEB-5391-4EA0-AB3D-2E9C80BE31F7}"/>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134456</xdr:rowOff>
    </xdr:from>
    <xdr:ext cx="405111" cy="259045"/>
    <xdr:sp macro="" textlink="">
      <xdr:nvSpPr>
        <xdr:cNvPr id="900" name="n_1mainValue【庁舎】&#10;有形固定資産減価償却率">
          <a:extLst>
            <a:ext uri="{FF2B5EF4-FFF2-40B4-BE49-F238E27FC236}">
              <a16:creationId xmlns:a16="http://schemas.microsoft.com/office/drawing/2014/main" id="{074B7F9D-DB82-46E6-AA37-9D9FEE6C486A}"/>
            </a:ext>
          </a:extLst>
        </xdr:cNvPr>
        <xdr:cNvSpPr txBox="1"/>
      </xdr:nvSpPr>
      <xdr:spPr>
        <a:xfrm>
          <a:off x="152660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113228</xdr:rowOff>
    </xdr:from>
    <xdr:ext cx="405111" cy="259045"/>
    <xdr:sp macro="" textlink="">
      <xdr:nvSpPr>
        <xdr:cNvPr id="901" name="n_2mainValue【庁舎】&#10;有形固定資産減価償却率">
          <a:extLst>
            <a:ext uri="{FF2B5EF4-FFF2-40B4-BE49-F238E27FC236}">
              <a16:creationId xmlns:a16="http://schemas.microsoft.com/office/drawing/2014/main" id="{FA7265A0-05F5-4170-AB60-1D9B73339003}"/>
            </a:ext>
          </a:extLst>
        </xdr:cNvPr>
        <xdr:cNvSpPr txBox="1"/>
      </xdr:nvSpPr>
      <xdr:spPr>
        <a:xfrm>
          <a:off x="14389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87103</xdr:rowOff>
    </xdr:from>
    <xdr:ext cx="405111" cy="259045"/>
    <xdr:sp macro="" textlink="">
      <xdr:nvSpPr>
        <xdr:cNvPr id="902" name="n_3mainValue【庁舎】&#10;有形固定資産減価償却率">
          <a:extLst>
            <a:ext uri="{FF2B5EF4-FFF2-40B4-BE49-F238E27FC236}">
              <a16:creationId xmlns:a16="http://schemas.microsoft.com/office/drawing/2014/main" id="{DC7ED414-DF52-4004-92BE-977C378813DF}"/>
            </a:ext>
          </a:extLst>
        </xdr:cNvPr>
        <xdr:cNvSpPr txBox="1"/>
      </xdr:nvSpPr>
      <xdr:spPr>
        <a:xfrm>
          <a:off x="13500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60977</xdr:rowOff>
    </xdr:from>
    <xdr:ext cx="405111" cy="259045"/>
    <xdr:sp macro="" textlink="">
      <xdr:nvSpPr>
        <xdr:cNvPr id="903" name="n_4mainValue【庁舎】&#10;有形固定資産減価償却率">
          <a:extLst>
            <a:ext uri="{FF2B5EF4-FFF2-40B4-BE49-F238E27FC236}">
              <a16:creationId xmlns:a16="http://schemas.microsoft.com/office/drawing/2014/main" id="{4992C58C-D97A-4622-A6F5-488607245271}"/>
            </a:ext>
          </a:extLst>
        </xdr:cNvPr>
        <xdr:cNvSpPr txBox="1"/>
      </xdr:nvSpPr>
      <xdr:spPr>
        <a:xfrm>
          <a:off x="12611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8052F79D-C59C-4524-91F9-F39445A53DA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BA1E07C1-3AE9-46CF-9BE1-5E05075826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84E7EF2-8037-4F95-AEE0-D3D9BDABAE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FF8EAE36-DBC5-42C5-9888-1839DB8211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59530F61-6FF8-4767-991F-E4D30CA041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77FD8705-331C-4022-A07F-466FC4CE6B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26AA51B4-433C-4CB2-A011-07A3ACD10F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44D25B0A-451A-4F6D-90E6-9ED85643C2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4D9182AF-9064-4C4D-8024-FCE0096CC3F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1B27D9F8-0C7B-402B-8714-7244A70F24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BE680A38-12E4-4592-9C79-AD239EA3149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57A7A2D8-EAC9-4211-8C7B-FAD191AD90E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E7587A05-B38C-414E-A82B-3185D17A5E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EED88CA6-CA6C-4F71-A9B6-95724AB5248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6F1E0B66-8A49-4DB6-BB38-D619E51435C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EEF62443-3BAE-4C08-86F8-C0C6562342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9B2AF393-5E1A-43BC-9760-48B9FBAEA6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DAA51CBD-87C9-417A-A683-D5EEE9015C9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857D4E49-1B25-47D3-8B6D-3CB0D4D645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582678BC-D945-42EA-99BF-B4FC133E7CF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6BF70A0C-72D2-4DC5-91A5-1176F977A4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BA4B5CC4-38CB-466B-8A85-FD8BF5D4439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E7721228-E185-4785-8385-86B88CDD5A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4DE7C58B-D0CF-4D07-8C29-3F8886A7BA3B}"/>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71DBCEF4-6DF3-438D-85CA-4F858B26B49F}"/>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626BBC13-242A-4159-BE7B-5508F3A303CA}"/>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6140811E-1CD3-4AFD-8EF7-D02142F261F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8F6D4F85-606A-4A19-A384-427F9C4A2A9B}"/>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a:extLst>
            <a:ext uri="{FF2B5EF4-FFF2-40B4-BE49-F238E27FC236}">
              <a16:creationId xmlns:a16="http://schemas.microsoft.com/office/drawing/2014/main" id="{69EFEA06-C3DB-4623-8240-59A78DBF0961}"/>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CFA71046-8E20-4D77-93B3-0640D824AF13}"/>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95C82D0-16D5-4EC7-8B30-B13775924B64}"/>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a:extLst>
            <a:ext uri="{FF2B5EF4-FFF2-40B4-BE49-F238E27FC236}">
              <a16:creationId xmlns:a16="http://schemas.microsoft.com/office/drawing/2014/main" id="{A138CB91-5D2E-4A53-869B-EB7BD3EBB28F}"/>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a:extLst>
            <a:ext uri="{FF2B5EF4-FFF2-40B4-BE49-F238E27FC236}">
              <a16:creationId xmlns:a16="http://schemas.microsoft.com/office/drawing/2014/main" id="{FE1B3121-504F-4886-8DEC-3974F1193ED6}"/>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a:extLst>
            <a:ext uri="{FF2B5EF4-FFF2-40B4-BE49-F238E27FC236}">
              <a16:creationId xmlns:a16="http://schemas.microsoft.com/office/drawing/2014/main" id="{D80BCA43-2CBB-47AE-9E41-038DBBD7E1FB}"/>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0905E5B-2E77-4A66-9817-7A5FAAC3E3E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58EFEAAF-240F-4427-A7A5-A0AD89E1B7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A8EE1947-FD4B-4554-938C-37E71E56A9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292F2C2B-A2AE-4023-8BFE-EA803CAF8F7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EAD97ADA-34A2-4899-ADA6-2E916D419D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43" name="楕円 942">
          <a:extLst>
            <a:ext uri="{FF2B5EF4-FFF2-40B4-BE49-F238E27FC236}">
              <a16:creationId xmlns:a16="http://schemas.microsoft.com/office/drawing/2014/main" id="{7217EE94-0538-4345-BC30-9D837A39D945}"/>
            </a:ext>
          </a:extLst>
        </xdr:cNvPr>
        <xdr:cNvSpPr/>
      </xdr:nvSpPr>
      <xdr:spPr>
        <a:xfrm>
          <a:off x="22110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43832</xdr:rowOff>
    </xdr:from>
    <xdr:ext cx="469744" cy="259045"/>
    <xdr:sp macro="" textlink="">
      <xdr:nvSpPr>
        <xdr:cNvPr id="944" name="【庁舎】&#10;一人当たり面積該当値テキスト">
          <a:extLst>
            <a:ext uri="{FF2B5EF4-FFF2-40B4-BE49-F238E27FC236}">
              <a16:creationId xmlns:a16="http://schemas.microsoft.com/office/drawing/2014/main" id="{1A53A97B-D881-47DB-8375-1052B64BC33C}"/>
            </a:ext>
          </a:extLst>
        </xdr:cNvPr>
        <xdr:cNvSpPr txBox="1"/>
      </xdr:nvSpPr>
      <xdr:spPr>
        <a:xfrm>
          <a:off x="221996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69214</xdr:rowOff>
    </xdr:from>
    <xdr:to>
      <xdr:col>112</xdr:col>
      <xdr:colOff>38100</xdr:colOff>
      <xdr:row>105</xdr:row>
      <xdr:rowOff>170814</xdr:rowOff>
    </xdr:to>
    <xdr:sp macro="" textlink="">
      <xdr:nvSpPr>
        <xdr:cNvPr id="945" name="楕円 944">
          <a:extLst>
            <a:ext uri="{FF2B5EF4-FFF2-40B4-BE49-F238E27FC236}">
              <a16:creationId xmlns:a16="http://schemas.microsoft.com/office/drawing/2014/main" id="{970E40DF-3A8E-4E85-AD70-9BB864081A29}"/>
            </a:ext>
          </a:extLst>
        </xdr:cNvPr>
        <xdr:cNvSpPr/>
      </xdr:nvSpPr>
      <xdr:spPr>
        <a:xfrm>
          <a:off x="2127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116205</xdr:rowOff>
    </xdr:from>
    <xdr:to>
      <xdr:col>116</xdr:col>
      <xdr:colOff>63500</xdr:colOff>
      <xdr:row>105</xdr:row>
      <xdr:rowOff>120014</xdr:rowOff>
    </xdr:to>
    <xdr:cxnSp macro="">
      <xdr:nvCxnSpPr>
        <xdr:cNvPr id="946" name="直線コネクタ 945">
          <a:extLst>
            <a:ext uri="{FF2B5EF4-FFF2-40B4-BE49-F238E27FC236}">
              <a16:creationId xmlns:a16="http://schemas.microsoft.com/office/drawing/2014/main" id="{B85C93E6-770C-4F5B-A11C-16397B9FBDF3}"/>
            </a:ext>
          </a:extLst>
        </xdr:cNvPr>
        <xdr:cNvCxnSpPr/>
      </xdr:nvCxnSpPr>
      <xdr:spPr>
        <a:xfrm flipV="1">
          <a:off x="21323300" y="181184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92075</xdr:rowOff>
    </xdr:from>
    <xdr:to>
      <xdr:col>107</xdr:col>
      <xdr:colOff>101600</xdr:colOff>
      <xdr:row>106</xdr:row>
      <xdr:rowOff>22225</xdr:rowOff>
    </xdr:to>
    <xdr:sp macro="" textlink="">
      <xdr:nvSpPr>
        <xdr:cNvPr id="947" name="楕円 946">
          <a:extLst>
            <a:ext uri="{FF2B5EF4-FFF2-40B4-BE49-F238E27FC236}">
              <a16:creationId xmlns:a16="http://schemas.microsoft.com/office/drawing/2014/main" id="{FDAB9BFB-A2F1-47FB-AB1D-C5C04AEEF739}"/>
            </a:ext>
          </a:extLst>
        </xdr:cNvPr>
        <xdr:cNvSpPr/>
      </xdr:nvSpPr>
      <xdr:spPr>
        <a:xfrm>
          <a:off x="2038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120014</xdr:rowOff>
    </xdr:from>
    <xdr:to>
      <xdr:col>111</xdr:col>
      <xdr:colOff>177800</xdr:colOff>
      <xdr:row>105</xdr:row>
      <xdr:rowOff>142875</xdr:rowOff>
    </xdr:to>
    <xdr:cxnSp macro="">
      <xdr:nvCxnSpPr>
        <xdr:cNvPr id="948" name="直線コネクタ 947">
          <a:extLst>
            <a:ext uri="{FF2B5EF4-FFF2-40B4-BE49-F238E27FC236}">
              <a16:creationId xmlns:a16="http://schemas.microsoft.com/office/drawing/2014/main" id="{09064ABF-007F-4CC8-87B0-DD480B7C39B5}"/>
            </a:ext>
          </a:extLst>
        </xdr:cNvPr>
        <xdr:cNvCxnSpPr/>
      </xdr:nvCxnSpPr>
      <xdr:spPr>
        <a:xfrm flipV="1">
          <a:off x="20434300" y="181222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145414</xdr:rowOff>
    </xdr:from>
    <xdr:to>
      <xdr:col>102</xdr:col>
      <xdr:colOff>165100</xdr:colOff>
      <xdr:row>107</xdr:row>
      <xdr:rowOff>75564</xdr:rowOff>
    </xdr:to>
    <xdr:sp macro="" textlink="">
      <xdr:nvSpPr>
        <xdr:cNvPr id="949" name="楕円 948">
          <a:extLst>
            <a:ext uri="{FF2B5EF4-FFF2-40B4-BE49-F238E27FC236}">
              <a16:creationId xmlns:a16="http://schemas.microsoft.com/office/drawing/2014/main" id="{21695E4C-6EFB-46A2-8B42-F1EAD4D71836}"/>
            </a:ext>
          </a:extLst>
        </xdr:cNvPr>
        <xdr:cNvSpPr/>
      </xdr:nvSpPr>
      <xdr:spPr>
        <a:xfrm>
          <a:off x="19494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142875</xdr:rowOff>
    </xdr:from>
    <xdr:to>
      <xdr:col>107</xdr:col>
      <xdr:colOff>50800</xdr:colOff>
      <xdr:row>107</xdr:row>
      <xdr:rowOff>24764</xdr:rowOff>
    </xdr:to>
    <xdr:cxnSp macro="">
      <xdr:nvCxnSpPr>
        <xdr:cNvPr id="950" name="直線コネクタ 949">
          <a:extLst>
            <a:ext uri="{FF2B5EF4-FFF2-40B4-BE49-F238E27FC236}">
              <a16:creationId xmlns:a16="http://schemas.microsoft.com/office/drawing/2014/main" id="{9EB4156C-CE6B-4C26-A0BF-A2C8998E0BD3}"/>
            </a:ext>
          </a:extLst>
        </xdr:cNvPr>
        <xdr:cNvCxnSpPr/>
      </xdr:nvCxnSpPr>
      <xdr:spPr>
        <a:xfrm flipV="1">
          <a:off x="19545300" y="18145125"/>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951" name="楕円 950">
          <a:extLst>
            <a:ext uri="{FF2B5EF4-FFF2-40B4-BE49-F238E27FC236}">
              <a16:creationId xmlns:a16="http://schemas.microsoft.com/office/drawing/2014/main" id="{3DEB8820-D497-4CED-AC97-4254C268F728}"/>
            </a:ext>
          </a:extLst>
        </xdr:cNvPr>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24764</xdr:rowOff>
    </xdr:from>
    <xdr:to>
      <xdr:col>102</xdr:col>
      <xdr:colOff>114300</xdr:colOff>
      <xdr:row>107</xdr:row>
      <xdr:rowOff>26670</xdr:rowOff>
    </xdr:to>
    <xdr:cxnSp macro="">
      <xdr:nvCxnSpPr>
        <xdr:cNvPr id="952" name="直線コネクタ 951">
          <a:extLst>
            <a:ext uri="{FF2B5EF4-FFF2-40B4-BE49-F238E27FC236}">
              <a16:creationId xmlns:a16="http://schemas.microsoft.com/office/drawing/2014/main" id="{F21FAB33-57BF-4A1D-8BCF-EDF4303FF7AB}"/>
            </a:ext>
          </a:extLst>
        </xdr:cNvPr>
        <xdr:cNvCxnSpPr/>
      </xdr:nvCxnSpPr>
      <xdr:spPr>
        <a:xfrm flipV="1">
          <a:off x="18656300" y="18369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a:extLst>
            <a:ext uri="{FF2B5EF4-FFF2-40B4-BE49-F238E27FC236}">
              <a16:creationId xmlns:a16="http://schemas.microsoft.com/office/drawing/2014/main" id="{EF44395E-A35F-4F7A-BBC4-12B5FF4452E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a:extLst>
            <a:ext uri="{FF2B5EF4-FFF2-40B4-BE49-F238E27FC236}">
              <a16:creationId xmlns:a16="http://schemas.microsoft.com/office/drawing/2014/main" id="{9A87170A-2A4F-4FDA-8F2C-7FE2B54DBAAE}"/>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a:extLst>
            <a:ext uri="{FF2B5EF4-FFF2-40B4-BE49-F238E27FC236}">
              <a16:creationId xmlns:a16="http://schemas.microsoft.com/office/drawing/2014/main" id="{A02AACAD-A3DF-4E69-98C0-7B0AAD4A5CD1}"/>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a:extLst>
            <a:ext uri="{FF2B5EF4-FFF2-40B4-BE49-F238E27FC236}">
              <a16:creationId xmlns:a16="http://schemas.microsoft.com/office/drawing/2014/main" id="{052AB156-9F67-44F2-9B75-DFB8F67250F8}"/>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161941</xdr:rowOff>
    </xdr:from>
    <xdr:ext cx="469744" cy="259045"/>
    <xdr:sp macro="" textlink="">
      <xdr:nvSpPr>
        <xdr:cNvPr id="957" name="n_1mainValue【庁舎】&#10;一人当たり面積">
          <a:extLst>
            <a:ext uri="{FF2B5EF4-FFF2-40B4-BE49-F238E27FC236}">
              <a16:creationId xmlns:a16="http://schemas.microsoft.com/office/drawing/2014/main" id="{BD393016-DBA5-4CDF-8956-992A0AC21F95}"/>
            </a:ext>
          </a:extLst>
        </xdr:cNvPr>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38752</xdr:rowOff>
    </xdr:from>
    <xdr:ext cx="469744" cy="259045"/>
    <xdr:sp macro="" textlink="">
      <xdr:nvSpPr>
        <xdr:cNvPr id="958" name="n_2mainValue【庁舎】&#10;一人当たり面積">
          <a:extLst>
            <a:ext uri="{FF2B5EF4-FFF2-40B4-BE49-F238E27FC236}">
              <a16:creationId xmlns:a16="http://schemas.microsoft.com/office/drawing/2014/main" id="{3A074AC0-D3BA-4D94-9BBD-05A4E4009305}"/>
            </a:ext>
          </a:extLst>
        </xdr:cNvPr>
        <xdr:cNvSpPr txBox="1"/>
      </xdr:nvSpPr>
      <xdr:spPr>
        <a:xfrm>
          <a:off x="201994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66691</xdr:rowOff>
    </xdr:from>
    <xdr:ext cx="469744" cy="259045"/>
    <xdr:sp macro="" textlink="">
      <xdr:nvSpPr>
        <xdr:cNvPr id="959" name="n_3mainValue【庁舎】&#10;一人当たり面積">
          <a:extLst>
            <a:ext uri="{FF2B5EF4-FFF2-40B4-BE49-F238E27FC236}">
              <a16:creationId xmlns:a16="http://schemas.microsoft.com/office/drawing/2014/main" id="{DBA63BE5-FB6D-4E6C-9672-92658090E931}"/>
            </a:ext>
          </a:extLst>
        </xdr:cNvPr>
        <xdr:cNvSpPr txBox="1"/>
      </xdr:nvSpPr>
      <xdr:spPr>
        <a:xfrm>
          <a:off x="19310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960" name="n_4mainValue【庁舎】&#10;一人当たり面積">
          <a:extLst>
            <a:ext uri="{FF2B5EF4-FFF2-40B4-BE49-F238E27FC236}">
              <a16:creationId xmlns:a16="http://schemas.microsoft.com/office/drawing/2014/main" id="{BF8539D0-13F8-4F3D-B183-196A87176E5D}"/>
            </a:ext>
          </a:extLst>
        </xdr:cNvPr>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95A6877C-2304-4269-A3E4-30FDF39013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E4CF4310-CAEC-46F0-99BA-113C01C20C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A346550B-45B8-43E5-BF74-14BAE98AE4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図書館、体育館・プール、福祉施設、市民会館、保健センター・保健所、庁舎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面積は類似団体平均と概ね同等または下回っている施設が多いが、全体的に施設の老朽化が進み、固定資産減価償却率が類似団体平均を大きく上回っている施設が多い。なお、市役所本庁舎については、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年に建設され築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年以上経過しているが、平成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年度にバリアフリー改修、省エネ改修、維持管理対策改修を合わせた耐震改修を実施している。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上伊那広域連合のごみ処理施設が完成し、関連施設の処分を行ったことで、固定資産減価償却率は類似団体平均を下回っている。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年度に新しい消防本部の整備を行い、また、計画的に施設の更新・整備を進めているため、固定資産減価償却率は類似団体を下回っている。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総括</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庁舎や福祉施設、市民会館など昭和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平成の初めに建てられた公共施設の老朽化が進んできており、早急に対策を立てなければならない状況となっている。また、一般廃棄物処理施設は計画的に新設されたが、今後発生する建設費用の負担金増が新たな課題となっている。さらに、少子高齢化や担い手の様子を踏まえ、公共施設の適正配置を考えていかなければならない。これらの課題に対処するため、令和２年度に策定した個別施設計画に基づき、市全体の事業に対する取り組みや財政状況を考え、収支のバランスを取りながら、財源を確保していかなければなら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は、新型コロナウイルス感染症の地域経済への影響から、市税収入の落ち込みを見込んだ基準財政収入額の減少、一方で社会福祉関連費用や人口減少対策などの財政需要の増加により基準財政需要額が大きくなっ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引き続き産業振興のための対策や人口減少を緩和させるための政策を複合的に実施して、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市税収入の確保に努め、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％台で推移していたが、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％と大幅に下がった。要因は、前年度比で人件費や物件費、補助費などが増加したものの、歳入の地方交付税や地方消費税交付金などが大幅に増加したことによる。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年度はコロナ関連の経済対策などの特殊要因もあるため、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比率は上昇していくことが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今年度スタートした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において、市債残高の削減、財政収支の改善など、比率の上昇を抑制する取り組みを行い、今後本格化する公共施設の適正な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配置や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運営などに備え、財政運営の柔軟性を確保していく。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658263"/>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28787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65</xdr:row>
      <xdr:rowOff>28787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2021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89764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金額が類似団体平均を下回っているのは、物件費や維持補修費が低いことが主要因で、ここ数年傾向は変わっていない。財政健全化に向けて、物件費に関わる予算の抑制や各種事業のアウトソーシング、公共施設の維持補修費への予算措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を抑制してきた。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今後は、公共施設個別施設計画などに基づき、老朽化した施設の長寿命化に取り組むことから、維持補修費の増加が想定される。</a:t>
          </a:r>
          <a:r>
            <a:rPr kumimoji="1" lang="ja-JP" altLang="en-US" sz="1300">
              <a:latin typeface="ＭＳ Ｐゴシック" panose="020B0600070205080204" pitchFamily="50" charset="-128"/>
              <a:ea typeface="ＭＳ Ｐゴシック" panose="020B0600070205080204" pitchFamily="50" charset="-128"/>
            </a:rPr>
            <a:t>また、会計年度任用職員数や処遇改善による人件費の増加は避けられず、組織の見直しや人員の適正配置に努めるなど対応していく。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28713</xdr:rowOff>
    </xdr:from>
    <xdr:to>
      <xdr:col>23</xdr:col>
      <xdr:colOff>133350</xdr:colOff>
      <xdr:row>82</xdr:row>
      <xdr:rowOff>69179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87613"/>
          <a:ext cx="838200" cy="4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111581</xdr:rowOff>
    </xdr:from>
    <xdr:to>
      <xdr:col>19</xdr:col>
      <xdr:colOff>133350</xdr:colOff>
      <xdr:row>82</xdr:row>
      <xdr:rowOff>28713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9031"/>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88481</xdr:rowOff>
    </xdr:from>
    <xdr:to>
      <xdr:col>15</xdr:col>
      <xdr:colOff>82550</xdr:colOff>
      <xdr:row>81</xdr:row>
      <xdr:rowOff>111581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75931"/>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83865</xdr:rowOff>
    </xdr:from>
    <xdr:to>
      <xdr:col>11</xdr:col>
      <xdr:colOff>31750</xdr:colOff>
      <xdr:row>81</xdr:row>
      <xdr:rowOff>88481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7131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18379</xdr:rowOff>
    </xdr:from>
    <xdr:to>
      <xdr:col>23</xdr:col>
      <xdr:colOff>184150</xdr:colOff>
      <xdr:row>82</xdr:row>
      <xdr:rowOff>119979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34906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149363</xdr:rowOff>
    </xdr:from>
    <xdr:to>
      <xdr:col>19</xdr:col>
      <xdr:colOff>184150</xdr:colOff>
      <xdr:row>82</xdr:row>
      <xdr:rowOff>79513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89690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0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60781</xdr:rowOff>
    </xdr:from>
    <xdr:to>
      <xdr:col>15</xdr:col>
      <xdr:colOff>133350</xdr:colOff>
      <xdr:row>81</xdr:row>
      <xdr:rowOff>162381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37681</xdr:rowOff>
    </xdr:from>
    <xdr:to>
      <xdr:col>11</xdr:col>
      <xdr:colOff>82550</xdr:colOff>
      <xdr:row>81</xdr:row>
      <xdr:rowOff>139281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149458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33065</xdr:rowOff>
    </xdr:from>
    <xdr:to>
      <xdr:col>7</xdr:col>
      <xdr:colOff>31750</xdr:colOff>
      <xdr:row>81</xdr:row>
      <xdr:rowOff>134665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144842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ポイント減少したが、類似団体平均を若干上回っている。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前年度比減少の要因は、対象職員の経験年数の変動によるものである。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引き続き適正な定員管理により人件費の抑制を図っていく。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28928</xdr:rowOff>
    </xdr:from>
    <xdr:to>
      <xdr:col>77</xdr:col>
      <xdr:colOff>44450</xdr:colOff>
      <xdr:row>84</xdr:row>
      <xdr:rowOff>82550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3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28928</xdr:rowOff>
    </xdr:from>
    <xdr:to>
      <xdr:col>68</xdr:col>
      <xdr:colOff>152400</xdr:colOff>
      <xdr:row>84</xdr:row>
      <xdr:rowOff>82550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3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121655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118127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年度以降目標値（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人）前後で推移してきたことで、人口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人当たりの職員数は、各団体平均を下回って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対応など緊急的な人員措置など、令和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増員している。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少子化対策など社会環境の変化に伴う新たな行政課題の増加、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定年延長に伴う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必要性や専門性の高い職員の確保など、新たな課題となっている。職員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適正な人員を確保し、限られた人員を最大限に活用できる組織体制を構築する。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144542</xdr:rowOff>
    </xdr:from>
    <xdr:to>
      <xdr:col>81</xdr:col>
      <xdr:colOff>44450</xdr:colOff>
      <xdr:row>60</xdr:row>
      <xdr:rowOff>152082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31542"/>
          <a:ext cx="8382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118904</xdr:rowOff>
    </xdr:from>
    <xdr:to>
      <xdr:col>77</xdr:col>
      <xdr:colOff>44450</xdr:colOff>
      <xdr:row>60</xdr:row>
      <xdr:rowOff>144542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05904"/>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118904</xdr:rowOff>
    </xdr:from>
    <xdr:to>
      <xdr:col>72</xdr:col>
      <xdr:colOff>203200</xdr:colOff>
      <xdr:row>60</xdr:row>
      <xdr:rowOff>120412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0590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117396</xdr:rowOff>
    </xdr:from>
    <xdr:to>
      <xdr:col>68</xdr:col>
      <xdr:colOff>152400</xdr:colOff>
      <xdr:row>60</xdr:row>
      <xdr:rowOff>120412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0439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117809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93742</xdr:rowOff>
    </xdr:from>
    <xdr:to>
      <xdr:col>77</xdr:col>
      <xdr:colOff>95250</xdr:colOff>
      <xdr:row>61</xdr:row>
      <xdr:rowOff>23892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34069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68104</xdr:rowOff>
    </xdr:from>
    <xdr:to>
      <xdr:col>73</xdr:col>
      <xdr:colOff>44450</xdr:colOff>
      <xdr:row>60</xdr:row>
      <xdr:rowOff>169704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69612</xdr:rowOff>
    </xdr:from>
    <xdr:to>
      <xdr:col>68</xdr:col>
      <xdr:colOff>203200</xdr:colOff>
      <xdr:row>60</xdr:row>
      <xdr:rowOff>171212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9939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2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66596</xdr:rowOff>
    </xdr:from>
    <xdr:to>
      <xdr:col>64</xdr:col>
      <xdr:colOff>152400</xdr:colOff>
      <xdr:row>60</xdr:row>
      <xdr:rowOff>168196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6923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ポイント改善したが、類似団体平均、全国平均、長野県平均のいずれよりも高い状況となっている。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減少した主要因は、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一般会計元利償還金や債務負担行為支出額が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減少したこと、算定の基礎となる標準財政規模が増加したことによる。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、一部事務組合等の負担金（建設事業の公債費）が増加する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こと、標準財政規模が減少する見込みのため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、比率の上昇が見込まれることから、新たな負担を抑え財政の健全化に努め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49288</xdr:rowOff>
    </xdr:from>
    <xdr:to>
      <xdr:col>81</xdr:col>
      <xdr:colOff>44450</xdr:colOff>
      <xdr:row>43</xdr:row>
      <xdr:rowOff>152702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4216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152702</xdr:rowOff>
    </xdr:from>
    <xdr:to>
      <xdr:col>77</xdr:col>
      <xdr:colOff>44450</xdr:colOff>
      <xdr:row>44</xdr:row>
      <xdr:rowOff>38705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5250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38705</xdr:rowOff>
    </xdr:from>
    <xdr:to>
      <xdr:col>72</xdr:col>
      <xdr:colOff>203200</xdr:colOff>
      <xdr:row>44</xdr:row>
      <xdr:rowOff>107648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5825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107648</xdr:rowOff>
    </xdr:from>
    <xdr:to>
      <xdr:col>68</xdr:col>
      <xdr:colOff>152400</xdr:colOff>
      <xdr:row>44</xdr:row>
      <xdr:rowOff>165100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6514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169938</xdr:rowOff>
    </xdr:from>
    <xdr:to>
      <xdr:col>81</xdr:col>
      <xdr:colOff>95250</xdr:colOff>
      <xdr:row>43</xdr:row>
      <xdr:rowOff>100088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142015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159355</xdr:rowOff>
    </xdr:from>
    <xdr:to>
      <xdr:col>73</xdr:col>
      <xdr:colOff>44450</xdr:colOff>
      <xdr:row>44</xdr:row>
      <xdr:rowOff>89505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74282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56848</xdr:rowOff>
    </xdr:from>
    <xdr:to>
      <xdr:col>68</xdr:col>
      <xdr:colOff>203200</xdr:colOff>
      <xdr:row>44</xdr:row>
      <xdr:rowOff>158448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143225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％減少と大幅に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改善したが、類似団体平均、全国平均、長野県平均のいずれよりも高い状況となっている。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減少した主要因は、市債現在高や公営企業負担見込額が減少したこと、充当可能財源である基金の増加や算定の基礎となる標準財政規模が増加したことによる。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今年度スタートした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カ年）において、将来負担比率の改善を掲げ、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年削減、財政調整用基金残高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年増加に努め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、将来負担の軽減を図っていく。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102171</xdr:rowOff>
    </xdr:from>
    <xdr:to>
      <xdr:col>81</xdr:col>
      <xdr:colOff>44450</xdr:colOff>
      <xdr:row>20</xdr:row>
      <xdr:rowOff>7207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88271"/>
          <a:ext cx="838200" cy="2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7207</xdr:rowOff>
    </xdr:from>
    <xdr:to>
      <xdr:col>77</xdr:col>
      <xdr:colOff>44450</xdr:colOff>
      <xdr:row>21</xdr:row>
      <xdr:rowOff>54134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436207"/>
          <a:ext cx="889000" cy="2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54134</xdr:rowOff>
    </xdr:from>
    <xdr:to>
      <xdr:col>72</xdr:col>
      <xdr:colOff>203200</xdr:colOff>
      <xdr:row>21</xdr:row>
      <xdr:rowOff>160909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654584"/>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160909</xdr:rowOff>
    </xdr:from>
    <xdr:to>
      <xdr:col>68</xdr:col>
      <xdr:colOff>152400</xdr:colOff>
      <xdr:row>21</xdr:row>
      <xdr:rowOff>165132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76135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51371</xdr:rowOff>
    </xdr:from>
    <xdr:to>
      <xdr:col>81</xdr:col>
      <xdr:colOff>95250</xdr:colOff>
      <xdr:row>18</xdr:row>
      <xdr:rowOff>152971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1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23448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127857</xdr:rowOff>
    </xdr:from>
    <xdr:to>
      <xdr:col>77</xdr:col>
      <xdr:colOff>95250</xdr:colOff>
      <xdr:row>20</xdr:row>
      <xdr:rowOff>58007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42784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7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3334</xdr:rowOff>
    </xdr:from>
    <xdr:to>
      <xdr:col>73</xdr:col>
      <xdr:colOff>44450</xdr:colOff>
      <xdr:row>21</xdr:row>
      <xdr:rowOff>104934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6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89711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69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110109</xdr:rowOff>
    </xdr:from>
    <xdr:to>
      <xdr:col>68</xdr:col>
      <xdr:colOff>203200</xdr:colOff>
      <xdr:row>22</xdr:row>
      <xdr:rowOff>40259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7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25036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79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114332</xdr:rowOff>
    </xdr:from>
    <xdr:to>
      <xdr:col>64</xdr:col>
      <xdr:colOff>152400</xdr:colOff>
      <xdr:row>22</xdr:row>
      <xdr:rowOff>44482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7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29259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80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71437</xdr:rowOff>
    </xdr:from>
    <xdr:ext cx="9099176" cy="425758"/>
    <xdr:sp macro="" textlink="">
      <xdr:nvSpPr>
        <xdr:cNvPr id="475" name="テキスト ボックス 474">
          <a:extLst>
            <a:ext uri="{FF2B5EF4-FFF2-40B4-BE49-F238E27FC236}">
              <a16:creationId xmlns:a16="http://schemas.microsoft.com/office/drawing/2014/main" id="{8E83EFEE-DE76-466D-AF8C-C56C46A48F03}"/>
            </a:ext>
          </a:extLst>
        </xdr:cNvPr>
        <xdr:cNvSpPr txBox="1"/>
      </xdr:nvSpPr>
      <xdr:spPr>
        <a:xfrm>
          <a:off x="773906" y="4405312"/>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経常収支における人件費の比率は、前年度から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％減少し、類似団体平均と同程度であるが、人件費の額は前年度より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主な増額要因は、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コロナ対応に伴う超過勤務手当の増加や新たな行政需要に伴う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数の増加によるものである。行財政改革プラン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において、定員の適正化は図っていくが、コロナ対応などの業務量の増大や職員の処遇改善など、人件費の抑制は課題である。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18143</xdr:rowOff>
    </xdr:from>
    <xdr:to>
      <xdr:col>24</xdr:col>
      <xdr:colOff>25400</xdr:colOff>
      <xdr:row>39</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332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29028</xdr:rowOff>
    </xdr:from>
    <xdr:to>
      <xdr:col>19</xdr:col>
      <xdr:colOff>187325</xdr:colOff>
      <xdr:row>39</xdr:row>
      <xdr:rowOff>31750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441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29028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89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102507</xdr:rowOff>
    </xdr:from>
    <xdr:to>
      <xdr:col>11</xdr:col>
      <xdr:colOff>9525</xdr:colOff>
      <xdr:row>37</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4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110870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149678</xdr:rowOff>
    </xdr:from>
    <xdr:to>
      <xdr:col>15</xdr:col>
      <xdr:colOff>149225</xdr:colOff>
      <xdr:row>38</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64605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％減少し、類似団体平均と比較しても低い比率である。しかし、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費の額は前年度より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、エネルギー・物価高騰による影響がみられる。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これまで歳出予算の抑制や事業のアウトソーシング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経常的経費の割合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低く抑え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てきた。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今後、公共施設個別施設計画に基づき施設の長寿命化や方向性の判断を行うが、総体的にコスト削減や節約に努めていく。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8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39370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15</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1270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146067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比較しても低い比率である。扶助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減少しているが、扶助費全体では増加傾向にある。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児童手当など減少するものがある一方で、障がい者の介護訓練給付費や福祉医療費などが急激に膨らんでいる。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健康増進事業や介護予防事業に精力的に取り組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み、可能な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3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82550</xdr:rowOff>
    </xdr:from>
    <xdr:to>
      <xdr:col>19</xdr:col>
      <xdr:colOff>187325</xdr:colOff>
      <xdr:row>55</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55</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55</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218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31750</xdr:rowOff>
    </xdr:from>
    <xdr:to>
      <xdr:col>20</xdr:col>
      <xdr:colOff>38100</xdr:colOff>
      <xdr:row>55</xdr:row>
      <xdr:rowOff>133350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団体平均より低い値で推移して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おり、経常収支における比率は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国民健康保険特別会計、介護保険特別会計、後期高齢者医療特別会計への繰出金が増加し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三特別会計の財政状況は安定しているが、報酬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改定や被保険者数の推移により今後繰出金の増加が想定されるため、動向を注視しなければならない。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2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4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54610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56</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538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しかし、補助費等の額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％増額しており、主要因は、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一部事務組合への負担金の増加など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の課題として、負担金や補助金が適正な支出となっているか、また、効果的な事業となっているか、行財政改革プラン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見直しや廃止を進めていく。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23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283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163576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69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おける公債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、類似団平均と比較しても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比率である。しかし、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費の額は前年度より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大型事業にかかる借入が近年減少していること、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過去の土地区画整理事業などの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終了してきており、公債費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は減少の見通しである。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に基づき市債発行額の抑制や繰上償還などを積極的に行い、公債費の圧縮に努める。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46761"/>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62230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79</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団体平均より低い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経常的経費の割合が高い公債費の負担を減らすことで、柔軟な財政運営を目指していく。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限られた財源を有効活用するために、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優先順位付けをするなど、事業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60020"/>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337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337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21963</xdr:rowOff>
    </xdr:from>
    <xdr:to>
      <xdr:col>29</xdr:col>
      <xdr:colOff>127000</xdr:colOff>
      <xdr:row>17</xdr:row>
      <xdr:rowOff>55067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84238"/>
          <a:ext cx="647700" cy="3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55067</xdr:rowOff>
    </xdr:from>
    <xdr:to>
      <xdr:col>26</xdr:col>
      <xdr:colOff>50800</xdr:colOff>
      <xdr:row>17</xdr:row>
      <xdr:rowOff>105631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17342"/>
          <a:ext cx="698500" cy="5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105631</xdr:rowOff>
    </xdr:from>
    <xdr:to>
      <xdr:col>22</xdr:col>
      <xdr:colOff>114300</xdr:colOff>
      <xdr:row>17</xdr:row>
      <xdr:rowOff>115032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67906"/>
          <a:ext cx="698500" cy="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115032</xdr:rowOff>
    </xdr:from>
    <xdr:to>
      <xdr:col>18</xdr:col>
      <xdr:colOff>177800</xdr:colOff>
      <xdr:row>17</xdr:row>
      <xdr:rowOff>144721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77307"/>
          <a:ext cx="698500" cy="2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142613</xdr:rowOff>
    </xdr:from>
    <xdr:to>
      <xdr:col>29</xdr:col>
      <xdr:colOff>177800</xdr:colOff>
      <xdr:row>17</xdr:row>
      <xdr:rowOff>72763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3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114690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0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4267</xdr:rowOff>
    </xdr:from>
    <xdr:to>
      <xdr:col>26</xdr:col>
      <xdr:colOff>101600</xdr:colOff>
      <xdr:row>17</xdr:row>
      <xdr:rowOff>105867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6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90644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54831</xdr:rowOff>
    </xdr:from>
    <xdr:to>
      <xdr:col>22</xdr:col>
      <xdr:colOff>165100</xdr:colOff>
      <xdr:row>17</xdr:row>
      <xdr:rowOff>156431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1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141208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0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64232</xdr:rowOff>
    </xdr:from>
    <xdr:to>
      <xdr:col>19</xdr:col>
      <xdr:colOff>38100</xdr:colOff>
      <xdr:row>17</xdr:row>
      <xdr:rowOff>165832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2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150609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1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93921</xdr:rowOff>
    </xdr:from>
    <xdr:to>
      <xdr:col>15</xdr:col>
      <xdr:colOff>101600</xdr:colOff>
      <xdr:row>18</xdr:row>
      <xdr:rowOff>24071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8848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93167</xdr:rowOff>
    </xdr:from>
    <xdr:to>
      <xdr:col>29</xdr:col>
      <xdr:colOff>127000</xdr:colOff>
      <xdr:row>35</xdr:row>
      <xdr:rowOff>96237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703517"/>
          <a:ext cx="6477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93167</xdr:rowOff>
    </xdr:from>
    <xdr:to>
      <xdr:col>26</xdr:col>
      <xdr:colOff>50800</xdr:colOff>
      <xdr:row>35</xdr:row>
      <xdr:rowOff>144373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703517"/>
          <a:ext cx="698500" cy="5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12471</xdr:rowOff>
    </xdr:from>
    <xdr:to>
      <xdr:col>22</xdr:col>
      <xdr:colOff>114300</xdr:colOff>
      <xdr:row>35</xdr:row>
      <xdr:rowOff>144373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622821"/>
          <a:ext cx="698500" cy="131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12471</xdr:rowOff>
    </xdr:from>
    <xdr:to>
      <xdr:col>18</xdr:col>
      <xdr:colOff>177800</xdr:colOff>
      <xdr:row>35</xdr:row>
      <xdr:rowOff>82717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622821"/>
          <a:ext cx="6985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45437</xdr:rowOff>
    </xdr:from>
    <xdr:to>
      <xdr:col>29</xdr:col>
      <xdr:colOff>177800</xdr:colOff>
      <xdr:row>35</xdr:row>
      <xdr:rowOff>147037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233414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0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42367</xdr:rowOff>
    </xdr:from>
    <xdr:to>
      <xdr:col>26</xdr:col>
      <xdr:colOff>101600</xdr:colOff>
      <xdr:row>35</xdr:row>
      <xdr:rowOff>143967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652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154144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93573</xdr:rowOff>
    </xdr:from>
    <xdr:to>
      <xdr:col>22</xdr:col>
      <xdr:colOff>165100</xdr:colOff>
      <xdr:row>35</xdr:row>
      <xdr:rowOff>195173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0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205350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7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304571</xdr:rowOff>
    </xdr:from>
    <xdr:to>
      <xdr:col>19</xdr:col>
      <xdr:colOff>38100</xdr:colOff>
      <xdr:row>35</xdr:row>
      <xdr:rowOff>63271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57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73448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340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31917</xdr:rowOff>
    </xdr:from>
    <xdr:to>
      <xdr:col>15</xdr:col>
      <xdr:colOff>101600</xdr:colOff>
      <xdr:row>35</xdr:row>
      <xdr:rowOff>133517</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4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143694</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1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67871</xdr:rowOff>
    </xdr:from>
    <xdr:to>
      <xdr:col>24</xdr:col>
      <xdr:colOff>63500</xdr:colOff>
      <xdr:row>35</xdr:row>
      <xdr:rowOff>138132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68621"/>
          <a:ext cx="838200" cy="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138132</xdr:rowOff>
    </xdr:from>
    <xdr:to>
      <xdr:col>19</xdr:col>
      <xdr:colOff>177800</xdr:colOff>
      <xdr:row>36</xdr:row>
      <xdr:rowOff>71496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8882"/>
          <a:ext cx="8890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71496</xdr:rowOff>
    </xdr:from>
    <xdr:to>
      <xdr:col>15</xdr:col>
      <xdr:colOff>50800</xdr:colOff>
      <xdr:row>36</xdr:row>
      <xdr:rowOff>119240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43696"/>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119240</xdr:rowOff>
    </xdr:from>
    <xdr:to>
      <xdr:col>10</xdr:col>
      <xdr:colOff>114300</xdr:colOff>
      <xdr:row>36</xdr:row>
      <xdr:rowOff>152518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1440"/>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17071</xdr:rowOff>
    </xdr:from>
    <xdr:to>
      <xdr:col>24</xdr:col>
      <xdr:colOff>114300</xdr:colOff>
      <xdr:row>35</xdr:row>
      <xdr:rowOff>118671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166948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87332</xdr:rowOff>
    </xdr:from>
    <xdr:to>
      <xdr:col>20</xdr:col>
      <xdr:colOff>38100</xdr:colOff>
      <xdr:row>36</xdr:row>
      <xdr:rowOff>17482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8609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20696</xdr:rowOff>
    </xdr:from>
    <xdr:to>
      <xdr:col>15</xdr:col>
      <xdr:colOff>101600</xdr:colOff>
      <xdr:row>36</xdr:row>
      <xdr:rowOff>122296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9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138823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6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68440</xdr:rowOff>
    </xdr:from>
    <xdr:to>
      <xdr:col>10</xdr:col>
      <xdr:colOff>165100</xdr:colOff>
      <xdr:row>36</xdr:row>
      <xdr:rowOff>170040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101718</xdr:rowOff>
    </xdr:from>
    <xdr:to>
      <xdr:col>6</xdr:col>
      <xdr:colOff>38100</xdr:colOff>
      <xdr:row>37</xdr:row>
      <xdr:rowOff>31868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22995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117548</xdr:rowOff>
    </xdr:from>
    <xdr:to>
      <xdr:col>24</xdr:col>
      <xdr:colOff>63500</xdr:colOff>
      <xdr:row>57</xdr:row>
      <xdr:rowOff>148561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90198"/>
          <a:ext cx="8382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148561</xdr:rowOff>
    </xdr:from>
    <xdr:to>
      <xdr:col>19</xdr:col>
      <xdr:colOff>177800</xdr:colOff>
      <xdr:row>58</xdr:row>
      <xdr:rowOff>10748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1211"/>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10748</xdr:rowOff>
    </xdr:from>
    <xdr:to>
      <xdr:col>15</xdr:col>
      <xdr:colOff>50800</xdr:colOff>
      <xdr:row>58</xdr:row>
      <xdr:rowOff>22309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4848"/>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10846</xdr:rowOff>
    </xdr:from>
    <xdr:to>
      <xdr:col>10</xdr:col>
      <xdr:colOff>114300</xdr:colOff>
      <xdr:row>58</xdr:row>
      <xdr:rowOff>22309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54946"/>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66748</xdr:rowOff>
    </xdr:from>
    <xdr:to>
      <xdr:col>24</xdr:col>
      <xdr:colOff>114300</xdr:colOff>
      <xdr:row>57</xdr:row>
      <xdr:rowOff>168348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153125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97761</xdr:rowOff>
    </xdr:from>
    <xdr:to>
      <xdr:col>20</xdr:col>
      <xdr:colOff>38100</xdr:colOff>
      <xdr:row>58</xdr:row>
      <xdr:rowOff>27911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19038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131398</xdr:rowOff>
    </xdr:from>
    <xdr:to>
      <xdr:col>15</xdr:col>
      <xdr:colOff>101600</xdr:colOff>
      <xdr:row>58</xdr:row>
      <xdr:rowOff>61548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52675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142959</xdr:rowOff>
    </xdr:from>
    <xdr:to>
      <xdr:col>10</xdr:col>
      <xdr:colOff>165100</xdr:colOff>
      <xdr:row>58</xdr:row>
      <xdr:rowOff>73109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64236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131496</xdr:rowOff>
    </xdr:from>
    <xdr:to>
      <xdr:col>6</xdr:col>
      <xdr:colOff>38100</xdr:colOff>
      <xdr:row>58</xdr:row>
      <xdr:rowOff>61646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52773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167836</xdr:rowOff>
    </xdr:from>
    <xdr:to>
      <xdr:col>24</xdr:col>
      <xdr:colOff>63500</xdr:colOff>
      <xdr:row>78</xdr:row>
      <xdr:rowOff>169799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40936"/>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167836</xdr:rowOff>
    </xdr:from>
    <xdr:to>
      <xdr:col>19</xdr:col>
      <xdr:colOff>177800</xdr:colOff>
      <xdr:row>79</xdr:row>
      <xdr:rowOff>8407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40936"/>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8407</xdr:rowOff>
    </xdr:from>
    <xdr:to>
      <xdr:col>15</xdr:col>
      <xdr:colOff>50800</xdr:colOff>
      <xdr:row>79</xdr:row>
      <xdr:rowOff>13018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295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10713</xdr:rowOff>
    </xdr:from>
    <xdr:to>
      <xdr:col>10</xdr:col>
      <xdr:colOff>114300</xdr:colOff>
      <xdr:row>79</xdr:row>
      <xdr:rowOff>13018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5526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118999</xdr:rowOff>
    </xdr:from>
    <xdr:to>
      <xdr:col>24</xdr:col>
      <xdr:colOff>114300</xdr:colOff>
      <xdr:row>79</xdr:row>
      <xdr:rowOff>49149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33926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117036</xdr:rowOff>
    </xdr:from>
    <xdr:to>
      <xdr:col>20</xdr:col>
      <xdr:colOff>38100</xdr:colOff>
      <xdr:row>79</xdr:row>
      <xdr:rowOff>47186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38313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129057</xdr:rowOff>
    </xdr:from>
    <xdr:to>
      <xdr:col>15</xdr:col>
      <xdr:colOff>101600</xdr:colOff>
      <xdr:row>79</xdr:row>
      <xdr:rowOff>59207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50334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133668</xdr:rowOff>
    </xdr:from>
    <xdr:to>
      <xdr:col>10</xdr:col>
      <xdr:colOff>165100</xdr:colOff>
      <xdr:row>79</xdr:row>
      <xdr:rowOff>63818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54945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131363</xdr:rowOff>
    </xdr:from>
    <xdr:to>
      <xdr:col>6</xdr:col>
      <xdr:colOff>38100</xdr:colOff>
      <xdr:row>79</xdr:row>
      <xdr:rowOff>61513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52640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9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30074</xdr:rowOff>
    </xdr:from>
    <xdr:to>
      <xdr:col>24</xdr:col>
      <xdr:colOff>63500</xdr:colOff>
      <xdr:row>98</xdr:row>
      <xdr:rowOff>156502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60724"/>
          <a:ext cx="838200" cy="29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125654</xdr:rowOff>
    </xdr:from>
    <xdr:to>
      <xdr:col>19</xdr:col>
      <xdr:colOff>177800</xdr:colOff>
      <xdr:row>98</xdr:row>
      <xdr:rowOff>156502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27754"/>
          <a:ext cx="8890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125654</xdr:rowOff>
    </xdr:from>
    <xdr:to>
      <xdr:col>15</xdr:col>
      <xdr:colOff>50800</xdr:colOff>
      <xdr:row>98</xdr:row>
      <xdr:rowOff>169532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7754"/>
          <a:ext cx="8890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169532</xdr:rowOff>
    </xdr:from>
    <xdr:to>
      <xdr:col>10</xdr:col>
      <xdr:colOff>114300</xdr:colOff>
      <xdr:row>99</xdr:row>
      <xdr:rowOff>1842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71632"/>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150724</xdr:rowOff>
    </xdr:from>
    <xdr:to>
      <xdr:col>24</xdr:col>
      <xdr:colOff>114300</xdr:colOff>
      <xdr:row>97</xdr:row>
      <xdr:rowOff>80874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129151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105702</xdr:rowOff>
    </xdr:from>
    <xdr:to>
      <xdr:col>20</xdr:col>
      <xdr:colOff>38100</xdr:colOff>
      <xdr:row>99</xdr:row>
      <xdr:rowOff>35852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26979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74854</xdr:rowOff>
    </xdr:from>
    <xdr:to>
      <xdr:col>15</xdr:col>
      <xdr:colOff>101600</xdr:colOff>
      <xdr:row>99</xdr:row>
      <xdr:rowOff>5004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167581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118732</xdr:rowOff>
    </xdr:from>
    <xdr:to>
      <xdr:col>10</xdr:col>
      <xdr:colOff>165100</xdr:colOff>
      <xdr:row>99</xdr:row>
      <xdr:rowOff>48882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122492</xdr:rowOff>
    </xdr:from>
    <xdr:to>
      <xdr:col>6</xdr:col>
      <xdr:colOff>38100</xdr:colOff>
      <xdr:row>99</xdr:row>
      <xdr:rowOff>52642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43769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70861</xdr:rowOff>
    </xdr:from>
    <xdr:to>
      <xdr:col>55</xdr:col>
      <xdr:colOff>0</xdr:colOff>
      <xdr:row>34</xdr:row>
      <xdr:rowOff>157516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14361"/>
          <a:ext cx="838200" cy="7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70861</xdr:rowOff>
    </xdr:from>
    <xdr:to>
      <xdr:col>50</xdr:col>
      <xdr:colOff>114300</xdr:colOff>
      <xdr:row>35</xdr:row>
      <xdr:rowOff>62266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14361"/>
          <a:ext cx="889000" cy="8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34330</xdr:rowOff>
    </xdr:from>
    <xdr:to>
      <xdr:col>45</xdr:col>
      <xdr:colOff>177800</xdr:colOff>
      <xdr:row>35</xdr:row>
      <xdr:rowOff>62266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35080"/>
          <a:ext cx="889000" cy="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34330</xdr:rowOff>
    </xdr:from>
    <xdr:to>
      <xdr:col>41</xdr:col>
      <xdr:colOff>50800</xdr:colOff>
      <xdr:row>35</xdr:row>
      <xdr:rowOff>111956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35080"/>
          <a:ext cx="889000" cy="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106716</xdr:rowOff>
    </xdr:from>
    <xdr:to>
      <xdr:col>55</xdr:col>
      <xdr:colOff>50800</xdr:colOff>
      <xdr:row>35</xdr:row>
      <xdr:rowOff>36866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129593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20061</xdr:rowOff>
    </xdr:from>
    <xdr:to>
      <xdr:col>50</xdr:col>
      <xdr:colOff>165100</xdr:colOff>
      <xdr:row>30</xdr:row>
      <xdr:rowOff>121661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1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138188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11466</xdr:rowOff>
    </xdr:from>
    <xdr:to>
      <xdr:col>46</xdr:col>
      <xdr:colOff>38100</xdr:colOff>
      <xdr:row>35</xdr:row>
      <xdr:rowOff>113066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129593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8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154980</xdr:rowOff>
    </xdr:from>
    <xdr:to>
      <xdr:col>41</xdr:col>
      <xdr:colOff>101600</xdr:colOff>
      <xdr:row>35</xdr:row>
      <xdr:rowOff>85130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101657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61156</xdr:rowOff>
    </xdr:from>
    <xdr:to>
      <xdr:col>36</xdr:col>
      <xdr:colOff>165100</xdr:colOff>
      <xdr:row>35</xdr:row>
      <xdr:rowOff>162756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7833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132621</xdr:rowOff>
    </xdr:from>
    <xdr:to>
      <xdr:col>55</xdr:col>
      <xdr:colOff>0</xdr:colOff>
      <xdr:row>57</xdr:row>
      <xdr:rowOff>34872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33821"/>
          <a:ext cx="8382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61618</xdr:rowOff>
    </xdr:from>
    <xdr:to>
      <xdr:col>50</xdr:col>
      <xdr:colOff>114300</xdr:colOff>
      <xdr:row>56</xdr:row>
      <xdr:rowOff>132621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62818"/>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61618</xdr:rowOff>
    </xdr:from>
    <xdr:to>
      <xdr:col>45</xdr:col>
      <xdr:colOff>177800</xdr:colOff>
      <xdr:row>57</xdr:row>
      <xdr:rowOff>17315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62818"/>
          <a:ext cx="8890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84920</xdr:rowOff>
    </xdr:from>
    <xdr:to>
      <xdr:col>41</xdr:col>
      <xdr:colOff>50800</xdr:colOff>
      <xdr:row>57</xdr:row>
      <xdr:rowOff>17315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514670"/>
          <a:ext cx="889000" cy="27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155522</xdr:rowOff>
    </xdr:from>
    <xdr:to>
      <xdr:col>55</xdr:col>
      <xdr:colOff>50800</xdr:colOff>
      <xdr:row>57</xdr:row>
      <xdr:rowOff>85672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133949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3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81821</xdr:rowOff>
    </xdr:from>
    <xdr:to>
      <xdr:col>50</xdr:col>
      <xdr:colOff>165100</xdr:colOff>
      <xdr:row>57</xdr:row>
      <xdr:rowOff>11971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8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3098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10818</xdr:rowOff>
    </xdr:from>
    <xdr:to>
      <xdr:col>46</xdr:col>
      <xdr:colOff>38100</xdr:colOff>
      <xdr:row>56</xdr:row>
      <xdr:rowOff>112418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1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103545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137965</xdr:rowOff>
    </xdr:from>
    <xdr:to>
      <xdr:col>41</xdr:col>
      <xdr:colOff>101600</xdr:colOff>
      <xdr:row>57</xdr:row>
      <xdr:rowOff>68115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59242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34120</xdr:rowOff>
    </xdr:from>
    <xdr:to>
      <xdr:col>36</xdr:col>
      <xdr:colOff>165100</xdr:colOff>
      <xdr:row>55</xdr:row>
      <xdr:rowOff>135720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152247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22555</xdr:rowOff>
    </xdr:from>
    <xdr:to>
      <xdr:col>55</xdr:col>
      <xdr:colOff>0</xdr:colOff>
      <xdr:row>79</xdr:row>
      <xdr:rowOff>35827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67105"/>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99149</xdr:rowOff>
    </xdr:from>
    <xdr:to>
      <xdr:col>50</xdr:col>
      <xdr:colOff>114300</xdr:colOff>
      <xdr:row>79</xdr:row>
      <xdr:rowOff>35827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00799"/>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99149</xdr:rowOff>
    </xdr:from>
    <xdr:to>
      <xdr:col>45</xdr:col>
      <xdr:colOff>177800</xdr:colOff>
      <xdr:row>79</xdr:row>
      <xdr:rowOff>6934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00799"/>
          <a:ext cx="889000" cy="2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121514</xdr:rowOff>
    </xdr:from>
    <xdr:to>
      <xdr:col>41</xdr:col>
      <xdr:colOff>50800</xdr:colOff>
      <xdr:row>79</xdr:row>
      <xdr:rowOff>6934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494614"/>
          <a:ext cx="8890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143205</xdr:rowOff>
    </xdr:from>
    <xdr:to>
      <xdr:col>55</xdr:col>
      <xdr:colOff>50800</xdr:colOff>
      <xdr:row>79</xdr:row>
      <xdr:rowOff>73355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58132</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156477</xdr:rowOff>
    </xdr:from>
    <xdr:to>
      <xdr:col>50</xdr:col>
      <xdr:colOff>165100</xdr:colOff>
      <xdr:row>79</xdr:row>
      <xdr:rowOff>86627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77754</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22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48349</xdr:rowOff>
    </xdr:from>
    <xdr:to>
      <xdr:col>46</xdr:col>
      <xdr:colOff>38100</xdr:colOff>
      <xdr:row>77</xdr:row>
      <xdr:rowOff>149949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166476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127584</xdr:rowOff>
    </xdr:from>
    <xdr:to>
      <xdr:col>41</xdr:col>
      <xdr:colOff>101600</xdr:colOff>
      <xdr:row>79</xdr:row>
      <xdr:rowOff>57734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48861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70714</xdr:rowOff>
    </xdr:from>
    <xdr:to>
      <xdr:col>36</xdr:col>
      <xdr:colOff>165100</xdr:colOff>
      <xdr:row>79</xdr:row>
      <xdr:rowOff>864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163441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3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150200</xdr:rowOff>
    </xdr:from>
    <xdr:to>
      <xdr:col>55</xdr:col>
      <xdr:colOff>0</xdr:colOff>
      <xdr:row>97</xdr:row>
      <xdr:rowOff>119453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09400"/>
          <a:ext cx="838200" cy="1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150200</xdr:rowOff>
    </xdr:from>
    <xdr:to>
      <xdr:col>50</xdr:col>
      <xdr:colOff>114300</xdr:colOff>
      <xdr:row>97</xdr:row>
      <xdr:rowOff>78451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09400"/>
          <a:ext cx="889000" cy="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78253</xdr:rowOff>
    </xdr:from>
    <xdr:to>
      <xdr:col>45</xdr:col>
      <xdr:colOff>177800</xdr:colOff>
      <xdr:row>97</xdr:row>
      <xdr:rowOff>78451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08903"/>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62266</xdr:rowOff>
    </xdr:from>
    <xdr:to>
      <xdr:col>41</xdr:col>
      <xdr:colOff>50800</xdr:colOff>
      <xdr:row>97</xdr:row>
      <xdr:rowOff>78253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21466"/>
          <a:ext cx="889000" cy="18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68653</xdr:rowOff>
    </xdr:from>
    <xdr:to>
      <xdr:col>55</xdr:col>
      <xdr:colOff>50800</xdr:colOff>
      <xdr:row>97</xdr:row>
      <xdr:rowOff>170253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47080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99400</xdr:rowOff>
    </xdr:from>
    <xdr:to>
      <xdr:col>50</xdr:col>
      <xdr:colOff>165100</xdr:colOff>
      <xdr:row>97</xdr:row>
      <xdr:rowOff>29550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46077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27651</xdr:rowOff>
    </xdr:from>
    <xdr:to>
      <xdr:col>46</xdr:col>
      <xdr:colOff>38100</xdr:colOff>
      <xdr:row>97</xdr:row>
      <xdr:rowOff>129251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5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5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27453</xdr:rowOff>
    </xdr:from>
    <xdr:to>
      <xdr:col>41</xdr:col>
      <xdr:colOff>101600</xdr:colOff>
      <xdr:row>97</xdr:row>
      <xdr:rowOff>129053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145580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11466</xdr:rowOff>
    </xdr:from>
    <xdr:to>
      <xdr:col>36</xdr:col>
      <xdr:colOff>165100</xdr:colOff>
      <xdr:row>96</xdr:row>
      <xdr:rowOff>113066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129593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2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75496</xdr:rowOff>
    </xdr:from>
    <xdr:to>
      <xdr:col>85</xdr:col>
      <xdr:colOff>127000</xdr:colOff>
      <xdr:row>39</xdr:row>
      <xdr:rowOff>77815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6204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61127</xdr:rowOff>
    </xdr:from>
    <xdr:to>
      <xdr:col>81</xdr:col>
      <xdr:colOff>50800</xdr:colOff>
      <xdr:row>39</xdr:row>
      <xdr:rowOff>75496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4767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61127</xdr:rowOff>
    </xdr:from>
    <xdr:to>
      <xdr:col>76</xdr:col>
      <xdr:colOff>114300</xdr:colOff>
      <xdr:row>39</xdr:row>
      <xdr:rowOff>67691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4767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67691</xdr:rowOff>
    </xdr:from>
    <xdr:to>
      <xdr:col>71</xdr:col>
      <xdr:colOff>177800</xdr:colOff>
      <xdr:row>39</xdr:row>
      <xdr:rowOff>96331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54241"/>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27015</xdr:rowOff>
    </xdr:from>
    <xdr:to>
      <xdr:col>85</xdr:col>
      <xdr:colOff>177800</xdr:colOff>
      <xdr:row>39</xdr:row>
      <xdr:rowOff>128615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113392</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2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24696</xdr:rowOff>
    </xdr:from>
    <xdr:to>
      <xdr:col>81</xdr:col>
      <xdr:colOff>101600</xdr:colOff>
      <xdr:row>39</xdr:row>
      <xdr:rowOff>126296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117423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10327</xdr:rowOff>
    </xdr:from>
    <xdr:to>
      <xdr:col>76</xdr:col>
      <xdr:colOff>165100</xdr:colOff>
      <xdr:row>39</xdr:row>
      <xdr:rowOff>111927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103054</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8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16891</xdr:rowOff>
    </xdr:from>
    <xdr:to>
      <xdr:col>72</xdr:col>
      <xdr:colOff>38100</xdr:colOff>
      <xdr:row>39</xdr:row>
      <xdr:rowOff>118491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109618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9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45531</xdr:rowOff>
    </xdr:from>
    <xdr:to>
      <xdr:col>67</xdr:col>
      <xdr:colOff>101600</xdr:colOff>
      <xdr:row>39</xdr:row>
      <xdr:rowOff>147131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138258</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4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26086</xdr:rowOff>
    </xdr:from>
    <xdr:to>
      <xdr:col>85</xdr:col>
      <xdr:colOff>127000</xdr:colOff>
      <xdr:row>75</xdr:row>
      <xdr:rowOff>32131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884836"/>
          <a:ext cx="8382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26086</xdr:rowOff>
    </xdr:from>
    <xdr:to>
      <xdr:col>81</xdr:col>
      <xdr:colOff>50800</xdr:colOff>
      <xdr:row>75</xdr:row>
      <xdr:rowOff>28042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84836"/>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150685</xdr:rowOff>
    </xdr:from>
    <xdr:to>
      <xdr:col>76</xdr:col>
      <xdr:colOff>114300</xdr:colOff>
      <xdr:row>75</xdr:row>
      <xdr:rowOff>28042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37985"/>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150685</xdr:rowOff>
    </xdr:from>
    <xdr:to>
      <xdr:col>71</xdr:col>
      <xdr:colOff>177800</xdr:colOff>
      <xdr:row>75</xdr:row>
      <xdr:rowOff>3594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3798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152781</xdr:rowOff>
    </xdr:from>
    <xdr:to>
      <xdr:col>85</xdr:col>
      <xdr:colOff>177800</xdr:colOff>
      <xdr:row>75</xdr:row>
      <xdr:rowOff>82931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131208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146736</xdr:rowOff>
    </xdr:from>
    <xdr:to>
      <xdr:col>81</xdr:col>
      <xdr:colOff>101600</xdr:colOff>
      <xdr:row>75</xdr:row>
      <xdr:rowOff>76886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93413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148692</xdr:rowOff>
    </xdr:from>
    <xdr:to>
      <xdr:col>76</xdr:col>
      <xdr:colOff>165100</xdr:colOff>
      <xdr:row>75</xdr:row>
      <xdr:rowOff>78842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95369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1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99885</xdr:rowOff>
    </xdr:from>
    <xdr:to>
      <xdr:col>72</xdr:col>
      <xdr:colOff>38100</xdr:colOff>
      <xdr:row>75</xdr:row>
      <xdr:rowOff>30035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46562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124244</xdr:rowOff>
    </xdr:from>
    <xdr:to>
      <xdr:col>67</xdr:col>
      <xdr:colOff>101600</xdr:colOff>
      <xdr:row>75</xdr:row>
      <xdr:rowOff>54394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70921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101194</xdr:rowOff>
    </xdr:from>
    <xdr:to>
      <xdr:col>85</xdr:col>
      <xdr:colOff>127000</xdr:colOff>
      <xdr:row>97</xdr:row>
      <xdr:rowOff>127482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560394"/>
          <a:ext cx="838200" cy="1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127482</xdr:rowOff>
    </xdr:from>
    <xdr:to>
      <xdr:col>81</xdr:col>
      <xdr:colOff>50800</xdr:colOff>
      <xdr:row>98</xdr:row>
      <xdr:rowOff>56502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758132"/>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56502</xdr:rowOff>
    </xdr:from>
    <xdr:to>
      <xdr:col>76</xdr:col>
      <xdr:colOff>114300</xdr:colOff>
      <xdr:row>98</xdr:row>
      <xdr:rowOff>57023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5860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16599</xdr:rowOff>
    </xdr:from>
    <xdr:to>
      <xdr:col>71</xdr:col>
      <xdr:colOff>177800</xdr:colOff>
      <xdr:row>98</xdr:row>
      <xdr:rowOff>57023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18699"/>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50394</xdr:rowOff>
    </xdr:from>
    <xdr:to>
      <xdr:col>85</xdr:col>
      <xdr:colOff>177800</xdr:colOff>
      <xdr:row>96</xdr:row>
      <xdr:rowOff>151994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0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73271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76682</xdr:rowOff>
    </xdr:from>
    <xdr:to>
      <xdr:col>81</xdr:col>
      <xdr:colOff>101600</xdr:colOff>
      <xdr:row>98</xdr:row>
      <xdr:rowOff>6832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169409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5702</xdr:rowOff>
    </xdr:from>
    <xdr:to>
      <xdr:col>76</xdr:col>
      <xdr:colOff>165100</xdr:colOff>
      <xdr:row>98</xdr:row>
      <xdr:rowOff>107302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98429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6223</xdr:rowOff>
    </xdr:from>
    <xdr:to>
      <xdr:col>72</xdr:col>
      <xdr:colOff>38100</xdr:colOff>
      <xdr:row>98</xdr:row>
      <xdr:rowOff>107823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98950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137249</xdr:rowOff>
    </xdr:from>
    <xdr:to>
      <xdr:col>67</xdr:col>
      <xdr:colOff>101600</xdr:colOff>
      <xdr:row>98</xdr:row>
      <xdr:rowOff>67399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83926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4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161951</xdr:rowOff>
    </xdr:from>
    <xdr:to>
      <xdr:col>116</xdr:col>
      <xdr:colOff>63500</xdr:colOff>
      <xdr:row>56</xdr:row>
      <xdr:rowOff>86437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591701"/>
          <a:ext cx="8382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86437</xdr:rowOff>
    </xdr:from>
    <xdr:to>
      <xdr:col>111</xdr:col>
      <xdr:colOff>177800</xdr:colOff>
      <xdr:row>56</xdr:row>
      <xdr:rowOff>92951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687637"/>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21247</xdr:rowOff>
    </xdr:from>
    <xdr:to>
      <xdr:col>107</xdr:col>
      <xdr:colOff>50800</xdr:colOff>
      <xdr:row>56</xdr:row>
      <xdr:rowOff>92951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622447"/>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147701</xdr:rowOff>
    </xdr:from>
    <xdr:to>
      <xdr:col>102</xdr:col>
      <xdr:colOff>114300</xdr:colOff>
      <xdr:row>56</xdr:row>
      <xdr:rowOff>21247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577451"/>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111151</xdr:rowOff>
    </xdr:from>
    <xdr:to>
      <xdr:col>116</xdr:col>
      <xdr:colOff>114300</xdr:colOff>
      <xdr:row>56</xdr:row>
      <xdr:rowOff>41301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5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134028</xdr:rowOff>
    </xdr:from>
    <xdr:ext cx="534377"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3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35637</xdr:rowOff>
    </xdr:from>
    <xdr:to>
      <xdr:col>112</xdr:col>
      <xdr:colOff>38100</xdr:colOff>
      <xdr:row>56</xdr:row>
      <xdr:rowOff>137237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153764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56111" y="94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42151</xdr:rowOff>
    </xdr:from>
    <xdr:to>
      <xdr:col>107</xdr:col>
      <xdr:colOff>101600</xdr:colOff>
      <xdr:row>56</xdr:row>
      <xdr:rowOff>143751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160278</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67111" y="94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141897</xdr:rowOff>
    </xdr:from>
    <xdr:to>
      <xdr:col>102</xdr:col>
      <xdr:colOff>165100</xdr:colOff>
      <xdr:row>56</xdr:row>
      <xdr:rowOff>72047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5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88574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93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96901</xdr:rowOff>
    </xdr:from>
    <xdr:to>
      <xdr:col>98</xdr:col>
      <xdr:colOff>38100</xdr:colOff>
      <xdr:row>56</xdr:row>
      <xdr:rowOff>27051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5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43578</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93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116839</xdr:rowOff>
    </xdr:from>
    <xdr:to>
      <xdr:col>116</xdr:col>
      <xdr:colOff>63500</xdr:colOff>
      <xdr:row>77</xdr:row>
      <xdr:rowOff>128612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318489"/>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128612</xdr:rowOff>
    </xdr:from>
    <xdr:to>
      <xdr:col>111</xdr:col>
      <xdr:colOff>177800</xdr:colOff>
      <xdr:row>77</xdr:row>
      <xdr:rowOff>147282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330262"/>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147282</xdr:rowOff>
    </xdr:from>
    <xdr:to>
      <xdr:col>107</xdr:col>
      <xdr:colOff>50800</xdr:colOff>
      <xdr:row>77</xdr:row>
      <xdr:rowOff>168827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48932"/>
          <a:ext cx="889000" cy="2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143663</xdr:rowOff>
    </xdr:from>
    <xdr:to>
      <xdr:col>102</xdr:col>
      <xdr:colOff>114300</xdr:colOff>
      <xdr:row>77</xdr:row>
      <xdr:rowOff>168827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73863"/>
          <a:ext cx="889000" cy="19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66039</xdr:rowOff>
    </xdr:from>
    <xdr:to>
      <xdr:col>116</xdr:col>
      <xdr:colOff>114300</xdr:colOff>
      <xdr:row>77</xdr:row>
      <xdr:rowOff>167639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44466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4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77812</xdr:rowOff>
    </xdr:from>
    <xdr:to>
      <xdr:col>112</xdr:col>
      <xdr:colOff>38100</xdr:colOff>
      <xdr:row>78</xdr:row>
      <xdr:rowOff>7962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170539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96482</xdr:rowOff>
    </xdr:from>
    <xdr:to>
      <xdr:col>107</xdr:col>
      <xdr:colOff>101600</xdr:colOff>
      <xdr:row>78</xdr:row>
      <xdr:rowOff>26632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17759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118027</xdr:rowOff>
    </xdr:from>
    <xdr:to>
      <xdr:col>102</xdr:col>
      <xdr:colOff>165100</xdr:colOff>
      <xdr:row>78</xdr:row>
      <xdr:rowOff>48177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3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39304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4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92863</xdr:rowOff>
    </xdr:from>
    <xdr:to>
      <xdr:col>98</xdr:col>
      <xdr:colOff>38100</xdr:colOff>
      <xdr:row>77</xdr:row>
      <xdr:rowOff>23013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14140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518,918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円となっている。住民一人当たりのコストが類似団体平均と比較して高い主な費目は、補助費等、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、貸付金が挙げられる。補助費等は、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新型コロナウイルス感染症への緊急経済対策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などの補助事業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や各種団体への補助金や負担金が多いことによる。積立金は、ふるさと寄附の取り組みに注力し毎年増加しており、いったん全額を基金へ積み立てているため伸びてきている。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貸付金は、各種制度資金に関わる預託金が減少してきているが、企業立地関連の預託額が大きいため、類似団体平均と比較すると高い数値である。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類似団体平均と比較して低い主な費目は、物件費、維持補修費、扶助費、普通建設事業費、繰出金が挙げられる。物件費は、歳出額の抑制や事業のアウトソーシングなどにより金額が抑えられ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維持補修費は、ここ数年低額で推移しているが、老朽化した公共施設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が多く、維持管理費用は増加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扶助費は、障害者福祉サービスにかかる介護・訓練給付費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や福祉医療費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などが増加する一方で児童手当などは減少傾向である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健康増進や介護予防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積極的に取り組み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一定の効果が出ており、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類似団体と比較しても低く抑えられている。普通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建設事業費は、一定の更新整備は見込まれるものの、新規整備の減少により金額が抑えられている。繰出金は、国保・介護・後期高齢者の各会計への繰出金が今後増えていく見込みである。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長野県駒ケ根市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32,189
31,537
165.86
17,067,069
16,703,466
332,593
9,717,260
19,262,488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116187</xdr:rowOff>
    </xdr:from>
    <xdr:to>
      <xdr:col>24</xdr:col>
      <xdr:colOff>63500</xdr:colOff>
      <xdr:row>37</xdr:row>
      <xdr:rowOff>119126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5983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119126</xdr:rowOff>
    </xdr:from>
    <xdr:to>
      <xdr:col>19</xdr:col>
      <xdr:colOff>177800</xdr:colOff>
      <xdr:row>37</xdr:row>
      <xdr:rowOff>139373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62776"/>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139373</xdr:rowOff>
    </xdr:from>
    <xdr:to>
      <xdr:col>15</xdr:col>
      <xdr:colOff>50800</xdr:colOff>
      <xdr:row>37</xdr:row>
      <xdr:rowOff>143619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8302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80590</xdr:rowOff>
    </xdr:from>
    <xdr:to>
      <xdr:col>10</xdr:col>
      <xdr:colOff>114300</xdr:colOff>
      <xdr:row>37</xdr:row>
      <xdr:rowOff>143619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24240"/>
          <a:ext cx="8890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65387</xdr:rowOff>
    </xdr:from>
    <xdr:to>
      <xdr:col>24</xdr:col>
      <xdr:colOff>114300</xdr:colOff>
      <xdr:row>37</xdr:row>
      <xdr:rowOff>166987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43814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68326</xdr:rowOff>
    </xdr:from>
    <xdr:to>
      <xdr:col>20</xdr:col>
      <xdr:colOff>38100</xdr:colOff>
      <xdr:row>37</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161053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88573</xdr:rowOff>
    </xdr:from>
    <xdr:to>
      <xdr:col>15</xdr:col>
      <xdr:colOff>101600</xdr:colOff>
      <xdr:row>38</xdr:row>
      <xdr:rowOff>18723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9851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92819</xdr:rowOff>
    </xdr:from>
    <xdr:to>
      <xdr:col>10</xdr:col>
      <xdr:colOff>165100</xdr:colOff>
      <xdr:row>38</xdr:row>
      <xdr:rowOff>22969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14096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29790</xdr:rowOff>
    </xdr:from>
    <xdr:to>
      <xdr:col>6</xdr:col>
      <xdr:colOff>38100</xdr:colOff>
      <xdr:row>37</xdr:row>
      <xdr:rowOff>131390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122517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4963</xdr:rowOff>
    </xdr:from>
    <xdr:to>
      <xdr:col>24</xdr:col>
      <xdr:colOff>63500</xdr:colOff>
      <xdr:row>57</xdr:row>
      <xdr:rowOff>117259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263263"/>
          <a:ext cx="838200" cy="62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4963</xdr:rowOff>
    </xdr:from>
    <xdr:to>
      <xdr:col>19</xdr:col>
      <xdr:colOff>177800</xdr:colOff>
      <xdr:row>58</xdr:row>
      <xdr:rowOff>154445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263263"/>
          <a:ext cx="889000" cy="83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154445</xdr:rowOff>
    </xdr:from>
    <xdr:to>
      <xdr:col>15</xdr:col>
      <xdr:colOff>50800</xdr:colOff>
      <xdr:row>59</xdr:row>
      <xdr:rowOff>22245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98545"/>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140325</xdr:rowOff>
    </xdr:from>
    <xdr:to>
      <xdr:col>10</xdr:col>
      <xdr:colOff>114300</xdr:colOff>
      <xdr:row>59</xdr:row>
      <xdr:rowOff>22245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4425"/>
          <a:ext cx="889000" cy="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66459</xdr:rowOff>
    </xdr:from>
    <xdr:to>
      <xdr:col>24</xdr:col>
      <xdr:colOff>114300</xdr:colOff>
      <xdr:row>57</xdr:row>
      <xdr:rowOff>168059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44886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125613</xdr:rowOff>
    </xdr:from>
    <xdr:to>
      <xdr:col>20</xdr:col>
      <xdr:colOff>38100</xdr:colOff>
      <xdr:row>54</xdr:row>
      <xdr:rowOff>55763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46890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0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103645</xdr:rowOff>
    </xdr:from>
    <xdr:to>
      <xdr:col>15</xdr:col>
      <xdr:colOff>101600</xdr:colOff>
      <xdr:row>59</xdr:row>
      <xdr:rowOff>33795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24922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142895</xdr:rowOff>
    </xdr:from>
    <xdr:to>
      <xdr:col>10</xdr:col>
      <xdr:colOff>165100</xdr:colOff>
      <xdr:row>59</xdr:row>
      <xdr:rowOff>73045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64172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89525</xdr:rowOff>
    </xdr:from>
    <xdr:to>
      <xdr:col>6</xdr:col>
      <xdr:colOff>38100</xdr:colOff>
      <xdr:row>59</xdr:row>
      <xdr:rowOff>19675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169425</xdr:rowOff>
    </xdr:from>
    <xdr:to>
      <xdr:col>24</xdr:col>
      <xdr:colOff>63500</xdr:colOff>
      <xdr:row>78</xdr:row>
      <xdr:rowOff>13612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99625"/>
          <a:ext cx="838200" cy="1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13612</xdr:rowOff>
    </xdr:from>
    <xdr:to>
      <xdr:col>19</xdr:col>
      <xdr:colOff>177800</xdr:colOff>
      <xdr:row>78</xdr:row>
      <xdr:rowOff>16889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8671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16889</xdr:rowOff>
    </xdr:from>
    <xdr:to>
      <xdr:col>15</xdr:col>
      <xdr:colOff>50800</xdr:colOff>
      <xdr:row>78</xdr:row>
      <xdr:rowOff>42607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89989"/>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42607</xdr:rowOff>
    </xdr:from>
    <xdr:to>
      <xdr:col>10</xdr:col>
      <xdr:colOff>114300</xdr:colOff>
      <xdr:row>78</xdr:row>
      <xdr:rowOff>45838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15707"/>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118625</xdr:rowOff>
    </xdr:from>
    <xdr:to>
      <xdr:col>24</xdr:col>
      <xdr:colOff>114300</xdr:colOff>
      <xdr:row>77</xdr:row>
      <xdr:rowOff>48775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33552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134262</xdr:rowOff>
    </xdr:from>
    <xdr:to>
      <xdr:col>20</xdr:col>
      <xdr:colOff>38100</xdr:colOff>
      <xdr:row>78</xdr:row>
      <xdr:rowOff>64412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55539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137539</xdr:rowOff>
    </xdr:from>
    <xdr:to>
      <xdr:col>15</xdr:col>
      <xdr:colOff>101600</xdr:colOff>
      <xdr:row>78</xdr:row>
      <xdr:rowOff>67689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58816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163257</xdr:rowOff>
    </xdr:from>
    <xdr:to>
      <xdr:col>10</xdr:col>
      <xdr:colOff>165100</xdr:colOff>
      <xdr:row>78</xdr:row>
      <xdr:rowOff>93407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84534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5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166488</xdr:rowOff>
    </xdr:from>
    <xdr:to>
      <xdr:col>6</xdr:col>
      <xdr:colOff>38100</xdr:colOff>
      <xdr:row>78</xdr:row>
      <xdr:rowOff>96638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87765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147282</xdr:rowOff>
    </xdr:from>
    <xdr:to>
      <xdr:col>24</xdr:col>
      <xdr:colOff>63500</xdr:colOff>
      <xdr:row>98</xdr:row>
      <xdr:rowOff>65532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7932"/>
          <a:ext cx="838200" cy="8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65532</xdr:rowOff>
    </xdr:from>
    <xdr:to>
      <xdr:col>19</xdr:col>
      <xdr:colOff>177800</xdr:colOff>
      <xdr:row>98</xdr:row>
      <xdr:rowOff>108662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67632"/>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63412</xdr:rowOff>
    </xdr:from>
    <xdr:to>
      <xdr:col>15</xdr:col>
      <xdr:colOff>50800</xdr:colOff>
      <xdr:row>98</xdr:row>
      <xdr:rowOff>108662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65512"/>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58344</xdr:rowOff>
    </xdr:from>
    <xdr:to>
      <xdr:col>10</xdr:col>
      <xdr:colOff>114300</xdr:colOff>
      <xdr:row>98</xdr:row>
      <xdr:rowOff>63412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60444"/>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96482</xdr:rowOff>
    </xdr:from>
    <xdr:to>
      <xdr:col>24</xdr:col>
      <xdr:colOff>114300</xdr:colOff>
      <xdr:row>98</xdr:row>
      <xdr:rowOff>26632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74909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14732</xdr:rowOff>
    </xdr:from>
    <xdr:to>
      <xdr:col>20</xdr:col>
      <xdr:colOff>38100</xdr:colOff>
      <xdr:row>98</xdr:row>
      <xdr:rowOff>116332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107459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57862</xdr:rowOff>
    </xdr:from>
    <xdr:to>
      <xdr:col>15</xdr:col>
      <xdr:colOff>101600</xdr:colOff>
      <xdr:row>98</xdr:row>
      <xdr:rowOff>159462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150589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12612</xdr:rowOff>
    </xdr:from>
    <xdr:to>
      <xdr:col>10</xdr:col>
      <xdr:colOff>165100</xdr:colOff>
      <xdr:row>98</xdr:row>
      <xdr:rowOff>114212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105339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7544</xdr:rowOff>
    </xdr:from>
    <xdr:to>
      <xdr:col>6</xdr:col>
      <xdr:colOff>38100</xdr:colOff>
      <xdr:row>98</xdr:row>
      <xdr:rowOff>109144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125671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30200</xdr:rowOff>
    </xdr:from>
    <xdr:to>
      <xdr:col>55</xdr:col>
      <xdr:colOff>0</xdr:colOff>
      <xdr:row>38</xdr:row>
      <xdr:rowOff>44831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45300"/>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30200</xdr:rowOff>
    </xdr:from>
    <xdr:to>
      <xdr:col>50</xdr:col>
      <xdr:colOff>114300</xdr:colOff>
      <xdr:row>38</xdr:row>
      <xdr:rowOff>46203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45300"/>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46203</xdr:rowOff>
    </xdr:from>
    <xdr:to>
      <xdr:col>45</xdr:col>
      <xdr:colOff>177800</xdr:colOff>
      <xdr:row>38</xdr:row>
      <xdr:rowOff>46203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613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34316</xdr:rowOff>
    </xdr:from>
    <xdr:to>
      <xdr:col>41</xdr:col>
      <xdr:colOff>50800</xdr:colOff>
      <xdr:row>38</xdr:row>
      <xdr:rowOff>46203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4941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165481</xdr:rowOff>
    </xdr:from>
    <xdr:to>
      <xdr:col>55</xdr:col>
      <xdr:colOff>50800</xdr:colOff>
      <xdr:row>38</xdr:row>
      <xdr:rowOff>95631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80408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2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150850</xdr:rowOff>
    </xdr:from>
    <xdr:to>
      <xdr:col>50</xdr:col>
      <xdr:colOff>165100</xdr:colOff>
      <xdr:row>38</xdr:row>
      <xdr:rowOff>81000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72127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166853</xdr:rowOff>
    </xdr:from>
    <xdr:to>
      <xdr:col>46</xdr:col>
      <xdr:colOff>38100</xdr:colOff>
      <xdr:row>38</xdr:row>
      <xdr:rowOff>97003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88130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166853</xdr:rowOff>
    </xdr:from>
    <xdr:to>
      <xdr:col>41</xdr:col>
      <xdr:colOff>101600</xdr:colOff>
      <xdr:row>38</xdr:row>
      <xdr:rowOff>97003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88130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154965</xdr:rowOff>
    </xdr:from>
    <xdr:to>
      <xdr:col>36</xdr:col>
      <xdr:colOff>165100</xdr:colOff>
      <xdr:row>38</xdr:row>
      <xdr:rowOff>85116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76243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9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63416</xdr:rowOff>
    </xdr:from>
    <xdr:to>
      <xdr:col>55</xdr:col>
      <xdr:colOff>0</xdr:colOff>
      <xdr:row>55</xdr:row>
      <xdr:rowOff>75464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493166"/>
          <a:ext cx="8382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48306</xdr:rowOff>
    </xdr:from>
    <xdr:to>
      <xdr:col>50</xdr:col>
      <xdr:colOff>114300</xdr:colOff>
      <xdr:row>55</xdr:row>
      <xdr:rowOff>75464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78056"/>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48306</xdr:rowOff>
    </xdr:from>
    <xdr:to>
      <xdr:col>45</xdr:col>
      <xdr:colOff>177800</xdr:colOff>
      <xdr:row>55</xdr:row>
      <xdr:rowOff>59987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78056"/>
          <a:ext cx="889000" cy="1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30361</xdr:rowOff>
    </xdr:from>
    <xdr:to>
      <xdr:col>41</xdr:col>
      <xdr:colOff>50800</xdr:colOff>
      <xdr:row>55</xdr:row>
      <xdr:rowOff>59987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60111"/>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12616</xdr:rowOff>
    </xdr:from>
    <xdr:to>
      <xdr:col>55</xdr:col>
      <xdr:colOff>50800</xdr:colOff>
      <xdr:row>55</xdr:row>
      <xdr:rowOff>114216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4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35493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2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24664</xdr:rowOff>
    </xdr:from>
    <xdr:to>
      <xdr:col>50</xdr:col>
      <xdr:colOff>165100</xdr:colOff>
      <xdr:row>55</xdr:row>
      <xdr:rowOff>126264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142791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168956</xdr:rowOff>
    </xdr:from>
    <xdr:to>
      <xdr:col>46</xdr:col>
      <xdr:colOff>38100</xdr:colOff>
      <xdr:row>55</xdr:row>
      <xdr:rowOff>99106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115633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9187</xdr:rowOff>
    </xdr:from>
    <xdr:to>
      <xdr:col>41</xdr:col>
      <xdr:colOff>101600</xdr:colOff>
      <xdr:row>55</xdr:row>
      <xdr:rowOff>110787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127314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151011</xdr:rowOff>
    </xdr:from>
    <xdr:to>
      <xdr:col>36</xdr:col>
      <xdr:colOff>165100</xdr:colOff>
      <xdr:row>55</xdr:row>
      <xdr:rowOff>81161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0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97688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18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94437</xdr:rowOff>
    </xdr:from>
    <xdr:to>
      <xdr:col>55</xdr:col>
      <xdr:colOff>0</xdr:colOff>
      <xdr:row>74</xdr:row>
      <xdr:rowOff>68628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38837"/>
          <a:ext cx="838200" cy="3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76860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3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68628</xdr:rowOff>
    </xdr:from>
    <xdr:to>
      <xdr:col>50</xdr:col>
      <xdr:colOff>114300</xdr:colOff>
      <xdr:row>75</xdr:row>
      <xdr:rowOff>109662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55928"/>
          <a:ext cx="889000" cy="2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127424</xdr:rowOff>
    </xdr:from>
    <xdr:to>
      <xdr:col>45</xdr:col>
      <xdr:colOff>177800</xdr:colOff>
      <xdr:row>75</xdr:row>
      <xdr:rowOff>109662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814724"/>
          <a:ext cx="889000" cy="1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127424</xdr:rowOff>
    </xdr:from>
    <xdr:to>
      <xdr:col>41</xdr:col>
      <xdr:colOff>50800</xdr:colOff>
      <xdr:row>75</xdr:row>
      <xdr:rowOff>6746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814724"/>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33472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166448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43637</xdr:rowOff>
    </xdr:from>
    <xdr:to>
      <xdr:col>55</xdr:col>
      <xdr:colOff>50800</xdr:colOff>
      <xdr:row>72</xdr:row>
      <xdr:rowOff>145237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3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66514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3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17828</xdr:rowOff>
    </xdr:from>
    <xdr:to>
      <xdr:col>50</xdr:col>
      <xdr:colOff>165100</xdr:colOff>
      <xdr:row>74</xdr:row>
      <xdr:rowOff>119428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135955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58862</xdr:rowOff>
    </xdr:from>
    <xdr:to>
      <xdr:col>46</xdr:col>
      <xdr:colOff>38100</xdr:colOff>
      <xdr:row>75</xdr:row>
      <xdr:rowOff>160462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5539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76624</xdr:rowOff>
    </xdr:from>
    <xdr:to>
      <xdr:col>41</xdr:col>
      <xdr:colOff>101600</xdr:colOff>
      <xdr:row>75</xdr:row>
      <xdr:rowOff>6774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23301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5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127396</xdr:rowOff>
    </xdr:from>
    <xdr:to>
      <xdr:col>36</xdr:col>
      <xdr:colOff>165100</xdr:colOff>
      <xdr:row>75</xdr:row>
      <xdr:rowOff>57546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136468</xdr:rowOff>
    </xdr:from>
    <xdr:to>
      <xdr:col>55</xdr:col>
      <xdr:colOff>0</xdr:colOff>
      <xdr:row>98</xdr:row>
      <xdr:rowOff>51053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67118"/>
          <a:ext cx="838200" cy="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27474</xdr:rowOff>
    </xdr:from>
    <xdr:to>
      <xdr:col>50</xdr:col>
      <xdr:colOff>114300</xdr:colOff>
      <xdr:row>98</xdr:row>
      <xdr:rowOff>51053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58124"/>
          <a:ext cx="889000" cy="19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27474</xdr:rowOff>
    </xdr:from>
    <xdr:to>
      <xdr:col>45</xdr:col>
      <xdr:colOff>177800</xdr:colOff>
      <xdr:row>97</xdr:row>
      <xdr:rowOff>28160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5812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13022</xdr:rowOff>
    </xdr:from>
    <xdr:to>
      <xdr:col>41</xdr:col>
      <xdr:colOff>50800</xdr:colOff>
      <xdr:row>97</xdr:row>
      <xdr:rowOff>28160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29322"/>
          <a:ext cx="889000" cy="5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85668</xdr:rowOff>
    </xdr:from>
    <xdr:to>
      <xdr:col>55</xdr:col>
      <xdr:colOff>50800</xdr:colOff>
      <xdr:row>98</xdr:row>
      <xdr:rowOff>15818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64095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253</xdr:rowOff>
    </xdr:from>
    <xdr:to>
      <xdr:col>50</xdr:col>
      <xdr:colOff>165100</xdr:colOff>
      <xdr:row>98</xdr:row>
      <xdr:rowOff>101853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92980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9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148124</xdr:rowOff>
    </xdr:from>
    <xdr:to>
      <xdr:col>46</xdr:col>
      <xdr:colOff>38100</xdr:colOff>
      <xdr:row>97</xdr:row>
      <xdr:rowOff>78274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69401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0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148810</xdr:rowOff>
    </xdr:from>
    <xdr:to>
      <xdr:col>41</xdr:col>
      <xdr:colOff>101600</xdr:colOff>
      <xdr:row>97</xdr:row>
      <xdr:rowOff>78960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0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70087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133672</xdr:rowOff>
    </xdr:from>
    <xdr:to>
      <xdr:col>36</xdr:col>
      <xdr:colOff>165100</xdr:colOff>
      <xdr:row>94</xdr:row>
      <xdr:rowOff>63822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80349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5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149941</xdr:rowOff>
    </xdr:from>
    <xdr:to>
      <xdr:col>85</xdr:col>
      <xdr:colOff>127000</xdr:colOff>
      <xdr:row>37</xdr:row>
      <xdr:rowOff>163475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93591"/>
          <a:ext cx="8382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163475</xdr:rowOff>
    </xdr:from>
    <xdr:to>
      <xdr:col>81</xdr:col>
      <xdr:colOff>50800</xdr:colOff>
      <xdr:row>37</xdr:row>
      <xdr:rowOff>163840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07125"/>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154285</xdr:rowOff>
    </xdr:from>
    <xdr:to>
      <xdr:col>76</xdr:col>
      <xdr:colOff>114300</xdr:colOff>
      <xdr:row>37</xdr:row>
      <xdr:rowOff>163840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97935"/>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154285</xdr:rowOff>
    </xdr:from>
    <xdr:to>
      <xdr:col>71</xdr:col>
      <xdr:colOff>177800</xdr:colOff>
      <xdr:row>37</xdr:row>
      <xdr:rowOff>166035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9793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99141</xdr:rowOff>
    </xdr:from>
    <xdr:to>
      <xdr:col>85</xdr:col>
      <xdr:colOff>177800</xdr:colOff>
      <xdr:row>38</xdr:row>
      <xdr:rowOff>29291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77568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112675</xdr:rowOff>
    </xdr:from>
    <xdr:to>
      <xdr:col>81</xdr:col>
      <xdr:colOff>101600</xdr:colOff>
      <xdr:row>38</xdr:row>
      <xdr:rowOff>42825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33952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113040</xdr:rowOff>
    </xdr:from>
    <xdr:to>
      <xdr:col>76</xdr:col>
      <xdr:colOff>165100</xdr:colOff>
      <xdr:row>38</xdr:row>
      <xdr:rowOff>43190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34317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103485</xdr:rowOff>
    </xdr:from>
    <xdr:to>
      <xdr:col>72</xdr:col>
      <xdr:colOff>38100</xdr:colOff>
      <xdr:row>38</xdr:row>
      <xdr:rowOff>33635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4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24761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115235</xdr:rowOff>
    </xdr:from>
    <xdr:to>
      <xdr:col>67</xdr:col>
      <xdr:colOff>101600</xdr:colOff>
      <xdr:row>38</xdr:row>
      <xdr:rowOff>45385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36512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74092</xdr:rowOff>
    </xdr:from>
    <xdr:to>
      <xdr:col>85</xdr:col>
      <xdr:colOff>127000</xdr:colOff>
      <xdr:row>58</xdr:row>
      <xdr:rowOff>69977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75292"/>
          <a:ext cx="8382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74092</xdr:rowOff>
    </xdr:from>
    <xdr:to>
      <xdr:col>81</xdr:col>
      <xdr:colOff>50800</xdr:colOff>
      <xdr:row>57</xdr:row>
      <xdr:rowOff>1550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75292"/>
          <a:ext cx="889000" cy="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1550</xdr:rowOff>
    </xdr:from>
    <xdr:to>
      <xdr:col>76</xdr:col>
      <xdr:colOff>114300</xdr:colOff>
      <xdr:row>58</xdr:row>
      <xdr:rowOff>62988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74200"/>
          <a:ext cx="889000" cy="2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52222</xdr:rowOff>
    </xdr:from>
    <xdr:to>
      <xdr:col>71</xdr:col>
      <xdr:colOff>177800</xdr:colOff>
      <xdr:row>58</xdr:row>
      <xdr:rowOff>62988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96322"/>
          <a:ext cx="8890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19177</xdr:rowOff>
    </xdr:from>
    <xdr:to>
      <xdr:col>85</xdr:col>
      <xdr:colOff>177800</xdr:colOff>
      <xdr:row>58</xdr:row>
      <xdr:rowOff>120777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169054</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23292</xdr:rowOff>
    </xdr:from>
    <xdr:to>
      <xdr:col>81</xdr:col>
      <xdr:colOff>101600</xdr:colOff>
      <xdr:row>56</xdr:row>
      <xdr:rowOff>124892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141419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122200</xdr:rowOff>
    </xdr:from>
    <xdr:to>
      <xdr:col>76</xdr:col>
      <xdr:colOff>165100</xdr:colOff>
      <xdr:row>57</xdr:row>
      <xdr:rowOff>52350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68877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12188</xdr:rowOff>
    </xdr:from>
    <xdr:to>
      <xdr:col>72</xdr:col>
      <xdr:colOff>38100</xdr:colOff>
      <xdr:row>58</xdr:row>
      <xdr:rowOff>113788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104915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1422</xdr:rowOff>
    </xdr:from>
    <xdr:to>
      <xdr:col>67</xdr:col>
      <xdr:colOff>101600</xdr:colOff>
      <xdr:row>58</xdr:row>
      <xdr:rowOff>103022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94149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75496</xdr:rowOff>
    </xdr:from>
    <xdr:to>
      <xdr:col>85</xdr:col>
      <xdr:colOff>127000</xdr:colOff>
      <xdr:row>79</xdr:row>
      <xdr:rowOff>77815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2004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61127</xdr:rowOff>
    </xdr:from>
    <xdr:to>
      <xdr:col>81</xdr:col>
      <xdr:colOff>50800</xdr:colOff>
      <xdr:row>79</xdr:row>
      <xdr:rowOff>75496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0567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61127</xdr:rowOff>
    </xdr:from>
    <xdr:to>
      <xdr:col>76</xdr:col>
      <xdr:colOff>114300</xdr:colOff>
      <xdr:row>79</xdr:row>
      <xdr:rowOff>67690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605677"/>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67690</xdr:rowOff>
    </xdr:from>
    <xdr:to>
      <xdr:col>71</xdr:col>
      <xdr:colOff>177800</xdr:colOff>
      <xdr:row>79</xdr:row>
      <xdr:rowOff>96331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612240"/>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27015</xdr:rowOff>
    </xdr:from>
    <xdr:to>
      <xdr:col>85</xdr:col>
      <xdr:colOff>177800</xdr:colOff>
      <xdr:row>79</xdr:row>
      <xdr:rowOff>128615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113392</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8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24696</xdr:rowOff>
    </xdr:from>
    <xdr:to>
      <xdr:col>81</xdr:col>
      <xdr:colOff>101600</xdr:colOff>
      <xdr:row>79</xdr:row>
      <xdr:rowOff>126296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117423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6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10327</xdr:rowOff>
    </xdr:from>
    <xdr:to>
      <xdr:col>76</xdr:col>
      <xdr:colOff>165100</xdr:colOff>
      <xdr:row>79</xdr:row>
      <xdr:rowOff>111927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103054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16890</xdr:rowOff>
    </xdr:from>
    <xdr:to>
      <xdr:col>72</xdr:col>
      <xdr:colOff>38100</xdr:colOff>
      <xdr:row>79</xdr:row>
      <xdr:rowOff>118490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109617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5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45531</xdr:rowOff>
    </xdr:from>
    <xdr:to>
      <xdr:col>67</xdr:col>
      <xdr:colOff>101600</xdr:colOff>
      <xdr:row>79</xdr:row>
      <xdr:rowOff>147131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138258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82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26085</xdr:rowOff>
    </xdr:from>
    <xdr:to>
      <xdr:col>85</xdr:col>
      <xdr:colOff>127000</xdr:colOff>
      <xdr:row>95</xdr:row>
      <xdr:rowOff>32131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313835"/>
          <a:ext cx="8382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26085</xdr:rowOff>
    </xdr:from>
    <xdr:to>
      <xdr:col>81</xdr:col>
      <xdr:colOff>50800</xdr:colOff>
      <xdr:row>95</xdr:row>
      <xdr:rowOff>28042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313835"/>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150685</xdr:rowOff>
    </xdr:from>
    <xdr:to>
      <xdr:col>76</xdr:col>
      <xdr:colOff>114300</xdr:colOff>
      <xdr:row>95</xdr:row>
      <xdr:rowOff>28042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266985"/>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150685</xdr:rowOff>
    </xdr:from>
    <xdr:to>
      <xdr:col>71</xdr:col>
      <xdr:colOff>177800</xdr:colOff>
      <xdr:row>95</xdr:row>
      <xdr:rowOff>3594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66985"/>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152781</xdr:rowOff>
    </xdr:from>
    <xdr:to>
      <xdr:col>85</xdr:col>
      <xdr:colOff>177800</xdr:colOff>
      <xdr:row>95</xdr:row>
      <xdr:rowOff>82931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131208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146735</xdr:rowOff>
    </xdr:from>
    <xdr:to>
      <xdr:col>81</xdr:col>
      <xdr:colOff>101600</xdr:colOff>
      <xdr:row>95</xdr:row>
      <xdr:rowOff>76885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2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93412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0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148692</xdr:rowOff>
    </xdr:from>
    <xdr:to>
      <xdr:col>76</xdr:col>
      <xdr:colOff>165100</xdr:colOff>
      <xdr:row>95</xdr:row>
      <xdr:rowOff>78842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95369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0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99885</xdr:rowOff>
    </xdr:from>
    <xdr:to>
      <xdr:col>72</xdr:col>
      <xdr:colOff>38100</xdr:colOff>
      <xdr:row>95</xdr:row>
      <xdr:rowOff>30035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2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46562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9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124244</xdr:rowOff>
    </xdr:from>
    <xdr:to>
      <xdr:col>67</xdr:col>
      <xdr:colOff>101600</xdr:colOff>
      <xdr:row>95</xdr:row>
      <xdr:rowOff>54394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2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70921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0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84091</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住民一人当たりのコストが類似団体平均と比較して高い主な費目は、農林水産業費、商工費が挙げられる。このうち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農林水産業費は圃場整備や森林整備に重点的に取り組んでいる。また、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新型コロナウイルス感染症へ対応した経済対策事業を実施したことや企業誘致のための用地確保に向けた費用などが増加した主要因である。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住民一人当たりのコストが類似団体平均と比較して低い主な費目は、民生費、衛生費、土木費、消防費が挙げられる。このうち民生費は、類似団体内順位で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、これは健康増進・維持事業や介護予防事業などの取り組みの効果により各種給付費が抑制されていることや少子化の影響により児童福祉に関わる予算の減少などによるものである。衛生費は、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一部事務組合への償還負担金（ごみ処理、衛生センター）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増加して見込みである。土木費は、大型事業が終了したことが主要因である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が、今後維持管理費用の増加が見込まれる。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消防費は、常備消防を広域行政で実施し経費負担の軽減が図られていることが主な要因である。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公債費は、毎年一定程度の市債の発行を行っているが、以前の大型事業（平成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）の返済が終了して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、道路や公共施設は新設から維持管理へシフトしていく方向から、減少していく見込みである。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行財政改革を着実に進めており、実質収支額は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億円規模で調整し、黒字を確保している。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実質単年度収支は令和元年度では赤字となり、標準財政規模に占める割合もマイナスであったが、令和２年度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に続き３年度でも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地方交付税などの歳入が前年度比増収となったことに加え、経費削減に努めるなどにより、黒字を確保した。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年度で市税増分や財産収入など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全ての会計において赤字は発生していない。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引き続き健全な財政運営を心掛け黒字決算となるよう取り組む。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komaganeshi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197.9</v>
          </cell>
          <cell r="BX51">
            <v>197.2</v>
          </cell>
          <cell r="CF51">
            <v>179.5</v>
          </cell>
          <cell r="CN51">
            <v>143.30000000000001</v>
          </cell>
          <cell r="CV51">
            <v>102.2</v>
          </cell>
        </row>
        <row r="53">
          <cell r="BP53">
            <v>58.3</v>
          </cell>
          <cell r="BX53">
            <v>59.8</v>
          </cell>
          <cell r="CF53">
            <v>61.1</v>
          </cell>
          <cell r="CN53">
            <v>61.9</v>
          </cell>
          <cell r="CV53">
            <v>63.6</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197.9</v>
          </cell>
          <cell r="BX73">
            <v>197.2</v>
          </cell>
          <cell r="CF73">
            <v>179.5</v>
          </cell>
          <cell r="CN73">
            <v>143.30000000000001</v>
          </cell>
          <cell r="CV73">
            <v>102.2</v>
          </cell>
        </row>
        <row r="75">
          <cell r="BP75">
            <v>13.8</v>
          </cell>
          <cell r="BX75">
            <v>13.3</v>
          </cell>
          <cell r="CF75">
            <v>12.7</v>
          </cell>
          <cell r="CN75">
            <v>12.2</v>
          </cell>
          <cell r="CV75">
            <v>11.3</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17067069</v>
      </c>
      <c r="BO4" s="446"/>
      <c r="BP4" s="446"/>
      <c r="BQ4" s="446"/>
      <c r="BR4" s="446"/>
      <c r="BS4" s="446"/>
      <c r="BT4" s="446"/>
      <c r="BU4" s="447"/>
      <c r="BV4" s="445">
        <v>19299844</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3.4</v>
      </c>
      <c r="CU4" s="586"/>
      <c r="CV4" s="586"/>
      <c r="CW4" s="586"/>
      <c r="CX4" s="586"/>
      <c r="CY4" s="586"/>
      <c r="CZ4" s="586"/>
      <c r="DA4" s="587"/>
      <c r="DB4" s="585">
        <v>3.6</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16703466</v>
      </c>
      <c r="BO5" s="417"/>
      <c r="BP5" s="417"/>
      <c r="BQ5" s="417"/>
      <c r="BR5" s="417"/>
      <c r="BS5" s="417"/>
      <c r="BT5" s="417"/>
      <c r="BU5" s="418"/>
      <c r="BV5" s="416">
        <v>18844608</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83.3</v>
      </c>
      <c r="CU5" s="414"/>
      <c r="CV5" s="414"/>
      <c r="CW5" s="414"/>
      <c r="CX5" s="414"/>
      <c r="CY5" s="414"/>
      <c r="CZ5" s="414"/>
      <c r="DA5" s="415"/>
      <c r="DB5" s="413">
        <v>89.4</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363603</v>
      </c>
      <c r="BO6" s="417"/>
      <c r="BP6" s="417"/>
      <c r="BQ6" s="417"/>
      <c r="BR6" s="417"/>
      <c r="BS6" s="417"/>
      <c r="BT6" s="417"/>
      <c r="BU6" s="418"/>
      <c r="BV6" s="416">
        <v>455236</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88.9</v>
      </c>
      <c r="CU6" s="560"/>
      <c r="CV6" s="560"/>
      <c r="CW6" s="560"/>
      <c r="CX6" s="560"/>
      <c r="CY6" s="560"/>
      <c r="CZ6" s="560"/>
      <c r="DA6" s="561"/>
      <c r="DB6" s="559">
        <v>94.3</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94</v>
      </c>
      <c r="AV7" s="475"/>
      <c r="AW7" s="475"/>
      <c r="AX7" s="475"/>
      <c r="AY7" s="430" t="s">
        <v>105</v>
      </c>
      <c r="AZ7" s="431"/>
      <c r="BA7" s="431"/>
      <c r="BB7" s="431"/>
      <c r="BC7" s="431"/>
      <c r="BD7" s="431"/>
      <c r="BE7" s="431"/>
      <c r="BF7" s="431"/>
      <c r="BG7" s="431"/>
      <c r="BH7" s="431"/>
      <c r="BI7" s="431"/>
      <c r="BJ7" s="431"/>
      <c r="BK7" s="431"/>
      <c r="BL7" s="431"/>
      <c r="BM7" s="432"/>
      <c r="BN7" s="416">
        <v>31010</v>
      </c>
      <c r="BO7" s="417"/>
      <c r="BP7" s="417"/>
      <c r="BQ7" s="417"/>
      <c r="BR7" s="417"/>
      <c r="BS7" s="417"/>
      <c r="BT7" s="417"/>
      <c r="BU7" s="418"/>
      <c r="BV7" s="416">
        <v>121510</v>
      </c>
      <c r="BW7" s="417"/>
      <c r="BX7" s="417"/>
      <c r="BY7" s="417"/>
      <c r="BZ7" s="417"/>
      <c r="CA7" s="417"/>
      <c r="CB7" s="417"/>
      <c r="CC7" s="418"/>
      <c r="CD7" s="456" t="s">
        <v>106</v>
      </c>
      <c r="CE7" s="376"/>
      <c r="CF7" s="376"/>
      <c r="CG7" s="376"/>
      <c r="CH7" s="376"/>
      <c r="CI7" s="376"/>
      <c r="CJ7" s="376"/>
      <c r="CK7" s="376"/>
      <c r="CL7" s="376"/>
      <c r="CM7" s="376"/>
      <c r="CN7" s="376"/>
      <c r="CO7" s="376"/>
      <c r="CP7" s="376"/>
      <c r="CQ7" s="376"/>
      <c r="CR7" s="376"/>
      <c r="CS7" s="457"/>
      <c r="CT7" s="416">
        <v>9717260</v>
      </c>
      <c r="CU7" s="417"/>
      <c r="CV7" s="417"/>
      <c r="CW7" s="417"/>
      <c r="CX7" s="417"/>
      <c r="CY7" s="417"/>
      <c r="CZ7" s="417"/>
      <c r="DA7" s="418"/>
      <c r="DB7" s="416">
        <v>9329911</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107</v>
      </c>
      <c r="AN8" s="373"/>
      <c r="AO8" s="373"/>
      <c r="AP8" s="373"/>
      <c r="AQ8" s="373"/>
      <c r="AR8" s="373"/>
      <c r="AS8" s="373"/>
      <c r="AT8" s="374"/>
      <c r="AU8" s="474" t="s">
        <v>94</v>
      </c>
      <c r="AV8" s="475"/>
      <c r="AW8" s="475"/>
      <c r="AX8" s="475"/>
      <c r="AY8" s="430" t="s">
        <v>108</v>
      </c>
      <c r="AZ8" s="431"/>
      <c r="BA8" s="431"/>
      <c r="BB8" s="431"/>
      <c r="BC8" s="431"/>
      <c r="BD8" s="431"/>
      <c r="BE8" s="431"/>
      <c r="BF8" s="431"/>
      <c r="BG8" s="431"/>
      <c r="BH8" s="431"/>
      <c r="BI8" s="431"/>
      <c r="BJ8" s="431"/>
      <c r="BK8" s="431"/>
      <c r="BL8" s="431"/>
      <c r="BM8" s="432"/>
      <c r="BN8" s="416">
        <v>332593</v>
      </c>
      <c r="BO8" s="417"/>
      <c r="BP8" s="417"/>
      <c r="BQ8" s="417"/>
      <c r="BR8" s="417"/>
      <c r="BS8" s="417"/>
      <c r="BT8" s="417"/>
      <c r="BU8" s="418"/>
      <c r="BV8" s="416">
        <v>333726</v>
      </c>
      <c r="BW8" s="417"/>
      <c r="BX8" s="417"/>
      <c r="BY8" s="417"/>
      <c r="BZ8" s="417"/>
      <c r="CA8" s="417"/>
      <c r="CB8" s="417"/>
      <c r="CC8" s="418"/>
      <c r="CD8" s="456" t="s">
        <v>109</v>
      </c>
      <c r="CE8" s="376"/>
      <c r="CF8" s="376"/>
      <c r="CG8" s="376"/>
      <c r="CH8" s="376"/>
      <c r="CI8" s="376"/>
      <c r="CJ8" s="376"/>
      <c r="CK8" s="376"/>
      <c r="CL8" s="376"/>
      <c r="CM8" s="376"/>
      <c r="CN8" s="376"/>
      <c r="CO8" s="376"/>
      <c r="CP8" s="376"/>
      <c r="CQ8" s="376"/>
      <c r="CR8" s="376"/>
      <c r="CS8" s="457"/>
      <c r="CT8" s="519">
        <v>0.57999999999999996</v>
      </c>
      <c r="CU8" s="520"/>
      <c r="CV8" s="520"/>
      <c r="CW8" s="520"/>
      <c r="CX8" s="520"/>
      <c r="CY8" s="520"/>
      <c r="CZ8" s="520"/>
      <c r="DA8" s="521"/>
      <c r="DB8" s="519">
        <v>0.6</v>
      </c>
      <c r="DC8" s="520"/>
      <c r="DD8" s="520"/>
      <c r="DE8" s="520"/>
      <c r="DF8" s="520"/>
      <c r="DG8" s="520"/>
      <c r="DH8" s="520"/>
      <c r="DI8" s="521"/>
    </row>
    <row r="9" spans="1:119" ht="18.75" customHeight="1" thickBot="1" x14ac:dyDescent="0.2">
      <c r="A9" s="178"/>
      <c r="B9" s="548" t="s">
        <v>110</v>
      </c>
      <c r="C9" s="549"/>
      <c r="D9" s="549"/>
      <c r="E9" s="549"/>
      <c r="F9" s="549"/>
      <c r="G9" s="549"/>
      <c r="H9" s="549"/>
      <c r="I9" s="549"/>
      <c r="J9" s="549"/>
      <c r="K9" s="467"/>
      <c r="L9" s="550" t="s">
        <v>111</v>
      </c>
      <c r="M9" s="551"/>
      <c r="N9" s="551"/>
      <c r="O9" s="551"/>
      <c r="P9" s="551"/>
      <c r="Q9" s="552"/>
      <c r="R9" s="553">
        <v>32202</v>
      </c>
      <c r="S9" s="554"/>
      <c r="T9" s="554"/>
      <c r="U9" s="554"/>
      <c r="V9" s="555"/>
      <c r="W9" s="485" t="s">
        <v>112</v>
      </c>
      <c r="X9" s="486"/>
      <c r="Y9" s="486"/>
      <c r="Z9" s="486"/>
      <c r="AA9" s="486"/>
      <c r="AB9" s="486"/>
      <c r="AC9" s="486"/>
      <c r="AD9" s="486"/>
      <c r="AE9" s="486"/>
      <c r="AF9" s="486"/>
      <c r="AG9" s="486"/>
      <c r="AH9" s="486"/>
      <c r="AI9" s="486"/>
      <c r="AJ9" s="486"/>
      <c r="AK9" s="486"/>
      <c r="AL9" s="556"/>
      <c r="AM9" s="473" t="s">
        <v>113</v>
      </c>
      <c r="AN9" s="373"/>
      <c r="AO9" s="373"/>
      <c r="AP9" s="373"/>
      <c r="AQ9" s="373"/>
      <c r="AR9" s="373"/>
      <c r="AS9" s="373"/>
      <c r="AT9" s="374"/>
      <c r="AU9" s="474" t="s">
        <v>114</v>
      </c>
      <c r="AV9" s="475"/>
      <c r="AW9" s="475"/>
      <c r="AX9" s="475"/>
      <c r="AY9" s="430" t="s">
        <v>115</v>
      </c>
      <c r="AZ9" s="431"/>
      <c r="BA9" s="431"/>
      <c r="BB9" s="431"/>
      <c r="BC9" s="431"/>
      <c r="BD9" s="431"/>
      <c r="BE9" s="431"/>
      <c r="BF9" s="431"/>
      <c r="BG9" s="431"/>
      <c r="BH9" s="431"/>
      <c r="BI9" s="431"/>
      <c r="BJ9" s="431"/>
      <c r="BK9" s="431"/>
      <c r="BL9" s="431"/>
      <c r="BM9" s="432"/>
      <c r="BN9" s="416">
        <v>-1133</v>
      </c>
      <c r="BO9" s="417"/>
      <c r="BP9" s="417"/>
      <c r="BQ9" s="417"/>
      <c r="BR9" s="417"/>
      <c r="BS9" s="417"/>
      <c r="BT9" s="417"/>
      <c r="BU9" s="418"/>
      <c r="BV9" s="416">
        <v>30566</v>
      </c>
      <c r="BW9" s="417"/>
      <c r="BX9" s="417"/>
      <c r="BY9" s="417"/>
      <c r="BZ9" s="417"/>
      <c r="CA9" s="417"/>
      <c r="CB9" s="417"/>
      <c r="CC9" s="418"/>
      <c r="CD9" s="456" t="s">
        <v>116</v>
      </c>
      <c r="CE9" s="376"/>
      <c r="CF9" s="376"/>
      <c r="CG9" s="376"/>
      <c r="CH9" s="376"/>
      <c r="CI9" s="376"/>
      <c r="CJ9" s="376"/>
      <c r="CK9" s="376"/>
      <c r="CL9" s="376"/>
      <c r="CM9" s="376"/>
      <c r="CN9" s="376"/>
      <c r="CO9" s="376"/>
      <c r="CP9" s="376"/>
      <c r="CQ9" s="376"/>
      <c r="CR9" s="376"/>
      <c r="CS9" s="457"/>
      <c r="CT9" s="413">
        <v>15.3</v>
      </c>
      <c r="CU9" s="414"/>
      <c r="CV9" s="414"/>
      <c r="CW9" s="414"/>
      <c r="CX9" s="414"/>
      <c r="CY9" s="414"/>
      <c r="CZ9" s="414"/>
      <c r="DA9" s="415"/>
      <c r="DB9" s="413">
        <v>16.5</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117</v>
      </c>
      <c r="M10" s="373"/>
      <c r="N10" s="373"/>
      <c r="O10" s="373"/>
      <c r="P10" s="373"/>
      <c r="Q10" s="374"/>
      <c r="R10" s="369">
        <v>32759</v>
      </c>
      <c r="S10" s="370"/>
      <c r="T10" s="370"/>
      <c r="U10" s="370"/>
      <c r="V10" s="429"/>
      <c r="W10" s="557"/>
      <c r="X10" s="367"/>
      <c r="Y10" s="367"/>
      <c r="Z10" s="367"/>
      <c r="AA10" s="367"/>
      <c r="AB10" s="367"/>
      <c r="AC10" s="367"/>
      <c r="AD10" s="367"/>
      <c r="AE10" s="367"/>
      <c r="AF10" s="367"/>
      <c r="AG10" s="367"/>
      <c r="AH10" s="367"/>
      <c r="AI10" s="367"/>
      <c r="AJ10" s="367"/>
      <c r="AK10" s="367"/>
      <c r="AL10" s="558"/>
      <c r="AM10" s="473" t="s">
        <v>118</v>
      </c>
      <c r="AN10" s="373"/>
      <c r="AO10" s="373"/>
      <c r="AP10" s="373"/>
      <c r="AQ10" s="373"/>
      <c r="AR10" s="373"/>
      <c r="AS10" s="373"/>
      <c r="AT10" s="374"/>
      <c r="AU10" s="474" t="s">
        <v>119</v>
      </c>
      <c r="AV10" s="475"/>
      <c r="AW10" s="475"/>
      <c r="AX10" s="475"/>
      <c r="AY10" s="430" t="s">
        <v>120</v>
      </c>
      <c r="AZ10" s="431"/>
      <c r="BA10" s="431"/>
      <c r="BB10" s="431"/>
      <c r="BC10" s="431"/>
      <c r="BD10" s="431"/>
      <c r="BE10" s="431"/>
      <c r="BF10" s="431"/>
      <c r="BG10" s="431"/>
      <c r="BH10" s="431"/>
      <c r="BI10" s="431"/>
      <c r="BJ10" s="431"/>
      <c r="BK10" s="431"/>
      <c r="BL10" s="431"/>
      <c r="BM10" s="432"/>
      <c r="BN10" s="416">
        <v>371497</v>
      </c>
      <c r="BO10" s="417"/>
      <c r="BP10" s="417"/>
      <c r="BQ10" s="417"/>
      <c r="BR10" s="417"/>
      <c r="BS10" s="417"/>
      <c r="BT10" s="417"/>
      <c r="BU10" s="418"/>
      <c r="BV10" s="416">
        <v>89412</v>
      </c>
      <c r="BW10" s="417"/>
      <c r="BX10" s="417"/>
      <c r="BY10" s="417"/>
      <c r="BZ10" s="417"/>
      <c r="CA10" s="417"/>
      <c r="CB10" s="417"/>
      <c r="CC10" s="41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122</v>
      </c>
      <c r="M11" s="378"/>
      <c r="N11" s="378"/>
      <c r="O11" s="378"/>
      <c r="P11" s="378"/>
      <c r="Q11" s="379"/>
      <c r="R11" s="545" t="s">
        <v>123</v>
      </c>
      <c r="S11" s="546"/>
      <c r="T11" s="546"/>
      <c r="U11" s="546"/>
      <c r="V11" s="547"/>
      <c r="W11" s="557"/>
      <c r="X11" s="367"/>
      <c r="Y11" s="367"/>
      <c r="Z11" s="367"/>
      <c r="AA11" s="367"/>
      <c r="AB11" s="367"/>
      <c r="AC11" s="367"/>
      <c r="AD11" s="367"/>
      <c r="AE11" s="367"/>
      <c r="AF11" s="367"/>
      <c r="AG11" s="367"/>
      <c r="AH11" s="367"/>
      <c r="AI11" s="367"/>
      <c r="AJ11" s="367"/>
      <c r="AK11" s="367"/>
      <c r="AL11" s="558"/>
      <c r="AM11" s="473" t="s">
        <v>124</v>
      </c>
      <c r="AN11" s="373"/>
      <c r="AO11" s="373"/>
      <c r="AP11" s="373"/>
      <c r="AQ11" s="373"/>
      <c r="AR11" s="373"/>
      <c r="AS11" s="373"/>
      <c r="AT11" s="374"/>
      <c r="AU11" s="474" t="s">
        <v>114</v>
      </c>
      <c r="AV11" s="475"/>
      <c r="AW11" s="475"/>
      <c r="AX11" s="475"/>
      <c r="AY11" s="430" t="s">
        <v>125</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15500</v>
      </c>
      <c r="BW11" s="417"/>
      <c r="BX11" s="417"/>
      <c r="BY11" s="417"/>
      <c r="BZ11" s="417"/>
      <c r="CA11" s="417"/>
      <c r="CB11" s="417"/>
      <c r="CC11" s="418"/>
      <c r="CD11" s="456" t="s">
        <v>126</v>
      </c>
      <c r="CE11" s="376"/>
      <c r="CF11" s="376"/>
      <c r="CG11" s="376"/>
      <c r="CH11" s="376"/>
      <c r="CI11" s="376"/>
      <c r="CJ11" s="376"/>
      <c r="CK11" s="376"/>
      <c r="CL11" s="376"/>
      <c r="CM11" s="376"/>
      <c r="CN11" s="376"/>
      <c r="CO11" s="376"/>
      <c r="CP11" s="376"/>
      <c r="CQ11" s="376"/>
      <c r="CR11" s="376"/>
      <c r="CS11" s="457"/>
      <c r="CT11" s="519" t="s">
        <v>127</v>
      </c>
      <c r="CU11" s="520"/>
      <c r="CV11" s="520"/>
      <c r="CW11" s="520"/>
      <c r="CX11" s="520"/>
      <c r="CY11" s="520"/>
      <c r="CZ11" s="520"/>
      <c r="DA11" s="521"/>
      <c r="DB11" s="519" t="s">
        <v>127</v>
      </c>
      <c r="DC11" s="520"/>
      <c r="DD11" s="520"/>
      <c r="DE11" s="520"/>
      <c r="DF11" s="520"/>
      <c r="DG11" s="520"/>
      <c r="DH11" s="520"/>
      <c r="DI11" s="521"/>
    </row>
    <row r="12" spans="1:119" ht="18.75" customHeight="1" x14ac:dyDescent="0.15">
      <c r="A12" s="178"/>
      <c r="B12" s="522" t="s">
        <v>128</v>
      </c>
      <c r="C12" s="523"/>
      <c r="D12" s="523"/>
      <c r="E12" s="523"/>
      <c r="F12" s="523"/>
      <c r="G12" s="523"/>
      <c r="H12" s="523"/>
      <c r="I12" s="523"/>
      <c r="J12" s="523"/>
      <c r="K12" s="524"/>
      <c r="L12" s="531" t="s">
        <v>129</v>
      </c>
      <c r="M12" s="532"/>
      <c r="N12" s="532"/>
      <c r="O12" s="532"/>
      <c r="P12" s="532"/>
      <c r="Q12" s="533"/>
      <c r="R12" s="534">
        <v>32189</v>
      </c>
      <c r="S12" s="535"/>
      <c r="T12" s="535"/>
      <c r="U12" s="535"/>
      <c r="V12" s="536"/>
      <c r="W12" s="537" t="s">
        <v>1</v>
      </c>
      <c r="X12" s="475"/>
      <c r="Y12" s="475"/>
      <c r="Z12" s="475"/>
      <c r="AA12" s="475"/>
      <c r="AB12" s="538"/>
      <c r="AC12" s="539" t="s">
        <v>130</v>
      </c>
      <c r="AD12" s="540"/>
      <c r="AE12" s="540"/>
      <c r="AF12" s="540"/>
      <c r="AG12" s="541"/>
      <c r="AH12" s="539" t="s">
        <v>131</v>
      </c>
      <c r="AI12" s="540"/>
      <c r="AJ12" s="540"/>
      <c r="AK12" s="540"/>
      <c r="AL12" s="542"/>
      <c r="AM12" s="473" t="s">
        <v>132</v>
      </c>
      <c r="AN12" s="373"/>
      <c r="AO12" s="373"/>
      <c r="AP12" s="373"/>
      <c r="AQ12" s="373"/>
      <c r="AR12" s="373"/>
      <c r="AS12" s="373"/>
      <c r="AT12" s="374"/>
      <c r="AU12" s="474" t="s">
        <v>94</v>
      </c>
      <c r="AV12" s="475"/>
      <c r="AW12" s="475"/>
      <c r="AX12" s="475"/>
      <c r="AY12" s="430" t="s">
        <v>133</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134</v>
      </c>
      <c r="CE12" s="376"/>
      <c r="CF12" s="376"/>
      <c r="CG12" s="376"/>
      <c r="CH12" s="376"/>
      <c r="CI12" s="376"/>
      <c r="CJ12" s="376"/>
      <c r="CK12" s="376"/>
      <c r="CL12" s="376"/>
      <c r="CM12" s="376"/>
      <c r="CN12" s="376"/>
      <c r="CO12" s="376"/>
      <c r="CP12" s="376"/>
      <c r="CQ12" s="376"/>
      <c r="CR12" s="376"/>
      <c r="CS12" s="457"/>
      <c r="CT12" s="519" t="s">
        <v>135</v>
      </c>
      <c r="CU12" s="520"/>
      <c r="CV12" s="520"/>
      <c r="CW12" s="520"/>
      <c r="CX12" s="520"/>
      <c r="CY12" s="520"/>
      <c r="CZ12" s="520"/>
      <c r="DA12" s="521"/>
      <c r="DB12" s="519" t="s">
        <v>127</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136</v>
      </c>
      <c r="N13" s="501"/>
      <c r="O13" s="501"/>
      <c r="P13" s="501"/>
      <c r="Q13" s="502"/>
      <c r="R13" s="503">
        <v>31537</v>
      </c>
      <c r="S13" s="504"/>
      <c r="T13" s="504"/>
      <c r="U13" s="504"/>
      <c r="V13" s="505"/>
      <c r="W13" s="506" t="s">
        <v>137</v>
      </c>
      <c r="X13" s="402"/>
      <c r="Y13" s="402"/>
      <c r="Z13" s="402"/>
      <c r="AA13" s="402"/>
      <c r="AB13" s="403"/>
      <c r="AC13" s="369">
        <v>1072</v>
      </c>
      <c r="AD13" s="370"/>
      <c r="AE13" s="370"/>
      <c r="AF13" s="370"/>
      <c r="AG13" s="371"/>
      <c r="AH13" s="369">
        <v>1309</v>
      </c>
      <c r="AI13" s="370"/>
      <c r="AJ13" s="370"/>
      <c r="AK13" s="370"/>
      <c r="AL13" s="429"/>
      <c r="AM13" s="473" t="s">
        <v>138</v>
      </c>
      <c r="AN13" s="373"/>
      <c r="AO13" s="373"/>
      <c r="AP13" s="373"/>
      <c r="AQ13" s="373"/>
      <c r="AR13" s="373"/>
      <c r="AS13" s="373"/>
      <c r="AT13" s="374"/>
      <c r="AU13" s="474" t="s">
        <v>139</v>
      </c>
      <c r="AV13" s="475"/>
      <c r="AW13" s="475"/>
      <c r="AX13" s="475"/>
      <c r="AY13" s="430" t="s">
        <v>140</v>
      </c>
      <c r="AZ13" s="431"/>
      <c r="BA13" s="431"/>
      <c r="BB13" s="431"/>
      <c r="BC13" s="431"/>
      <c r="BD13" s="431"/>
      <c r="BE13" s="431"/>
      <c r="BF13" s="431"/>
      <c r="BG13" s="431"/>
      <c r="BH13" s="431"/>
      <c r="BI13" s="431"/>
      <c r="BJ13" s="431"/>
      <c r="BK13" s="431"/>
      <c r="BL13" s="431"/>
      <c r="BM13" s="432"/>
      <c r="BN13" s="416">
        <v>370364</v>
      </c>
      <c r="BO13" s="417"/>
      <c r="BP13" s="417"/>
      <c r="BQ13" s="417"/>
      <c r="BR13" s="417"/>
      <c r="BS13" s="417"/>
      <c r="BT13" s="417"/>
      <c r="BU13" s="418"/>
      <c r="BV13" s="416">
        <v>135478</v>
      </c>
      <c r="BW13" s="417"/>
      <c r="BX13" s="417"/>
      <c r="BY13" s="417"/>
      <c r="BZ13" s="417"/>
      <c r="CA13" s="417"/>
      <c r="CB13" s="417"/>
      <c r="CC13" s="418"/>
      <c r="CD13" s="456" t="s">
        <v>141</v>
      </c>
      <c r="CE13" s="376"/>
      <c r="CF13" s="376"/>
      <c r="CG13" s="376"/>
      <c r="CH13" s="376"/>
      <c r="CI13" s="376"/>
      <c r="CJ13" s="376"/>
      <c r="CK13" s="376"/>
      <c r="CL13" s="376"/>
      <c r="CM13" s="376"/>
      <c r="CN13" s="376"/>
      <c r="CO13" s="376"/>
      <c r="CP13" s="376"/>
      <c r="CQ13" s="376"/>
      <c r="CR13" s="376"/>
      <c r="CS13" s="457"/>
      <c r="CT13" s="413">
        <v>11.3</v>
      </c>
      <c r="CU13" s="414"/>
      <c r="CV13" s="414"/>
      <c r="CW13" s="414"/>
      <c r="CX13" s="414"/>
      <c r="CY13" s="414"/>
      <c r="CZ13" s="414"/>
      <c r="DA13" s="415"/>
      <c r="DB13" s="413">
        <v>12.2</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142</v>
      </c>
      <c r="M14" s="543"/>
      <c r="N14" s="543"/>
      <c r="O14" s="543"/>
      <c r="P14" s="543"/>
      <c r="Q14" s="544"/>
      <c r="R14" s="503">
        <v>32418</v>
      </c>
      <c r="S14" s="504"/>
      <c r="T14" s="504"/>
      <c r="U14" s="504"/>
      <c r="V14" s="505"/>
      <c r="W14" s="507"/>
      <c r="X14" s="405"/>
      <c r="Y14" s="405"/>
      <c r="Z14" s="405"/>
      <c r="AA14" s="405"/>
      <c r="AB14" s="406"/>
      <c r="AC14" s="496">
        <v>6.5</v>
      </c>
      <c r="AD14" s="497"/>
      <c r="AE14" s="497"/>
      <c r="AF14" s="497"/>
      <c r="AG14" s="498"/>
      <c r="AH14" s="496">
        <v>7.7</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143</v>
      </c>
      <c r="CE14" s="454"/>
      <c r="CF14" s="454"/>
      <c r="CG14" s="454"/>
      <c r="CH14" s="454"/>
      <c r="CI14" s="454"/>
      <c r="CJ14" s="454"/>
      <c r="CK14" s="454"/>
      <c r="CL14" s="454"/>
      <c r="CM14" s="454"/>
      <c r="CN14" s="454"/>
      <c r="CO14" s="454"/>
      <c r="CP14" s="454"/>
      <c r="CQ14" s="454"/>
      <c r="CR14" s="454"/>
      <c r="CS14" s="455"/>
      <c r="CT14" s="513">
        <v>102.2</v>
      </c>
      <c r="CU14" s="514"/>
      <c r="CV14" s="514"/>
      <c r="CW14" s="514"/>
      <c r="CX14" s="514"/>
      <c r="CY14" s="514"/>
      <c r="CZ14" s="514"/>
      <c r="DA14" s="515"/>
      <c r="DB14" s="513">
        <v>143.30000000000001</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144</v>
      </c>
      <c r="N15" s="501"/>
      <c r="O15" s="501"/>
      <c r="P15" s="501"/>
      <c r="Q15" s="502"/>
      <c r="R15" s="503">
        <v>31777</v>
      </c>
      <c r="S15" s="504"/>
      <c r="T15" s="504"/>
      <c r="U15" s="504"/>
      <c r="V15" s="505"/>
      <c r="W15" s="506" t="s">
        <v>145</v>
      </c>
      <c r="X15" s="402"/>
      <c r="Y15" s="402"/>
      <c r="Z15" s="402"/>
      <c r="AA15" s="402"/>
      <c r="AB15" s="403"/>
      <c r="AC15" s="369">
        <v>6412</v>
      </c>
      <c r="AD15" s="370"/>
      <c r="AE15" s="370"/>
      <c r="AF15" s="370"/>
      <c r="AG15" s="371"/>
      <c r="AH15" s="369">
        <v>6619</v>
      </c>
      <c r="AI15" s="370"/>
      <c r="AJ15" s="370"/>
      <c r="AK15" s="370"/>
      <c r="AL15" s="429"/>
      <c r="AM15" s="473"/>
      <c r="AN15" s="373"/>
      <c r="AO15" s="373"/>
      <c r="AP15" s="373"/>
      <c r="AQ15" s="373"/>
      <c r="AR15" s="373"/>
      <c r="AS15" s="373"/>
      <c r="AT15" s="374"/>
      <c r="AU15" s="474"/>
      <c r="AV15" s="475"/>
      <c r="AW15" s="475"/>
      <c r="AX15" s="475"/>
      <c r="AY15" s="442" t="s">
        <v>146</v>
      </c>
      <c r="AZ15" s="443"/>
      <c r="BA15" s="443"/>
      <c r="BB15" s="443"/>
      <c r="BC15" s="443"/>
      <c r="BD15" s="443"/>
      <c r="BE15" s="443"/>
      <c r="BF15" s="443"/>
      <c r="BG15" s="443"/>
      <c r="BH15" s="443"/>
      <c r="BI15" s="443"/>
      <c r="BJ15" s="443"/>
      <c r="BK15" s="443"/>
      <c r="BL15" s="443"/>
      <c r="BM15" s="444"/>
      <c r="BN15" s="445">
        <v>4326226</v>
      </c>
      <c r="BO15" s="446"/>
      <c r="BP15" s="446"/>
      <c r="BQ15" s="446"/>
      <c r="BR15" s="446"/>
      <c r="BS15" s="446"/>
      <c r="BT15" s="446"/>
      <c r="BU15" s="447"/>
      <c r="BV15" s="445">
        <v>4519388</v>
      </c>
      <c r="BW15" s="446"/>
      <c r="BX15" s="446"/>
      <c r="BY15" s="446"/>
      <c r="BZ15" s="446"/>
      <c r="CA15" s="446"/>
      <c r="CB15" s="446"/>
      <c r="CC15" s="447"/>
      <c r="CD15" s="516" t="s">
        <v>147</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148</v>
      </c>
      <c r="M16" s="491"/>
      <c r="N16" s="491"/>
      <c r="O16" s="491"/>
      <c r="P16" s="491"/>
      <c r="Q16" s="492"/>
      <c r="R16" s="493" t="s">
        <v>149</v>
      </c>
      <c r="S16" s="494"/>
      <c r="T16" s="494"/>
      <c r="U16" s="494"/>
      <c r="V16" s="495"/>
      <c r="W16" s="507"/>
      <c r="X16" s="405"/>
      <c r="Y16" s="405"/>
      <c r="Z16" s="405"/>
      <c r="AA16" s="405"/>
      <c r="AB16" s="406"/>
      <c r="AC16" s="496">
        <v>38.9</v>
      </c>
      <c r="AD16" s="497"/>
      <c r="AE16" s="497"/>
      <c r="AF16" s="497"/>
      <c r="AG16" s="498"/>
      <c r="AH16" s="496">
        <v>39</v>
      </c>
      <c r="AI16" s="497"/>
      <c r="AJ16" s="497"/>
      <c r="AK16" s="497"/>
      <c r="AL16" s="499"/>
      <c r="AM16" s="473"/>
      <c r="AN16" s="373"/>
      <c r="AO16" s="373"/>
      <c r="AP16" s="373"/>
      <c r="AQ16" s="373"/>
      <c r="AR16" s="373"/>
      <c r="AS16" s="373"/>
      <c r="AT16" s="374"/>
      <c r="AU16" s="474"/>
      <c r="AV16" s="475"/>
      <c r="AW16" s="475"/>
      <c r="AX16" s="475"/>
      <c r="AY16" s="430" t="s">
        <v>150</v>
      </c>
      <c r="AZ16" s="431"/>
      <c r="BA16" s="431"/>
      <c r="BB16" s="431"/>
      <c r="BC16" s="431"/>
      <c r="BD16" s="431"/>
      <c r="BE16" s="431"/>
      <c r="BF16" s="431"/>
      <c r="BG16" s="431"/>
      <c r="BH16" s="431"/>
      <c r="BI16" s="431"/>
      <c r="BJ16" s="431"/>
      <c r="BK16" s="431"/>
      <c r="BL16" s="431"/>
      <c r="BM16" s="432"/>
      <c r="BN16" s="416">
        <v>7975032</v>
      </c>
      <c r="BO16" s="417"/>
      <c r="BP16" s="417"/>
      <c r="BQ16" s="417"/>
      <c r="BR16" s="417"/>
      <c r="BS16" s="417"/>
      <c r="BT16" s="417"/>
      <c r="BU16" s="418"/>
      <c r="BV16" s="416">
        <v>7665493</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151</v>
      </c>
      <c r="N17" s="510"/>
      <c r="O17" s="510"/>
      <c r="P17" s="510"/>
      <c r="Q17" s="511"/>
      <c r="R17" s="493" t="s">
        <v>152</v>
      </c>
      <c r="S17" s="494"/>
      <c r="T17" s="494"/>
      <c r="U17" s="494"/>
      <c r="V17" s="495"/>
      <c r="W17" s="506" t="s">
        <v>153</v>
      </c>
      <c r="X17" s="402"/>
      <c r="Y17" s="402"/>
      <c r="Z17" s="402"/>
      <c r="AA17" s="402"/>
      <c r="AB17" s="403"/>
      <c r="AC17" s="369">
        <v>9005</v>
      </c>
      <c r="AD17" s="370"/>
      <c r="AE17" s="370"/>
      <c r="AF17" s="370"/>
      <c r="AG17" s="371"/>
      <c r="AH17" s="369">
        <v>9064</v>
      </c>
      <c r="AI17" s="370"/>
      <c r="AJ17" s="370"/>
      <c r="AK17" s="370"/>
      <c r="AL17" s="429"/>
      <c r="AM17" s="473"/>
      <c r="AN17" s="373"/>
      <c r="AO17" s="373"/>
      <c r="AP17" s="373"/>
      <c r="AQ17" s="373"/>
      <c r="AR17" s="373"/>
      <c r="AS17" s="373"/>
      <c r="AT17" s="374"/>
      <c r="AU17" s="474"/>
      <c r="AV17" s="475"/>
      <c r="AW17" s="475"/>
      <c r="AX17" s="475"/>
      <c r="AY17" s="430" t="s">
        <v>154</v>
      </c>
      <c r="AZ17" s="431"/>
      <c r="BA17" s="431"/>
      <c r="BB17" s="431"/>
      <c r="BC17" s="431"/>
      <c r="BD17" s="431"/>
      <c r="BE17" s="431"/>
      <c r="BF17" s="431"/>
      <c r="BG17" s="431"/>
      <c r="BH17" s="431"/>
      <c r="BI17" s="431"/>
      <c r="BJ17" s="431"/>
      <c r="BK17" s="431"/>
      <c r="BL17" s="431"/>
      <c r="BM17" s="432"/>
      <c r="BN17" s="416">
        <v>5437633</v>
      </c>
      <c r="BO17" s="417"/>
      <c r="BP17" s="417"/>
      <c r="BQ17" s="417"/>
      <c r="BR17" s="417"/>
      <c r="BS17" s="417"/>
      <c r="BT17" s="417"/>
      <c r="BU17" s="418"/>
      <c r="BV17" s="416">
        <v>5709315</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155</v>
      </c>
      <c r="C18" s="467"/>
      <c r="D18" s="467"/>
      <c r="E18" s="468"/>
      <c r="F18" s="468"/>
      <c r="G18" s="468"/>
      <c r="H18" s="468"/>
      <c r="I18" s="468"/>
      <c r="J18" s="468"/>
      <c r="K18" s="468"/>
      <c r="L18" s="469">
        <v>165.86</v>
      </c>
      <c r="M18" s="469"/>
      <c r="N18" s="469"/>
      <c r="O18" s="469"/>
      <c r="P18" s="469"/>
      <c r="Q18" s="469"/>
      <c r="R18" s="470"/>
      <c r="S18" s="470"/>
      <c r="T18" s="470"/>
      <c r="U18" s="470"/>
      <c r="V18" s="471"/>
      <c r="W18" s="487"/>
      <c r="X18" s="488"/>
      <c r="Y18" s="488"/>
      <c r="Z18" s="488"/>
      <c r="AA18" s="488"/>
      <c r="AB18" s="512"/>
      <c r="AC18" s="386">
        <v>54.6</v>
      </c>
      <c r="AD18" s="387"/>
      <c r="AE18" s="387"/>
      <c r="AF18" s="387"/>
      <c r="AG18" s="472"/>
      <c r="AH18" s="386">
        <v>53.3</v>
      </c>
      <c r="AI18" s="387"/>
      <c r="AJ18" s="387"/>
      <c r="AK18" s="387"/>
      <c r="AL18" s="388"/>
      <c r="AM18" s="473"/>
      <c r="AN18" s="373"/>
      <c r="AO18" s="373"/>
      <c r="AP18" s="373"/>
      <c r="AQ18" s="373"/>
      <c r="AR18" s="373"/>
      <c r="AS18" s="373"/>
      <c r="AT18" s="374"/>
      <c r="AU18" s="474"/>
      <c r="AV18" s="475"/>
      <c r="AW18" s="475"/>
      <c r="AX18" s="475"/>
      <c r="AY18" s="430" t="s">
        <v>156</v>
      </c>
      <c r="AZ18" s="431"/>
      <c r="BA18" s="431"/>
      <c r="BB18" s="431"/>
      <c r="BC18" s="431"/>
      <c r="BD18" s="431"/>
      <c r="BE18" s="431"/>
      <c r="BF18" s="431"/>
      <c r="BG18" s="431"/>
      <c r="BH18" s="431"/>
      <c r="BI18" s="431"/>
      <c r="BJ18" s="431"/>
      <c r="BK18" s="431"/>
      <c r="BL18" s="431"/>
      <c r="BM18" s="432"/>
      <c r="BN18" s="416">
        <v>8429517</v>
      </c>
      <c r="BO18" s="417"/>
      <c r="BP18" s="417"/>
      <c r="BQ18" s="417"/>
      <c r="BR18" s="417"/>
      <c r="BS18" s="417"/>
      <c r="BT18" s="417"/>
      <c r="BU18" s="418"/>
      <c r="BV18" s="416">
        <v>8320833</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157</v>
      </c>
      <c r="C19" s="467"/>
      <c r="D19" s="467"/>
      <c r="E19" s="468"/>
      <c r="F19" s="468"/>
      <c r="G19" s="468"/>
      <c r="H19" s="468"/>
      <c r="I19" s="468"/>
      <c r="J19" s="468"/>
      <c r="K19" s="468"/>
      <c r="L19" s="476">
        <v>194</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158</v>
      </c>
      <c r="AZ19" s="431"/>
      <c r="BA19" s="431"/>
      <c r="BB19" s="431"/>
      <c r="BC19" s="431"/>
      <c r="BD19" s="431"/>
      <c r="BE19" s="431"/>
      <c r="BF19" s="431"/>
      <c r="BG19" s="431"/>
      <c r="BH19" s="431"/>
      <c r="BI19" s="431"/>
      <c r="BJ19" s="431"/>
      <c r="BK19" s="431"/>
      <c r="BL19" s="431"/>
      <c r="BM19" s="432"/>
      <c r="BN19" s="416">
        <v>11400245</v>
      </c>
      <c r="BO19" s="417"/>
      <c r="BP19" s="417"/>
      <c r="BQ19" s="417"/>
      <c r="BR19" s="417"/>
      <c r="BS19" s="417"/>
      <c r="BT19" s="417"/>
      <c r="BU19" s="418"/>
      <c r="BV19" s="416">
        <v>10763921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159</v>
      </c>
      <c r="C20" s="467"/>
      <c r="D20" s="467"/>
      <c r="E20" s="468"/>
      <c r="F20" s="468"/>
      <c r="G20" s="468"/>
      <c r="H20" s="468"/>
      <c r="I20" s="468"/>
      <c r="J20" s="468"/>
      <c r="K20" s="468"/>
      <c r="L20" s="476">
        <v>12956</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160</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161</v>
      </c>
      <c r="C22" s="393"/>
      <c r="D22" s="394"/>
      <c r="E22" s="401" t="s">
        <v>1</v>
      </c>
      <c r="F22" s="402"/>
      <c r="G22" s="402"/>
      <c r="H22" s="402"/>
      <c r="I22" s="402"/>
      <c r="J22" s="402"/>
      <c r="K22" s="403"/>
      <c r="L22" s="401" t="s">
        <v>162</v>
      </c>
      <c r="M22" s="402"/>
      <c r="N22" s="402"/>
      <c r="O22" s="402"/>
      <c r="P22" s="403"/>
      <c r="Q22" s="407" t="s">
        <v>163</v>
      </c>
      <c r="R22" s="408"/>
      <c r="S22" s="408"/>
      <c r="T22" s="408"/>
      <c r="U22" s="408"/>
      <c r="V22" s="409"/>
      <c r="W22" s="458" t="s">
        <v>164</v>
      </c>
      <c r="X22" s="393"/>
      <c r="Y22" s="394"/>
      <c r="Z22" s="401" t="s">
        <v>1</v>
      </c>
      <c r="AA22" s="402"/>
      <c r="AB22" s="402"/>
      <c r="AC22" s="402"/>
      <c r="AD22" s="402"/>
      <c r="AE22" s="402"/>
      <c r="AF22" s="402"/>
      <c r="AG22" s="403"/>
      <c r="AH22" s="419" t="s">
        <v>165</v>
      </c>
      <c r="AI22" s="402"/>
      <c r="AJ22" s="402"/>
      <c r="AK22" s="402"/>
      <c r="AL22" s="403"/>
      <c r="AM22" s="419" t="s">
        <v>166</v>
      </c>
      <c r="AN22" s="420"/>
      <c r="AO22" s="420"/>
      <c r="AP22" s="420"/>
      <c r="AQ22" s="420"/>
      <c r="AR22" s="421"/>
      <c r="AS22" s="407" t="s">
        <v>163</v>
      </c>
      <c r="AT22" s="408"/>
      <c r="AU22" s="408"/>
      <c r="AV22" s="408"/>
      <c r="AW22" s="408"/>
      <c r="AX22" s="425"/>
      <c r="AY22" s="442" t="s">
        <v>167</v>
      </c>
      <c r="AZ22" s="443"/>
      <c r="BA22" s="443"/>
      <c r="BB22" s="443"/>
      <c r="BC22" s="443"/>
      <c r="BD22" s="443"/>
      <c r="BE22" s="443"/>
      <c r="BF22" s="443"/>
      <c r="BG22" s="443"/>
      <c r="BH22" s="443"/>
      <c r="BI22" s="443"/>
      <c r="BJ22" s="443"/>
      <c r="BK22" s="443"/>
      <c r="BL22" s="443"/>
      <c r="BM22" s="444"/>
      <c r="BN22" s="445">
        <v>19262488</v>
      </c>
      <c r="BO22" s="446"/>
      <c r="BP22" s="446"/>
      <c r="BQ22" s="446"/>
      <c r="BR22" s="446"/>
      <c r="BS22" s="446"/>
      <c r="BT22" s="446"/>
      <c r="BU22" s="447"/>
      <c r="BV22" s="445">
        <v>19822577</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168</v>
      </c>
      <c r="AZ23" s="431"/>
      <c r="BA23" s="431"/>
      <c r="BB23" s="431"/>
      <c r="BC23" s="431"/>
      <c r="BD23" s="431"/>
      <c r="BE23" s="431"/>
      <c r="BF23" s="431"/>
      <c r="BG23" s="431"/>
      <c r="BH23" s="431"/>
      <c r="BI23" s="431"/>
      <c r="BJ23" s="431"/>
      <c r="BK23" s="431"/>
      <c r="BL23" s="431"/>
      <c r="BM23" s="432"/>
      <c r="BN23" s="416">
        <v>10579553</v>
      </c>
      <c r="BO23" s="417"/>
      <c r="BP23" s="417"/>
      <c r="BQ23" s="417"/>
      <c r="BR23" s="417"/>
      <c r="BS23" s="417"/>
      <c r="BT23" s="417"/>
      <c r="BU23" s="418"/>
      <c r="BV23" s="416">
        <v>10662645</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169</v>
      </c>
      <c r="F24" s="373"/>
      <c r="G24" s="373"/>
      <c r="H24" s="373"/>
      <c r="I24" s="373"/>
      <c r="J24" s="373"/>
      <c r="K24" s="374"/>
      <c r="L24" s="369">
        <v>1</v>
      </c>
      <c r="M24" s="370"/>
      <c r="N24" s="370"/>
      <c r="O24" s="370"/>
      <c r="P24" s="371"/>
      <c r="Q24" s="369">
        <v>8300</v>
      </c>
      <c r="R24" s="370"/>
      <c r="S24" s="370"/>
      <c r="T24" s="370"/>
      <c r="U24" s="370"/>
      <c r="V24" s="371"/>
      <c r="W24" s="459"/>
      <c r="X24" s="396"/>
      <c r="Y24" s="397"/>
      <c r="Z24" s="372" t="s">
        <v>170</v>
      </c>
      <c r="AA24" s="373"/>
      <c r="AB24" s="373"/>
      <c r="AC24" s="373"/>
      <c r="AD24" s="373"/>
      <c r="AE24" s="373"/>
      <c r="AF24" s="373"/>
      <c r="AG24" s="374"/>
      <c r="AH24" s="369">
        <v>236</v>
      </c>
      <c r="AI24" s="370"/>
      <c r="AJ24" s="370"/>
      <c r="AK24" s="370"/>
      <c r="AL24" s="371"/>
      <c r="AM24" s="369">
        <v>730184</v>
      </c>
      <c r="AN24" s="370"/>
      <c r="AO24" s="370"/>
      <c r="AP24" s="370"/>
      <c r="AQ24" s="370"/>
      <c r="AR24" s="371"/>
      <c r="AS24" s="369">
        <v>3094</v>
      </c>
      <c r="AT24" s="370"/>
      <c r="AU24" s="370"/>
      <c r="AV24" s="370"/>
      <c r="AW24" s="370"/>
      <c r="AX24" s="429"/>
      <c r="AY24" s="389" t="s">
        <v>171</v>
      </c>
      <c r="AZ24" s="390"/>
      <c r="BA24" s="390"/>
      <c r="BB24" s="390"/>
      <c r="BC24" s="390"/>
      <c r="BD24" s="390"/>
      <c r="BE24" s="390"/>
      <c r="BF24" s="390"/>
      <c r="BG24" s="390"/>
      <c r="BH24" s="390"/>
      <c r="BI24" s="390"/>
      <c r="BJ24" s="390"/>
      <c r="BK24" s="390"/>
      <c r="BL24" s="390"/>
      <c r="BM24" s="391"/>
      <c r="BN24" s="416">
        <v>12217914</v>
      </c>
      <c r="BO24" s="417"/>
      <c r="BP24" s="417"/>
      <c r="BQ24" s="417"/>
      <c r="BR24" s="417"/>
      <c r="BS24" s="417"/>
      <c r="BT24" s="417"/>
      <c r="BU24" s="418"/>
      <c r="BV24" s="416">
        <v>12859273</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172</v>
      </c>
      <c r="F25" s="373"/>
      <c r="G25" s="373"/>
      <c r="H25" s="373"/>
      <c r="I25" s="373"/>
      <c r="J25" s="373"/>
      <c r="K25" s="374"/>
      <c r="L25" s="369">
        <v>1</v>
      </c>
      <c r="M25" s="370"/>
      <c r="N25" s="370"/>
      <c r="O25" s="370"/>
      <c r="P25" s="371"/>
      <c r="Q25" s="369">
        <v>6700</v>
      </c>
      <c r="R25" s="370"/>
      <c r="S25" s="370"/>
      <c r="T25" s="370"/>
      <c r="U25" s="370"/>
      <c r="V25" s="371"/>
      <c r="W25" s="459"/>
      <c r="X25" s="396"/>
      <c r="Y25" s="397"/>
      <c r="Z25" s="372" t="s">
        <v>173</v>
      </c>
      <c r="AA25" s="373"/>
      <c r="AB25" s="373"/>
      <c r="AC25" s="373"/>
      <c r="AD25" s="373"/>
      <c r="AE25" s="373"/>
      <c r="AF25" s="373"/>
      <c r="AG25" s="374"/>
      <c r="AH25" s="369" t="s">
        <v>174</v>
      </c>
      <c r="AI25" s="370"/>
      <c r="AJ25" s="370"/>
      <c r="AK25" s="370"/>
      <c r="AL25" s="371"/>
      <c r="AM25" s="369" t="s">
        <v>174</v>
      </c>
      <c r="AN25" s="370"/>
      <c r="AO25" s="370"/>
      <c r="AP25" s="370"/>
      <c r="AQ25" s="370"/>
      <c r="AR25" s="371"/>
      <c r="AS25" s="369" t="s">
        <v>174</v>
      </c>
      <c r="AT25" s="370"/>
      <c r="AU25" s="370"/>
      <c r="AV25" s="370"/>
      <c r="AW25" s="370"/>
      <c r="AX25" s="429"/>
      <c r="AY25" s="442" t="s">
        <v>175</v>
      </c>
      <c r="AZ25" s="443"/>
      <c r="BA25" s="443"/>
      <c r="BB25" s="443"/>
      <c r="BC25" s="443"/>
      <c r="BD25" s="443"/>
      <c r="BE25" s="443"/>
      <c r="BF25" s="443"/>
      <c r="BG25" s="443"/>
      <c r="BH25" s="443"/>
      <c r="BI25" s="443"/>
      <c r="BJ25" s="443"/>
      <c r="BK25" s="443"/>
      <c r="BL25" s="443"/>
      <c r="BM25" s="444"/>
      <c r="BN25" s="445">
        <v>41365</v>
      </c>
      <c r="BO25" s="446"/>
      <c r="BP25" s="446"/>
      <c r="BQ25" s="446"/>
      <c r="BR25" s="446"/>
      <c r="BS25" s="446"/>
      <c r="BT25" s="446"/>
      <c r="BU25" s="447"/>
      <c r="BV25" s="445">
        <v>91875</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176</v>
      </c>
      <c r="F26" s="373"/>
      <c r="G26" s="373"/>
      <c r="H26" s="373"/>
      <c r="I26" s="373"/>
      <c r="J26" s="373"/>
      <c r="K26" s="374"/>
      <c r="L26" s="369">
        <v>1</v>
      </c>
      <c r="M26" s="370"/>
      <c r="N26" s="370"/>
      <c r="O26" s="370"/>
      <c r="P26" s="371"/>
      <c r="Q26" s="369">
        <v>5760</v>
      </c>
      <c r="R26" s="370"/>
      <c r="S26" s="370"/>
      <c r="T26" s="370"/>
      <c r="U26" s="370"/>
      <c r="V26" s="371"/>
      <c r="W26" s="459"/>
      <c r="X26" s="396"/>
      <c r="Y26" s="397"/>
      <c r="Z26" s="372" t="s">
        <v>177</v>
      </c>
      <c r="AA26" s="427"/>
      <c r="AB26" s="427"/>
      <c r="AC26" s="427"/>
      <c r="AD26" s="427"/>
      <c r="AE26" s="427"/>
      <c r="AF26" s="427"/>
      <c r="AG26" s="428"/>
      <c r="AH26" s="369">
        <v>4</v>
      </c>
      <c r="AI26" s="370"/>
      <c r="AJ26" s="370"/>
      <c r="AK26" s="370"/>
      <c r="AL26" s="371"/>
      <c r="AM26" s="369">
        <v>13668</v>
      </c>
      <c r="AN26" s="370"/>
      <c r="AO26" s="370"/>
      <c r="AP26" s="370"/>
      <c r="AQ26" s="370"/>
      <c r="AR26" s="371"/>
      <c r="AS26" s="369">
        <v>3417</v>
      </c>
      <c r="AT26" s="370"/>
      <c r="AU26" s="370"/>
      <c r="AV26" s="370"/>
      <c r="AW26" s="370"/>
      <c r="AX26" s="429"/>
      <c r="AY26" s="456" t="s">
        <v>178</v>
      </c>
      <c r="AZ26" s="376"/>
      <c r="BA26" s="376"/>
      <c r="BB26" s="376"/>
      <c r="BC26" s="376"/>
      <c r="BD26" s="376"/>
      <c r="BE26" s="376"/>
      <c r="BF26" s="376"/>
      <c r="BG26" s="376"/>
      <c r="BH26" s="376"/>
      <c r="BI26" s="376"/>
      <c r="BJ26" s="376"/>
      <c r="BK26" s="376"/>
      <c r="BL26" s="376"/>
      <c r="BM26" s="457"/>
      <c r="BN26" s="416" t="s">
        <v>174</v>
      </c>
      <c r="BO26" s="417"/>
      <c r="BP26" s="417"/>
      <c r="BQ26" s="417"/>
      <c r="BR26" s="417"/>
      <c r="BS26" s="417"/>
      <c r="BT26" s="417"/>
      <c r="BU26" s="418"/>
      <c r="BV26" s="416" t="s">
        <v>174</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179</v>
      </c>
      <c r="F27" s="373"/>
      <c r="G27" s="373"/>
      <c r="H27" s="373"/>
      <c r="I27" s="373"/>
      <c r="J27" s="373"/>
      <c r="K27" s="374"/>
      <c r="L27" s="369">
        <v>1</v>
      </c>
      <c r="M27" s="370"/>
      <c r="N27" s="370"/>
      <c r="O27" s="370"/>
      <c r="P27" s="371"/>
      <c r="Q27" s="369">
        <v>4040</v>
      </c>
      <c r="R27" s="370"/>
      <c r="S27" s="370"/>
      <c r="T27" s="370"/>
      <c r="U27" s="370"/>
      <c r="V27" s="371"/>
      <c r="W27" s="459"/>
      <c r="X27" s="396"/>
      <c r="Y27" s="397"/>
      <c r="Z27" s="372" t="s">
        <v>180</v>
      </c>
      <c r="AA27" s="373"/>
      <c r="AB27" s="373"/>
      <c r="AC27" s="373"/>
      <c r="AD27" s="373"/>
      <c r="AE27" s="373"/>
      <c r="AF27" s="373"/>
      <c r="AG27" s="374"/>
      <c r="AH27" s="369">
        <v>10</v>
      </c>
      <c r="AI27" s="370"/>
      <c r="AJ27" s="370"/>
      <c r="AK27" s="370"/>
      <c r="AL27" s="371"/>
      <c r="AM27" s="369">
        <v>29854</v>
      </c>
      <c r="AN27" s="370"/>
      <c r="AO27" s="370"/>
      <c r="AP27" s="370"/>
      <c r="AQ27" s="370"/>
      <c r="AR27" s="371"/>
      <c r="AS27" s="369">
        <v>2985</v>
      </c>
      <c r="AT27" s="370"/>
      <c r="AU27" s="370"/>
      <c r="AV27" s="370"/>
      <c r="AW27" s="370"/>
      <c r="AX27" s="429"/>
      <c r="AY27" s="453" t="s">
        <v>181</v>
      </c>
      <c r="AZ27" s="454"/>
      <c r="BA27" s="454"/>
      <c r="BB27" s="454"/>
      <c r="BC27" s="454"/>
      <c r="BD27" s="454"/>
      <c r="BE27" s="454"/>
      <c r="BF27" s="454"/>
      <c r="BG27" s="454"/>
      <c r="BH27" s="454"/>
      <c r="BI27" s="454"/>
      <c r="BJ27" s="454"/>
      <c r="BK27" s="454"/>
      <c r="BL27" s="454"/>
      <c r="BM27" s="455"/>
      <c r="BN27" s="450">
        <v>88868</v>
      </c>
      <c r="BO27" s="451"/>
      <c r="BP27" s="451"/>
      <c r="BQ27" s="451"/>
      <c r="BR27" s="451"/>
      <c r="BS27" s="451"/>
      <c r="BT27" s="451"/>
      <c r="BU27" s="452"/>
      <c r="BV27" s="450">
        <v>88842</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182</v>
      </c>
      <c r="F28" s="373"/>
      <c r="G28" s="373"/>
      <c r="H28" s="373"/>
      <c r="I28" s="373"/>
      <c r="J28" s="373"/>
      <c r="K28" s="374"/>
      <c r="L28" s="369">
        <v>1</v>
      </c>
      <c r="M28" s="370"/>
      <c r="N28" s="370"/>
      <c r="O28" s="370"/>
      <c r="P28" s="371"/>
      <c r="Q28" s="369">
        <v>3380</v>
      </c>
      <c r="R28" s="370"/>
      <c r="S28" s="370"/>
      <c r="T28" s="370"/>
      <c r="U28" s="370"/>
      <c r="V28" s="371"/>
      <c r="W28" s="459"/>
      <c r="X28" s="396"/>
      <c r="Y28" s="397"/>
      <c r="Z28" s="372" t="s">
        <v>183</v>
      </c>
      <c r="AA28" s="373"/>
      <c r="AB28" s="373"/>
      <c r="AC28" s="373"/>
      <c r="AD28" s="373"/>
      <c r="AE28" s="373"/>
      <c r="AF28" s="373"/>
      <c r="AG28" s="374"/>
      <c r="AH28" s="369" t="s">
        <v>174</v>
      </c>
      <c r="AI28" s="370"/>
      <c r="AJ28" s="370"/>
      <c r="AK28" s="370"/>
      <c r="AL28" s="371"/>
      <c r="AM28" s="369" t="s">
        <v>174</v>
      </c>
      <c r="AN28" s="370"/>
      <c r="AO28" s="370"/>
      <c r="AP28" s="370"/>
      <c r="AQ28" s="370"/>
      <c r="AR28" s="371"/>
      <c r="AS28" s="369" t="s">
        <v>174</v>
      </c>
      <c r="AT28" s="370"/>
      <c r="AU28" s="370"/>
      <c r="AV28" s="370"/>
      <c r="AW28" s="370"/>
      <c r="AX28" s="429"/>
      <c r="AY28" s="433" t="s">
        <v>184</v>
      </c>
      <c r="AZ28" s="434"/>
      <c r="BA28" s="434"/>
      <c r="BB28" s="435"/>
      <c r="BC28" s="442" t="s">
        <v>48</v>
      </c>
      <c r="BD28" s="443"/>
      <c r="BE28" s="443"/>
      <c r="BF28" s="443"/>
      <c r="BG28" s="443"/>
      <c r="BH28" s="443"/>
      <c r="BI28" s="443"/>
      <c r="BJ28" s="443"/>
      <c r="BK28" s="443"/>
      <c r="BL28" s="443"/>
      <c r="BM28" s="444"/>
      <c r="BN28" s="445">
        <v>1343640</v>
      </c>
      <c r="BO28" s="446"/>
      <c r="BP28" s="446"/>
      <c r="BQ28" s="446"/>
      <c r="BR28" s="446"/>
      <c r="BS28" s="446"/>
      <c r="BT28" s="446"/>
      <c r="BU28" s="447"/>
      <c r="BV28" s="445">
        <v>972143</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185</v>
      </c>
      <c r="F29" s="373"/>
      <c r="G29" s="373"/>
      <c r="H29" s="373"/>
      <c r="I29" s="373"/>
      <c r="J29" s="373"/>
      <c r="K29" s="374"/>
      <c r="L29" s="369">
        <v>13</v>
      </c>
      <c r="M29" s="370"/>
      <c r="N29" s="370"/>
      <c r="O29" s="370"/>
      <c r="P29" s="371"/>
      <c r="Q29" s="369">
        <v>3130</v>
      </c>
      <c r="R29" s="370"/>
      <c r="S29" s="370"/>
      <c r="T29" s="370"/>
      <c r="U29" s="370"/>
      <c r="V29" s="371"/>
      <c r="W29" s="460"/>
      <c r="X29" s="461"/>
      <c r="Y29" s="462"/>
      <c r="Z29" s="372" t="s">
        <v>186</v>
      </c>
      <c r="AA29" s="373"/>
      <c r="AB29" s="373"/>
      <c r="AC29" s="373"/>
      <c r="AD29" s="373"/>
      <c r="AE29" s="373"/>
      <c r="AF29" s="373"/>
      <c r="AG29" s="374"/>
      <c r="AH29" s="369">
        <v>246</v>
      </c>
      <c r="AI29" s="370"/>
      <c r="AJ29" s="370"/>
      <c r="AK29" s="370"/>
      <c r="AL29" s="371"/>
      <c r="AM29" s="369">
        <v>760038</v>
      </c>
      <c r="AN29" s="370"/>
      <c r="AO29" s="370"/>
      <c r="AP29" s="370"/>
      <c r="AQ29" s="370"/>
      <c r="AR29" s="371"/>
      <c r="AS29" s="369">
        <v>3090</v>
      </c>
      <c r="AT29" s="370"/>
      <c r="AU29" s="370"/>
      <c r="AV29" s="370"/>
      <c r="AW29" s="370"/>
      <c r="AX29" s="429"/>
      <c r="AY29" s="436"/>
      <c r="AZ29" s="437"/>
      <c r="BA29" s="437"/>
      <c r="BB29" s="438"/>
      <c r="BC29" s="430" t="s">
        <v>187</v>
      </c>
      <c r="BD29" s="431"/>
      <c r="BE29" s="431"/>
      <c r="BF29" s="431"/>
      <c r="BG29" s="431"/>
      <c r="BH29" s="431"/>
      <c r="BI29" s="431"/>
      <c r="BJ29" s="431"/>
      <c r="BK29" s="431"/>
      <c r="BL29" s="431"/>
      <c r="BM29" s="432"/>
      <c r="BN29" s="416">
        <v>199194</v>
      </c>
      <c r="BO29" s="417"/>
      <c r="BP29" s="417"/>
      <c r="BQ29" s="417"/>
      <c r="BR29" s="417"/>
      <c r="BS29" s="417"/>
      <c r="BT29" s="417"/>
      <c r="BU29" s="418"/>
      <c r="BV29" s="416">
        <v>9889</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97.7</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2181032</v>
      </c>
      <c r="BO30" s="451"/>
      <c r="BP30" s="451"/>
      <c r="BQ30" s="451"/>
      <c r="BR30" s="451"/>
      <c r="BS30" s="451"/>
      <c r="BT30" s="451"/>
      <c r="BU30" s="452"/>
      <c r="BV30" s="450">
        <v>1598047</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195</v>
      </c>
      <c r="D33" s="368"/>
      <c r="E33" s="367" t="s">
        <v>196</v>
      </c>
      <c r="F33" s="367"/>
      <c r="G33" s="367"/>
      <c r="H33" s="367"/>
      <c r="I33" s="367"/>
      <c r="J33" s="367"/>
      <c r="K33" s="367"/>
      <c r="L33" s="367"/>
      <c r="M33" s="367"/>
      <c r="N33" s="367"/>
      <c r="O33" s="367"/>
      <c r="P33" s="367"/>
      <c r="Q33" s="367"/>
      <c r="R33" s="367"/>
      <c r="S33" s="367"/>
      <c r="T33" s="203"/>
      <c r="U33" s="368" t="s">
        <v>195</v>
      </c>
      <c r="V33" s="368"/>
      <c r="W33" s="367" t="s">
        <v>196</v>
      </c>
      <c r="X33" s="367"/>
      <c r="Y33" s="367"/>
      <c r="Z33" s="367"/>
      <c r="AA33" s="367"/>
      <c r="AB33" s="367"/>
      <c r="AC33" s="367"/>
      <c r="AD33" s="367"/>
      <c r="AE33" s="367"/>
      <c r="AF33" s="367"/>
      <c r="AG33" s="367"/>
      <c r="AH33" s="367"/>
      <c r="AI33" s="367"/>
      <c r="AJ33" s="367"/>
      <c r="AK33" s="367"/>
      <c r="AL33" s="203"/>
      <c r="AM33" s="368" t="s">
        <v>195</v>
      </c>
      <c r="AN33" s="368"/>
      <c r="AO33" s="367" t="s">
        <v>196</v>
      </c>
      <c r="AP33" s="367"/>
      <c r="AQ33" s="367"/>
      <c r="AR33" s="367"/>
      <c r="AS33" s="367"/>
      <c r="AT33" s="367"/>
      <c r="AU33" s="367"/>
      <c r="AV33" s="367"/>
      <c r="AW33" s="367"/>
      <c r="AX33" s="367"/>
      <c r="AY33" s="367"/>
      <c r="AZ33" s="367"/>
      <c r="BA33" s="367"/>
      <c r="BB33" s="367"/>
      <c r="BC33" s="367"/>
      <c r="BD33" s="204"/>
      <c r="BE33" s="367" t="s">
        <v>197</v>
      </c>
      <c r="BF33" s="367"/>
      <c r="BG33" s="367" t="s">
        <v>198</v>
      </c>
      <c r="BH33" s="367"/>
      <c r="BI33" s="367"/>
      <c r="BJ33" s="367"/>
      <c r="BK33" s="367"/>
      <c r="BL33" s="367"/>
      <c r="BM33" s="367"/>
      <c r="BN33" s="367"/>
      <c r="BO33" s="367"/>
      <c r="BP33" s="367"/>
      <c r="BQ33" s="367"/>
      <c r="BR33" s="367"/>
      <c r="BS33" s="367"/>
      <c r="BT33" s="367"/>
      <c r="BU33" s="367"/>
      <c r="BV33" s="204"/>
      <c r="BW33" s="368" t="s">
        <v>197</v>
      </c>
      <c r="BX33" s="368"/>
      <c r="BY33" s="367" t="s">
        <v>199</v>
      </c>
      <c r="BZ33" s="367"/>
      <c r="CA33" s="367"/>
      <c r="CB33" s="367"/>
      <c r="CC33" s="367"/>
      <c r="CD33" s="367"/>
      <c r="CE33" s="367"/>
      <c r="CF33" s="367"/>
      <c r="CG33" s="367"/>
      <c r="CH33" s="367"/>
      <c r="CI33" s="367"/>
      <c r="CJ33" s="367"/>
      <c r="CK33" s="367"/>
      <c r="CL33" s="367"/>
      <c r="CM33" s="367"/>
      <c r="CN33" s="203"/>
      <c r="CO33" s="368" t="s">
        <v>195</v>
      </c>
      <c r="CP33" s="368"/>
      <c r="CQ33" s="367" t="s">
        <v>200</v>
      </c>
      <c r="CR33" s="367"/>
      <c r="CS33" s="367"/>
      <c r="CT33" s="367"/>
      <c r="CU33" s="367"/>
      <c r="CV33" s="367"/>
      <c r="CW33" s="367"/>
      <c r="CX33" s="367"/>
      <c r="CY33" s="367"/>
      <c r="CZ33" s="367"/>
      <c r="DA33" s="367"/>
      <c r="DB33" s="367"/>
      <c r="DC33" s="367"/>
      <c r="DD33" s="367"/>
      <c r="DE33" s="367"/>
      <c r="DF33" s="203"/>
      <c r="DG33" s="366" t="s">
        <v>201</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f>IF(BG34="","",MAX(C34:D43,U34:V43,AM34:AN43)+1)</f>
        <v>9</v>
      </c>
      <c r="BF34" s="364"/>
      <c r="BG34" s="365" t="str">
        <f>IF('各会計、関係団体の財政状況及び健全化判断比率'!B34="","",'各会計、関係団体の財政状況及び健全化判断比率'!B34)</f>
        <v>公設地方卸売市場特別会計</v>
      </c>
      <c r="BH34" s="365"/>
      <c r="BI34" s="365"/>
      <c r="BJ34" s="365"/>
      <c r="BK34" s="365"/>
      <c r="BL34" s="365"/>
      <c r="BM34" s="365"/>
      <c r="BN34" s="365"/>
      <c r="BO34" s="365"/>
      <c r="BP34" s="365"/>
      <c r="BQ34" s="365"/>
      <c r="BR34" s="365"/>
      <c r="BS34" s="365"/>
      <c r="BT34" s="365"/>
      <c r="BU34" s="365"/>
      <c r="BV34" s="178"/>
      <c r="BW34" s="364">
        <f>IF(BY34="","",MAX(C34:D43,U34:V43,AM34:AN43,BE34:BF43)+1)</f>
        <v>11</v>
      </c>
      <c r="BX34" s="364"/>
      <c r="BY34" s="365" t="str">
        <f>IF('各会計、関係団体の財政状況及び健全化判断比率'!B68="","",'各会計、関係団体の財政状況及び健全化判断比率'!B68)</f>
        <v>上伊那広域連合（一般会計）</v>
      </c>
      <c r="BZ34" s="365"/>
      <c r="CA34" s="365"/>
      <c r="CB34" s="365"/>
      <c r="CC34" s="365"/>
      <c r="CD34" s="365"/>
      <c r="CE34" s="365"/>
      <c r="CF34" s="365"/>
      <c r="CG34" s="365"/>
      <c r="CH34" s="365"/>
      <c r="CI34" s="365"/>
      <c r="CJ34" s="365"/>
      <c r="CK34" s="365"/>
      <c r="CL34" s="365"/>
      <c r="CM34" s="365"/>
      <c r="CN34" s="178"/>
      <c r="CO34" s="364">
        <f>IF(CQ34="","",MAX(C34:D43,U34:V43,AM34:AN43,BE34:BF43,BW34:BX43)+1)</f>
        <v>21</v>
      </c>
      <c r="CP34" s="364"/>
      <c r="CQ34" s="365" t="str">
        <f>IF('各会計、関係団体の財政状況及び健全化判断比率'!BS7="","",'各会計、関係団体の財政状況及び健全化判断比率'!BS7)</f>
        <v>駒ヶ根市土地開発公社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用地取得事業特別会計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f t="shared" ref="AM35:AM43" si="0">IF(AO35="","",AM34+1)</f>
        <v>7</v>
      </c>
      <c r="AN35" s="364"/>
      <c r="AO35" s="365" t="str">
        <f>IF('各会計、関係団体の財政状況及び健全化判断比率'!B32="","",'各会計、関係団体の財政状況及び健全化判断比率'!B32)</f>
        <v>公共下水道事業会計</v>
      </c>
      <c r="AP35" s="365"/>
      <c r="AQ35" s="365"/>
      <c r="AR35" s="365"/>
      <c r="AS35" s="365"/>
      <c r="AT35" s="365"/>
      <c r="AU35" s="365"/>
      <c r="AV35" s="365"/>
      <c r="AW35" s="365"/>
      <c r="AX35" s="365"/>
      <c r="AY35" s="365"/>
      <c r="AZ35" s="365"/>
      <c r="BA35" s="365"/>
      <c r="BB35" s="365"/>
      <c r="BC35" s="365"/>
      <c r="BD35" s="178"/>
      <c r="BE35" s="364">
        <f t="shared" ref="BE35:BE43" si="1">IF(BG35="","",BE34+1)</f>
        <v>10</v>
      </c>
      <c r="BF35" s="364"/>
      <c r="BG35" s="365" t="str">
        <f>IF('各会計、関係団体の財政状況及び健全化判断比率'!B35="","",'各会計、関係団体の財政状況及び健全化判断比率'!B35)</f>
        <v>駒ヶ根高原別荘地特別会計</v>
      </c>
      <c r="BH35" s="365"/>
      <c r="BI35" s="365"/>
      <c r="BJ35" s="365"/>
      <c r="BK35" s="365"/>
      <c r="BL35" s="365"/>
      <c r="BM35" s="365"/>
      <c r="BN35" s="365"/>
      <c r="BO35" s="365"/>
      <c r="BP35" s="365"/>
      <c r="BQ35" s="365"/>
      <c r="BR35" s="365"/>
      <c r="BS35" s="365"/>
      <c r="BT35" s="365"/>
      <c r="BU35" s="365"/>
      <c r="BV35" s="178"/>
      <c r="BW35" s="364">
        <f t="shared" ref="BW35:BW43" si="2">IF(BY35="","",BW34+1)</f>
        <v>12</v>
      </c>
      <c r="BX35" s="364"/>
      <c r="BY35" s="365" t="str">
        <f>IF('各会計、関係団体の財政状況及び健全化判断比率'!B69="","",'各会計、関係団体の財政状況及び健全化判断比率'!B69)</f>
        <v>上伊那広域連合（消防事業特別会計）</v>
      </c>
      <c r="BZ35" s="365"/>
      <c r="CA35" s="365"/>
      <c r="CB35" s="365"/>
      <c r="CC35" s="365"/>
      <c r="CD35" s="365"/>
      <c r="CE35" s="365"/>
      <c r="CF35" s="365"/>
      <c r="CG35" s="365"/>
      <c r="CH35" s="365"/>
      <c r="CI35" s="365"/>
      <c r="CJ35" s="365"/>
      <c r="CK35" s="365"/>
      <c r="CL35" s="365"/>
      <c r="CM35" s="365"/>
      <c r="CN35" s="178"/>
      <c r="CO35" s="364">
        <f t="shared" ref="CO35:CO43" si="3">IF(CQ35="","",CO34+1)</f>
        <v>22</v>
      </c>
      <c r="CP35" s="364"/>
      <c r="CQ35" s="365" t="str">
        <f>IF('各会計、関係団体の財政状況及び健全化判断比率'!BS8="","",'各会計、関係団体の財政状況及び健全化判断比率'!BS8)</f>
        <v>駒ヶ根市文化財団</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f t="shared" si="0"/>
        <v>8</v>
      </c>
      <c r="AN36" s="364"/>
      <c r="AO36" s="365" t="str">
        <f>IF('各会計、関係団体の財政状況及び健全化判断比率'!B33="","",'各会計、関係団体の財政状況及び健全化判断比率'!B33)</f>
        <v>農業集落排水事業会計</v>
      </c>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13</v>
      </c>
      <c r="BX36" s="364"/>
      <c r="BY36" s="365" t="str">
        <f>IF('各会計、関係団体の財政状況及び健全化判断比率'!B70="","",'各会計、関係団体の財政状況及び健全化判断比率'!B70)</f>
        <v>伊南行政組合（一般会計）</v>
      </c>
      <c r="BZ36" s="365"/>
      <c r="CA36" s="365"/>
      <c r="CB36" s="365"/>
      <c r="CC36" s="365"/>
      <c r="CD36" s="365"/>
      <c r="CE36" s="365"/>
      <c r="CF36" s="365"/>
      <c r="CG36" s="365"/>
      <c r="CH36" s="365"/>
      <c r="CI36" s="365"/>
      <c r="CJ36" s="365"/>
      <c r="CK36" s="365"/>
      <c r="CL36" s="365"/>
      <c r="CM36" s="365"/>
      <c r="CN36" s="178"/>
      <c r="CO36" s="364">
        <f t="shared" si="3"/>
        <v>23</v>
      </c>
      <c r="CP36" s="364"/>
      <c r="CQ36" s="365" t="str">
        <f>IF('各会計、関係団体の財政状況及び健全化判断比率'!BS9="","",'各会計、関係団体の財政状況及び健全化判断比率'!BS9)</f>
        <v>㈱エコー・シティ・駒ヶ岳</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14</v>
      </c>
      <c r="BX37" s="364"/>
      <c r="BY37" s="365" t="str">
        <f>IF('各会計、関係団体の財政状況及び健全化判断比率'!B71="","",'各会計、関係団体の財政状況及び健全化判断比率'!B71)</f>
        <v>伊南行政組合（病院事業会計）</v>
      </c>
      <c r="BZ37" s="365"/>
      <c r="CA37" s="365"/>
      <c r="CB37" s="365"/>
      <c r="CC37" s="365"/>
      <c r="CD37" s="365"/>
      <c r="CE37" s="365"/>
      <c r="CF37" s="365"/>
      <c r="CG37" s="365"/>
      <c r="CH37" s="365"/>
      <c r="CI37" s="365"/>
      <c r="CJ37" s="365"/>
      <c r="CK37" s="365"/>
      <c r="CL37" s="365"/>
      <c r="CM37" s="365"/>
      <c r="CN37" s="178"/>
      <c r="CO37" s="364">
        <f t="shared" si="3"/>
        <v>24</v>
      </c>
      <c r="CP37" s="364"/>
      <c r="CQ37" s="365" t="str">
        <f>IF('各会計、関係団体の財政状況及び健全化判断比率'!BS10="","",'各会計、関係団体の財政状況及び健全化判断比率'!BS10)</f>
        <v>駒ヶ根高原温泉開発㈱</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15</v>
      </c>
      <c r="BX38" s="364"/>
      <c r="BY38" s="365" t="str">
        <f>IF('各会計、関係団体の財政状況及び健全化判断比率'!B72="","",'各会計、関係団体の財政状況及び健全化判断比率'!B72)</f>
        <v>長野県後期高齢者医療広域連合（一般会計）</v>
      </c>
      <c r="BZ38" s="365"/>
      <c r="CA38" s="365"/>
      <c r="CB38" s="365"/>
      <c r="CC38" s="365"/>
      <c r="CD38" s="365"/>
      <c r="CE38" s="365"/>
      <c r="CF38" s="365"/>
      <c r="CG38" s="365"/>
      <c r="CH38" s="365"/>
      <c r="CI38" s="365"/>
      <c r="CJ38" s="365"/>
      <c r="CK38" s="365"/>
      <c r="CL38" s="365"/>
      <c r="CM38" s="365"/>
      <c r="CN38" s="178"/>
      <c r="CO38" s="364">
        <f t="shared" si="3"/>
        <v>25</v>
      </c>
      <c r="CP38" s="364"/>
      <c r="CQ38" s="365" t="str">
        <f>IF('各会計、関係団体の財政状況及び健全化判断比率'!BS11="","",'各会計、関係団体の財政状況及び健全化判断比率'!BS11)</f>
        <v>南信州ビール㈱</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16</v>
      </c>
      <c r="BX39" s="364"/>
      <c r="BY39" s="365" t="str">
        <f>IF('各会計、関係団体の財政状況及び健全化判断比率'!B73="","",'各会計、関係団体の財政状況及び健全化判断比率'!B73)</f>
        <v>長野県後期高齢者医療広域連合（後期高齢者医療特別会計）</v>
      </c>
      <c r="BZ39" s="365"/>
      <c r="CA39" s="365"/>
      <c r="CB39" s="365"/>
      <c r="CC39" s="365"/>
      <c r="CD39" s="365"/>
      <c r="CE39" s="365"/>
      <c r="CF39" s="365"/>
      <c r="CG39" s="365"/>
      <c r="CH39" s="365"/>
      <c r="CI39" s="365"/>
      <c r="CJ39" s="365"/>
      <c r="CK39" s="365"/>
      <c r="CL39" s="365"/>
      <c r="CM39" s="365"/>
      <c r="CN39" s="178"/>
      <c r="CO39" s="364">
        <f t="shared" si="3"/>
        <v>26</v>
      </c>
      <c r="CP39" s="364"/>
      <c r="CQ39" s="365" t="str">
        <f>IF('各会計、関係団体の財政状況及び健全化判断比率'!BS12="","",'各会計、関係団体の財政状況及び健全化判断比率'!BS12)</f>
        <v>駒ヶ根市給食財団</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f t="shared" si="2"/>
        <v>17</v>
      </c>
      <c r="BX40" s="364"/>
      <c r="BY40" s="365" t="str">
        <f>IF('各会計、関係団体の財政状況及び健全化判断比率'!B74="","",'各会計、関係団体の財政状況及び健全化判断比率'!B74)</f>
        <v>長野県上伊那広域水道用水企業団（水道用水供給事業会計）</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f t="shared" si="2"/>
        <v>18</v>
      </c>
      <c r="BX41" s="364"/>
      <c r="BY41" s="365" t="str">
        <f>IF('各会計、関係団体の財政状況及び健全化判断比率'!B75="","",'各会計、関係団体の財政状況及び健全化判断比率'!B75)</f>
        <v>長野県市町村自治振興組合（一般会計）</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f t="shared" si="2"/>
        <v>19</v>
      </c>
      <c r="BX42" s="364"/>
      <c r="BY42" s="365" t="str">
        <f>IF('各会計、関係団体の財政状況及び健全化判断比率'!B76="","",'各会計、関係団体の財政状況及び健全化判断比率'!B76)</f>
        <v>長野県地方税滞納整理機構（一般会計）</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f t="shared" si="2"/>
        <v>20</v>
      </c>
      <c r="BX43" s="364"/>
      <c r="BY43" s="365" t="str">
        <f>IF('各会計、関係団体の財政状況及び健全化判断比率'!B77="","",'各会計、関係団体の財政状況及び健全化判断比率'!B77)</f>
        <v>長野県民交通災害共済組合（一般会計）</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1" t="s">
        <v>203</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204</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206</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208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209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614</v>
      </c>
    </row>
    <row r="54" spans="5:113" x14ac:dyDescent="0.15"/>
    <row r="55" spans="5:113" x14ac:dyDescent="0.15"/>
    <row r="56" spans="5:113" x14ac:dyDescent="0.15"/>
  </sheetData>
  <sheetProtection algorithmName="SHA-512" hashValue="ugTCXFNUebyemPooIEIqibF+SxhHObJx+AKctMMBoCOvWZrIXkhqpd/M0hr1HzbB0e2nXqmbx60BrRImqRzP9g==" saltValue="N8yUxvtwrmR5RMA+nqYyu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80" zoomScaleNormal="80" zoomScaleSheetLayoutView="100" workbookViewId="0">
      <selection activeCell="C42" sqref="C42:E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7" t="s">
        <v>572</v>
      </c>
      <c r="D34" s="1147"/>
      <c r="E34" s="1148"/>
      <c r="F34" s="32" t="s">
        <v>525</v>
      </c>
      <c r="G34" s="33">
        <v>12.89</v>
      </c>
      <c r="H34" s="33">
        <v>13.37</v>
      </c>
      <c r="I34" s="33">
        <v>13.11</v>
      </c>
      <c r="J34" s="34">
        <v>12.04</v>
      </c>
      <c r="K34" s="22"/>
      <c r="L34" s="22"/>
      <c r="M34" s="22"/>
      <c r="N34" s="22"/>
      <c r="O34" s="22"/>
      <c r="P34" s="22"/>
    </row>
    <row r="35" spans="1:16" ht="39" customHeight="1" x14ac:dyDescent="0.15">
      <c r="A35" s="22"/>
      <c r="B35" s="35"/>
      <c r="C35" s="1141" t="s">
        <v>573</v>
      </c>
      <c r="D35" s="1142"/>
      <c r="E35" s="1143"/>
      <c r="F35" s="36">
        <v>7.02</v>
      </c>
      <c r="G35" s="37">
        <v>7.8</v>
      </c>
      <c r="H35" s="37">
        <v>8.7899999999999991</v>
      </c>
      <c r="I35" s="37">
        <v>9.52</v>
      </c>
      <c r="J35" s="38">
        <v>9.98</v>
      </c>
      <c r="K35" s="22"/>
      <c r="L35" s="22"/>
      <c r="M35" s="22"/>
      <c r="N35" s="22"/>
      <c r="O35" s="22"/>
      <c r="P35" s="22"/>
    </row>
    <row r="36" spans="1:16" ht="39" customHeight="1" x14ac:dyDescent="0.15">
      <c r="A36" s="22"/>
      <c r="B36" s="35"/>
      <c r="C36" s="1141" t="s">
        <v>574</v>
      </c>
      <c r="D36" s="1142"/>
      <c r="E36" s="1143"/>
      <c r="F36" s="36">
        <v>7.2</v>
      </c>
      <c r="G36" s="37">
        <v>8.16</v>
      </c>
      <c r="H36" s="37">
        <v>8.27</v>
      </c>
      <c r="I36" s="37">
        <v>6.85</v>
      </c>
      <c r="J36" s="38">
        <v>6.01</v>
      </c>
      <c r="K36" s="22"/>
      <c r="L36" s="22"/>
      <c r="M36" s="22"/>
      <c r="N36" s="22"/>
      <c r="O36" s="22"/>
      <c r="P36" s="22"/>
    </row>
    <row r="37" spans="1:16" ht="39" customHeight="1" x14ac:dyDescent="0.15">
      <c r="A37" s="22"/>
      <c r="B37" s="35"/>
      <c r="C37" s="1141" t="s">
        <v>575</v>
      </c>
      <c r="D37" s="1142"/>
      <c r="E37" s="1143"/>
      <c r="F37" s="36">
        <v>3.47</v>
      </c>
      <c r="G37" s="37">
        <v>3.86</v>
      </c>
      <c r="H37" s="37">
        <v>3.4</v>
      </c>
      <c r="I37" s="37">
        <v>3.57</v>
      </c>
      <c r="J37" s="38">
        <v>3.42</v>
      </c>
      <c r="K37" s="22"/>
      <c r="L37" s="22"/>
      <c r="M37" s="22"/>
      <c r="N37" s="22"/>
      <c r="O37" s="22"/>
      <c r="P37" s="22"/>
    </row>
    <row r="38" spans="1:16" ht="39" customHeight="1" x14ac:dyDescent="0.15">
      <c r="A38" s="22"/>
      <c r="B38" s="35"/>
      <c r="C38" s="1141" t="s">
        <v>576</v>
      </c>
      <c r="D38" s="1142"/>
      <c r="E38" s="1143"/>
      <c r="F38" s="36">
        <v>0.49</v>
      </c>
      <c r="G38" s="37">
        <v>1.1000000000000001</v>
      </c>
      <c r="H38" s="37">
        <v>0.91</v>
      </c>
      <c r="I38" s="37">
        <v>0.67</v>
      </c>
      <c r="J38" s="38">
        <v>1.1399999999999999</v>
      </c>
      <c r="K38" s="22"/>
      <c r="L38" s="22"/>
      <c r="M38" s="22"/>
      <c r="N38" s="22"/>
      <c r="O38" s="22"/>
      <c r="P38" s="22"/>
    </row>
    <row r="39" spans="1:16" ht="39" customHeight="1" x14ac:dyDescent="0.15">
      <c r="A39" s="22"/>
      <c r="B39" s="35"/>
      <c r="C39" s="1141" t="s">
        <v>577</v>
      </c>
      <c r="D39" s="1142"/>
      <c r="E39" s="1143"/>
      <c r="F39" s="36">
        <v>1.83</v>
      </c>
      <c r="G39" s="37">
        <v>0.54</v>
      </c>
      <c r="H39" s="37">
        <v>0.35</v>
      </c>
      <c r="I39" s="37">
        <v>0.78</v>
      </c>
      <c r="J39" s="38">
        <v>0.83</v>
      </c>
      <c r="K39" s="22"/>
      <c r="L39" s="22"/>
      <c r="M39" s="22"/>
      <c r="N39" s="22"/>
      <c r="O39" s="22"/>
      <c r="P39" s="22"/>
    </row>
    <row r="40" spans="1:16" ht="39" customHeight="1" x14ac:dyDescent="0.15">
      <c r="A40" s="22"/>
      <c r="B40" s="35"/>
      <c r="C40" s="1141" t="s">
        <v>578</v>
      </c>
      <c r="D40" s="1142"/>
      <c r="E40" s="1143"/>
      <c r="F40" s="36">
        <v>0.01</v>
      </c>
      <c r="G40" s="37">
        <v>0.09</v>
      </c>
      <c r="H40" s="37">
        <v>0.1</v>
      </c>
      <c r="I40" s="37">
        <v>0.09</v>
      </c>
      <c r="J40" s="38">
        <v>0.08</v>
      </c>
      <c r="K40" s="22"/>
      <c r="L40" s="22"/>
      <c r="M40" s="22"/>
      <c r="N40" s="22"/>
      <c r="O40" s="22"/>
      <c r="P40" s="22"/>
    </row>
    <row r="41" spans="1:16" ht="39" customHeight="1" x14ac:dyDescent="0.15">
      <c r="A41" s="22"/>
      <c r="B41" s="35"/>
      <c r="C41" s="1141" t="s">
        <v>579</v>
      </c>
      <c r="D41" s="1142"/>
      <c r="E41" s="1143"/>
      <c r="F41" s="36">
        <v>0</v>
      </c>
      <c r="G41" s="37">
        <v>0</v>
      </c>
      <c r="H41" s="37">
        <v>0</v>
      </c>
      <c r="I41" s="37">
        <v>0</v>
      </c>
      <c r="J41" s="38">
        <v>0</v>
      </c>
      <c r="K41" s="22"/>
      <c r="L41" s="22"/>
      <c r="M41" s="22"/>
      <c r="N41" s="22"/>
      <c r="O41" s="22"/>
      <c r="P41" s="22"/>
    </row>
    <row r="42" spans="1:16" ht="39" customHeight="1" x14ac:dyDescent="0.15">
      <c r="A42" s="22"/>
      <c r="B42" s="39"/>
      <c r="C42" s="1141" t="s">
        <v>580</v>
      </c>
      <c r="D42" s="1142"/>
      <c r="E42" s="1143"/>
      <c r="F42" s="36" t="s">
        <v>525</v>
      </c>
      <c r="G42" s="37" t="s">
        <v>525</v>
      </c>
      <c r="H42" s="37" t="s">
        <v>525</v>
      </c>
      <c r="I42" s="37" t="s">
        <v>525</v>
      </c>
      <c r="J42" s="38" t="s">
        <v>525</v>
      </c>
      <c r="K42" s="22"/>
      <c r="L42" s="22"/>
      <c r="M42" s="22"/>
      <c r="N42" s="22"/>
      <c r="O42" s="22"/>
      <c r="P42" s="22"/>
    </row>
    <row r="43" spans="1:16" ht="39" customHeight="1" thickBot="1" x14ac:dyDescent="0.2">
      <c r="A43" s="22"/>
      <c r="B43" s="40"/>
      <c r="C43" s="1144" t="s">
        <v>581</v>
      </c>
      <c r="D43" s="1145"/>
      <c r="E43" s="1146"/>
      <c r="F43" s="41">
        <v>0.46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iE5CQgcd2cmXfxGNtoLnmX6VETZbGp/QwxrWD9t3nmHHE01RT4GSpkANvynBw/LP0GZ3XUp3iLrgzpXYEprpQ==" saltValue="hh8prrnNbPhdeGKzFrPY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43" zoomScale="80" zoomScaleNormal="80"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1834</v>
      </c>
      <c r="L45" s="60">
        <v>1810</v>
      </c>
      <c r="M45" s="60">
        <v>1786</v>
      </c>
      <c r="N45" s="60">
        <v>1782</v>
      </c>
      <c r="O45" s="61">
        <v>1769</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525</v>
      </c>
      <c r="L46" s="64" t="s">
        <v>525</v>
      </c>
      <c r="M46" s="64" t="s">
        <v>525</v>
      </c>
      <c r="N46" s="64" t="s">
        <v>525</v>
      </c>
      <c r="O46" s="65" t="s">
        <v>525</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525</v>
      </c>
      <c r="L47" s="64" t="s">
        <v>525</v>
      </c>
      <c r="M47" s="64" t="s">
        <v>525</v>
      </c>
      <c r="N47" s="64" t="s">
        <v>525</v>
      </c>
      <c r="O47" s="65" t="s">
        <v>525</v>
      </c>
      <c r="P47" s="48"/>
      <c r="Q47" s="48"/>
      <c r="R47" s="48"/>
      <c r="S47" s="48"/>
      <c r="T47" s="48"/>
      <c r="U47" s="48"/>
    </row>
    <row r="48" spans="1:21" ht="30.75" customHeight="1" x14ac:dyDescent="0.15">
      <c r="A48" s="48"/>
      <c r="B48" s="1169"/>
      <c r="C48" s="1170"/>
      <c r="D48" s="62"/>
      <c r="E48" s="1151" t="s">
        <v>15</v>
      </c>
      <c r="F48" s="1151"/>
      <c r="G48" s="1151"/>
      <c r="H48" s="1151"/>
      <c r="I48" s="1151"/>
      <c r="J48" s="1152"/>
      <c r="K48" s="63">
        <v>641</v>
      </c>
      <c r="L48" s="64">
        <v>702</v>
      </c>
      <c r="M48" s="64">
        <v>529</v>
      </c>
      <c r="N48" s="64">
        <v>472</v>
      </c>
      <c r="O48" s="65">
        <v>470</v>
      </c>
      <c r="P48" s="48"/>
      <c r="Q48" s="48"/>
      <c r="R48" s="48"/>
      <c r="S48" s="48"/>
      <c r="T48" s="48"/>
      <c r="U48" s="48"/>
    </row>
    <row r="49" spans="1:21" ht="30.75" customHeight="1" x14ac:dyDescent="0.15">
      <c r="A49" s="48"/>
      <c r="B49" s="1169"/>
      <c r="C49" s="1170"/>
      <c r="D49" s="62"/>
      <c r="E49" s="1151" t="s">
        <v>16</v>
      </c>
      <c r="F49" s="1151"/>
      <c r="G49" s="1151"/>
      <c r="H49" s="1151"/>
      <c r="I49" s="1151"/>
      <c r="J49" s="1152"/>
      <c r="K49" s="63">
        <v>237</v>
      </c>
      <c r="L49" s="64">
        <v>209</v>
      </c>
      <c r="M49" s="64">
        <v>195</v>
      </c>
      <c r="N49" s="64">
        <v>238</v>
      </c>
      <c r="O49" s="65">
        <v>243</v>
      </c>
      <c r="P49" s="48"/>
      <c r="Q49" s="48"/>
      <c r="R49" s="48"/>
      <c r="S49" s="48"/>
      <c r="T49" s="48"/>
      <c r="U49" s="48"/>
    </row>
    <row r="50" spans="1:21" ht="30.75" customHeight="1" x14ac:dyDescent="0.15">
      <c r="A50" s="48"/>
      <c r="B50" s="1169"/>
      <c r="C50" s="1170"/>
      <c r="D50" s="62"/>
      <c r="E50" s="1151" t="s">
        <v>17</v>
      </c>
      <c r="F50" s="1151"/>
      <c r="G50" s="1151"/>
      <c r="H50" s="1151"/>
      <c r="I50" s="1151"/>
      <c r="J50" s="1152"/>
      <c r="K50" s="63">
        <v>23</v>
      </c>
      <c r="L50" s="64">
        <v>21</v>
      </c>
      <c r="M50" s="64">
        <v>18</v>
      </c>
      <c r="N50" s="64">
        <v>41</v>
      </c>
      <c r="O50" s="65">
        <v>8</v>
      </c>
      <c r="P50" s="48"/>
      <c r="Q50" s="48"/>
      <c r="R50" s="48"/>
      <c r="S50" s="48"/>
      <c r="T50" s="48"/>
      <c r="U50" s="48"/>
    </row>
    <row r="51" spans="1:21" ht="30.75" customHeight="1" x14ac:dyDescent="0.15">
      <c r="A51" s="48"/>
      <c r="B51" s="1171"/>
      <c r="C51" s="1172"/>
      <c r="D51" s="66"/>
      <c r="E51" s="1151" t="s">
        <v>18</v>
      </c>
      <c r="F51" s="1151"/>
      <c r="G51" s="1151"/>
      <c r="H51" s="1151"/>
      <c r="I51" s="1151"/>
      <c r="J51" s="1152"/>
      <c r="K51" s="63">
        <v>0</v>
      </c>
      <c r="L51" s="64" t="s">
        <v>525</v>
      </c>
      <c r="M51" s="64" t="s">
        <v>525</v>
      </c>
      <c r="N51" s="64" t="s">
        <v>525</v>
      </c>
      <c r="O51" s="65" t="s">
        <v>525</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1805</v>
      </c>
      <c r="L52" s="64">
        <v>1748</v>
      </c>
      <c r="M52" s="64">
        <v>1670</v>
      </c>
      <c r="N52" s="64">
        <v>1633</v>
      </c>
      <c r="O52" s="65">
        <v>1598</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930</v>
      </c>
      <c r="L53" s="69">
        <v>994</v>
      </c>
      <c r="M53" s="69">
        <v>858</v>
      </c>
      <c r="N53" s="69">
        <v>900</v>
      </c>
      <c r="O53" s="70">
        <v>892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57" t="s">
        <v>25</v>
      </c>
      <c r="C57" s="1158"/>
      <c r="D57" s="1161" t="s">
        <v>26</v>
      </c>
      <c r="E57" s="1162"/>
      <c r="F57" s="1162"/>
      <c r="G57" s="1162"/>
      <c r="H57" s="1162"/>
      <c r="I57" s="1162"/>
      <c r="J57" s="1163"/>
      <c r="K57" s="83" t="s">
        <v>613</v>
      </c>
      <c r="L57" s="84" t="s">
        <v>613</v>
      </c>
      <c r="M57" s="84" t="s">
        <v>613</v>
      </c>
      <c r="N57" s="84" t="s">
        <v>613</v>
      </c>
      <c r="O57" s="85" t="s">
        <v>613</v>
      </c>
    </row>
    <row r="58" spans="1:21" ht="31.5" customHeight="1" thickBot="1" x14ac:dyDescent="0.2">
      <c r="B58" s="1159"/>
      <c r="C58" s="1160"/>
      <c r="D58" s="1164" t="s">
        <v>27</v>
      </c>
      <c r="E58" s="1165"/>
      <c r="F58" s="1165"/>
      <c r="G58" s="1165"/>
      <c r="H58" s="1165"/>
      <c r="I58" s="1165"/>
      <c r="J58" s="1166"/>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5x5rHtFI32zfV6wcP2MmFMNBE/gskN4XmViIYUuWFCfwzCfaAgM9tbKB64Oy1pWizX/xxgxk6acZ0ALbW4sPg==" saltValue="3JcWcsRAUKjzcGtolT4W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4" zoomScale="80" zoomScaleNormal="80" zoomScaleSheetLayoutView="100" workbookViewId="0">
      <selection activeCell="L49" sqref="L4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187" t="s">
        <v>30</v>
      </c>
      <c r="C41" s="1188"/>
      <c r="D41" s="102"/>
      <c r="E41" s="1189" t="s">
        <v>31</v>
      </c>
      <c r="F41" s="1189"/>
      <c r="G41" s="1189"/>
      <c r="H41" s="1190"/>
      <c r="I41" s="346">
        <v>20832</v>
      </c>
      <c r="J41" s="347">
        <v>20345</v>
      </c>
      <c r="K41" s="347">
        <v>20126</v>
      </c>
      <c r="L41" s="347">
        <v>19823</v>
      </c>
      <c r="M41" s="348">
        <v>19262</v>
      </c>
    </row>
    <row r="42" spans="2:13" ht="27.75" customHeight="1" x14ac:dyDescent="0.15">
      <c r="B42" s="1177"/>
      <c r="C42" s="1178"/>
      <c r="D42" s="103"/>
      <c r="E42" s="1181" t="s">
        <v>32</v>
      </c>
      <c r="F42" s="1181"/>
      <c r="G42" s="1181"/>
      <c r="H42" s="1182"/>
      <c r="I42" s="349">
        <v>93</v>
      </c>
      <c r="J42" s="350">
        <v>69</v>
      </c>
      <c r="K42" s="350">
        <v>60</v>
      </c>
      <c r="L42" s="350">
        <v>43</v>
      </c>
      <c r="M42" s="351">
        <v>36</v>
      </c>
    </row>
    <row r="43" spans="2:13" ht="27.75" customHeight="1" x14ac:dyDescent="0.15">
      <c r="B43" s="1177"/>
      <c r="C43" s="1178"/>
      <c r="D43" s="103"/>
      <c r="E43" s="1181" t="s">
        <v>33</v>
      </c>
      <c r="F43" s="1181"/>
      <c r="G43" s="1181"/>
      <c r="H43" s="1182"/>
      <c r="I43" s="349">
        <v>11133</v>
      </c>
      <c r="J43" s="350">
        <v>10749</v>
      </c>
      <c r="K43" s="350">
        <v>9329</v>
      </c>
      <c r="L43" s="350">
        <v>7960</v>
      </c>
      <c r="M43" s="351">
        <v>6277</v>
      </c>
    </row>
    <row r="44" spans="2:13" ht="27.75" customHeight="1" x14ac:dyDescent="0.15">
      <c r="B44" s="1177"/>
      <c r="C44" s="1178"/>
      <c r="D44" s="103"/>
      <c r="E44" s="1181" t="s">
        <v>34</v>
      </c>
      <c r="F44" s="1181"/>
      <c r="G44" s="1181"/>
      <c r="H44" s="1182"/>
      <c r="I44" s="349">
        <v>1338</v>
      </c>
      <c r="J44" s="350">
        <v>2046</v>
      </c>
      <c r="K44" s="350">
        <v>2178</v>
      </c>
      <c r="L44" s="350">
        <v>2478</v>
      </c>
      <c r="M44" s="351">
        <v>2439</v>
      </c>
    </row>
    <row r="45" spans="2:13" ht="27.75" customHeight="1" x14ac:dyDescent="0.15">
      <c r="B45" s="1177"/>
      <c r="C45" s="1178"/>
      <c r="D45" s="103"/>
      <c r="E45" s="1181" t="s">
        <v>35</v>
      </c>
      <c r="F45" s="1181"/>
      <c r="G45" s="1181"/>
      <c r="H45" s="1182"/>
      <c r="I45" s="349">
        <v>2088</v>
      </c>
      <c r="J45" s="350">
        <v>2114</v>
      </c>
      <c r="K45" s="350">
        <v>2120</v>
      </c>
      <c r="L45" s="350">
        <v>2108</v>
      </c>
      <c r="M45" s="351">
        <v>2095</v>
      </c>
    </row>
    <row r="46" spans="2:13" ht="27.75" customHeight="1" x14ac:dyDescent="0.15">
      <c r="B46" s="1177"/>
      <c r="C46" s="1178"/>
      <c r="D46" s="104"/>
      <c r="E46" s="1181" t="s">
        <v>36</v>
      </c>
      <c r="F46" s="1181"/>
      <c r="G46" s="1181"/>
      <c r="H46" s="1182"/>
      <c r="I46" s="349">
        <v>473</v>
      </c>
      <c r="J46" s="350">
        <v>463</v>
      </c>
      <c r="K46" s="350">
        <v>458</v>
      </c>
      <c r="L46" s="350">
        <v>448</v>
      </c>
      <c r="M46" s="351">
        <v>340</v>
      </c>
    </row>
    <row r="47" spans="2:13" ht="27.75" customHeight="1" x14ac:dyDescent="0.15">
      <c r="B47" s="1177"/>
      <c r="C47" s="1178"/>
      <c r="D47" s="105"/>
      <c r="E47" s="1191" t="s">
        <v>37</v>
      </c>
      <c r="F47" s="1192"/>
      <c r="G47" s="1192"/>
      <c r="H47" s="1193"/>
      <c r="I47" s="349" t="s">
        <v>525</v>
      </c>
      <c r="J47" s="350" t="s">
        <v>525</v>
      </c>
      <c r="K47" s="350" t="s">
        <v>525</v>
      </c>
      <c r="L47" s="350" t="s">
        <v>525</v>
      </c>
      <c r="M47" s="351" t="s">
        <v>525</v>
      </c>
    </row>
    <row r="48" spans="2:13" ht="27.75" customHeight="1" x14ac:dyDescent="0.15">
      <c r="B48" s="1177"/>
      <c r="C48" s="1178"/>
      <c r="D48" s="103"/>
      <c r="E48" s="1181" t="s">
        <v>38</v>
      </c>
      <c r="F48" s="1181"/>
      <c r="G48" s="1181"/>
      <c r="H48" s="1182"/>
      <c r="I48" s="349" t="s">
        <v>525</v>
      </c>
      <c r="J48" s="350" t="s">
        <v>525</v>
      </c>
      <c r="K48" s="350" t="s">
        <v>525</v>
      </c>
      <c r="L48" s="350" t="s">
        <v>525</v>
      </c>
      <c r="M48" s="351" t="s">
        <v>525</v>
      </c>
    </row>
    <row r="49" spans="2:13" ht="27.75" customHeight="1" x14ac:dyDescent="0.15">
      <c r="B49" s="1179"/>
      <c r="C49" s="1180"/>
      <c r="D49" s="103"/>
      <c r="E49" s="1181" t="s">
        <v>39</v>
      </c>
      <c r="F49" s="1181"/>
      <c r="G49" s="1181"/>
      <c r="H49" s="1182"/>
      <c r="I49" s="349" t="s">
        <v>525</v>
      </c>
      <c r="J49" s="350" t="s">
        <v>525</v>
      </c>
      <c r="K49" s="350" t="s">
        <v>525</v>
      </c>
      <c r="L49" s="350" t="s">
        <v>525</v>
      </c>
      <c r="M49" s="351" t="s">
        <v>525</v>
      </c>
    </row>
    <row r="50" spans="2:13" ht="27.75" customHeight="1" x14ac:dyDescent="0.15">
      <c r="B50" s="1175" t="s">
        <v>40</v>
      </c>
      <c r="C50" s="1176"/>
      <c r="D50" s="106"/>
      <c r="E50" s="1181" t="s">
        <v>41</v>
      </c>
      <c r="F50" s="1181"/>
      <c r="G50" s="1181"/>
      <c r="H50" s="1182"/>
      <c r="I50" s="349">
        <v>2108</v>
      </c>
      <c r="J50" s="350">
        <v>2416</v>
      </c>
      <c r="K50" s="350">
        <v>2541</v>
      </c>
      <c r="L50" s="350">
        <v>3208</v>
      </c>
      <c r="M50" s="351">
        <v>4368</v>
      </c>
    </row>
    <row r="51" spans="2:13" ht="27.75" customHeight="1" x14ac:dyDescent="0.15">
      <c r="B51" s="1177"/>
      <c r="C51" s="1178"/>
      <c r="D51" s="103"/>
      <c r="E51" s="1181" t="s">
        <v>42</v>
      </c>
      <c r="F51" s="1181"/>
      <c r="G51" s="1181"/>
      <c r="H51" s="1182"/>
      <c r="I51" s="349">
        <v>1519</v>
      </c>
      <c r="J51" s="350">
        <v>1343</v>
      </c>
      <c r="K51" s="350">
        <v>1223</v>
      </c>
      <c r="L51" s="350">
        <v>1112</v>
      </c>
      <c r="M51" s="351">
        <v>1012</v>
      </c>
    </row>
    <row r="52" spans="2:13" ht="27.75" customHeight="1" x14ac:dyDescent="0.15">
      <c r="B52" s="1179"/>
      <c r="C52" s="1180"/>
      <c r="D52" s="103"/>
      <c r="E52" s="1181" t="s">
        <v>43</v>
      </c>
      <c r="F52" s="1181"/>
      <c r="G52" s="1181"/>
      <c r="H52" s="1182"/>
      <c r="I52" s="349">
        <v>17980</v>
      </c>
      <c r="J52" s="350">
        <v>17639</v>
      </c>
      <c r="K52" s="350">
        <v>17328</v>
      </c>
      <c r="L52" s="350">
        <v>17345</v>
      </c>
      <c r="M52" s="351">
        <v>16654</v>
      </c>
    </row>
    <row r="53" spans="2:13" ht="27.75" customHeight="1" thickBot="1" x14ac:dyDescent="0.2">
      <c r="B53" s="1183" t="s">
        <v>44</v>
      </c>
      <c r="C53" s="1184"/>
      <c r="D53" s="107"/>
      <c r="E53" s="1185" t="s">
        <v>45</v>
      </c>
      <c r="F53" s="1185"/>
      <c r="G53" s="1185"/>
      <c r="H53" s="1186"/>
      <c r="I53" s="352">
        <v>14350</v>
      </c>
      <c r="J53" s="353">
        <v>14388</v>
      </c>
      <c r="K53" s="353">
        <v>13181</v>
      </c>
      <c r="L53" s="353">
        <v>11195</v>
      </c>
      <c r="M53" s="354">
        <v>8417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XY8inTMnGhRzcwUJzaeAdpySni77BWCAQ2OD35V26SjfyK+XSw2Cx+SHpBUuOg+RW8V0tY72T3lnwvomLXHNg==" saltValue="GzpAbWKcW9OknCAQvFIh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8" zoomScale="70" zoomScaleNormal="70" zoomScaleSheetLayoutView="100" workbookViewId="0">
      <selection activeCell="C58" sqref="C58:E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02" t="s">
        <v>48</v>
      </c>
      <c r="D55" s="1202"/>
      <c r="E55" s="1203"/>
      <c r="F55" s="119">
        <v>883</v>
      </c>
      <c r="G55" s="119">
        <v>972</v>
      </c>
      <c r="H55" s="120">
        <v>1344</v>
      </c>
    </row>
    <row r="56" spans="2:8" ht="52.5" customHeight="1" x14ac:dyDescent="0.15">
      <c r="B56" s="121"/>
      <c r="C56" s="1204" t="s">
        <v>49</v>
      </c>
      <c r="D56" s="1204"/>
      <c r="E56" s="1205"/>
      <c r="F56" s="122">
        <v>25</v>
      </c>
      <c r="G56" s="122">
        <v>10</v>
      </c>
      <c r="H56" s="123">
        <v>199</v>
      </c>
    </row>
    <row r="57" spans="2:8" ht="53.25" customHeight="1" x14ac:dyDescent="0.15">
      <c r="B57" s="121"/>
      <c r="C57" s="1206" t="s">
        <v>50</v>
      </c>
      <c r="D57" s="1206"/>
      <c r="E57" s="1207"/>
      <c r="F57" s="124">
        <v>1047</v>
      </c>
      <c r="G57" s="124">
        <v>1598</v>
      </c>
      <c r="H57" s="125">
        <v>2181</v>
      </c>
    </row>
    <row r="58" spans="2:8" ht="45.75" customHeight="1" x14ac:dyDescent="0.15">
      <c r="B58" s="126"/>
      <c r="C58" s="1194" t="s">
        <v>607</v>
      </c>
      <c r="D58" s="1195"/>
      <c r="E58" s="1196"/>
      <c r="F58" s="127">
        <v>377</v>
      </c>
      <c r="G58" s="127">
        <v>913</v>
      </c>
      <c r="H58" s="128">
        <v>1486</v>
      </c>
    </row>
    <row r="59" spans="2:8" ht="45.75" customHeight="1" x14ac:dyDescent="0.15">
      <c r="B59" s="126"/>
      <c r="C59" s="1194" t="s">
        <v>608</v>
      </c>
      <c r="D59" s="1195"/>
      <c r="E59" s="1196"/>
      <c r="F59" s="127">
        <v>267</v>
      </c>
      <c r="G59" s="127">
        <v>267</v>
      </c>
      <c r="H59" s="128">
        <v>267</v>
      </c>
    </row>
    <row r="60" spans="2:8" ht="45.75" customHeight="1" x14ac:dyDescent="0.15">
      <c r="B60" s="126"/>
      <c r="C60" s="1194" t="s">
        <v>609</v>
      </c>
      <c r="D60" s="1195"/>
      <c r="E60" s="1196"/>
      <c r="F60" s="127">
        <v>132</v>
      </c>
      <c r="G60" s="127">
        <v>132</v>
      </c>
      <c r="H60" s="128">
        <v>132</v>
      </c>
    </row>
    <row r="61" spans="2:8" ht="45.75" customHeight="1" x14ac:dyDescent="0.15">
      <c r="B61" s="126"/>
      <c r="C61" s="1194" t="s">
        <v>610</v>
      </c>
      <c r="D61" s="1195"/>
      <c r="E61" s="1196"/>
      <c r="F61" s="127">
        <v>118</v>
      </c>
      <c r="G61" s="127">
        <v>111</v>
      </c>
      <c r="H61" s="128">
        <v>114</v>
      </c>
    </row>
    <row r="62" spans="2:8" ht="45.75" customHeight="1" thickBot="1" x14ac:dyDescent="0.2">
      <c r="B62" s="129"/>
      <c r="C62" s="1197" t="s">
        <v>611</v>
      </c>
      <c r="D62" s="1198"/>
      <c r="E62" s="1199"/>
      <c r="F62" s="130">
        <v>40</v>
      </c>
      <c r="G62" s="130">
        <v>46</v>
      </c>
      <c r="H62" s="131">
        <v>51</v>
      </c>
    </row>
    <row r="63" spans="2:8" ht="52.5" customHeight="1" thickBot="1" x14ac:dyDescent="0.2">
      <c r="B63" s="132"/>
      <c r="C63" s="1200" t="s">
        <v>51</v>
      </c>
      <c r="D63" s="1200"/>
      <c r="E63" s="1201"/>
      <c r="F63" s="133">
        <v>1955</v>
      </c>
      <c r="G63" s="133">
        <v>2580</v>
      </c>
      <c r="H63" s="134">
        <v>3724</v>
      </c>
    </row>
    <row r="64" spans="2:8" x14ac:dyDescent="0.15"/>
  </sheetData>
  <sheetProtection algorithmName="SHA-512" hashValue="J7eCJFgoswCtkkNslWjB1wJmEh3rbq0Mu/WrXZlpwf1R9O8iDCwDeKQ6MFEnIqdPZBPkItQPG6gviVZhWDS/KA==" saltValue="OKzruYB4yEz7/Ci8ojNl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C3B95-33F8-4B42-A7FC-7EA7AF658DCB}">
  <sheetPr>
    <pageSetUpPr fitToPage="1"/>
  </sheetPr>
  <dimension ref="A1:DE8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615</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616</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617</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618</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566</v>
      </c>
      <c r="BQ50" s="1241"/>
      <c r="BR50" s="1241"/>
      <c r="BS50" s="1241"/>
      <c r="BT50" s="1241"/>
      <c r="BU50" s="1241"/>
      <c r="BV50" s="1241"/>
      <c r="BW50" s="1241"/>
      <c r="BX50" s="1241" t="s">
        <v>567</v>
      </c>
      <c r="BY50" s="1241"/>
      <c r="BZ50" s="1241"/>
      <c r="CA50" s="1241"/>
      <c r="CB50" s="1241"/>
      <c r="CC50" s="1241"/>
      <c r="CD50" s="1241"/>
      <c r="CE50" s="1241"/>
      <c r="CF50" s="1241" t="s">
        <v>568</v>
      </c>
      <c r="CG50" s="1241"/>
      <c r="CH50" s="1241"/>
      <c r="CI50" s="1241"/>
      <c r="CJ50" s="1241"/>
      <c r="CK50" s="1241"/>
      <c r="CL50" s="1241"/>
      <c r="CM50" s="1241"/>
      <c r="CN50" s="1241" t="s">
        <v>569</v>
      </c>
      <c r="CO50" s="1241"/>
      <c r="CP50" s="1241"/>
      <c r="CQ50" s="1241"/>
      <c r="CR50" s="1241"/>
      <c r="CS50" s="1241"/>
      <c r="CT50" s="1241"/>
      <c r="CU50" s="1241"/>
      <c r="CV50" s="1241" t="s">
        <v>570</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619</v>
      </c>
      <c r="AO51" s="1245"/>
      <c r="AP51" s="1245"/>
      <c r="AQ51" s="1245"/>
      <c r="AR51" s="1245"/>
      <c r="AS51" s="1245"/>
      <c r="AT51" s="1245"/>
      <c r="AU51" s="1245"/>
      <c r="AV51" s="1245"/>
      <c r="AW51" s="1245"/>
      <c r="AX51" s="1245"/>
      <c r="AY51" s="1245"/>
      <c r="AZ51" s="1245"/>
      <c r="BA51" s="1245"/>
      <c r="BB51" s="1245" t="s">
        <v>620</v>
      </c>
      <c r="BC51" s="1245"/>
      <c r="BD51" s="1245"/>
      <c r="BE51" s="1245"/>
      <c r="BF51" s="1245"/>
      <c r="BG51" s="1245"/>
      <c r="BH51" s="1245"/>
      <c r="BI51" s="1245"/>
      <c r="BJ51" s="1245"/>
      <c r="BK51" s="1245"/>
      <c r="BL51" s="1245"/>
      <c r="BM51" s="1245"/>
      <c r="BN51" s="1245"/>
      <c r="BO51" s="1245"/>
      <c r="BP51" s="1246">
        <v>197.9</v>
      </c>
      <c r="BQ51" s="1246"/>
      <c r="BR51" s="1246"/>
      <c r="BS51" s="1246"/>
      <c r="BT51" s="1246"/>
      <c r="BU51" s="1246"/>
      <c r="BV51" s="1246"/>
      <c r="BW51" s="1246"/>
      <c r="BX51" s="1246">
        <v>197.2</v>
      </c>
      <c r="BY51" s="1246"/>
      <c r="BZ51" s="1246"/>
      <c r="CA51" s="1246"/>
      <c r="CB51" s="1246"/>
      <c r="CC51" s="1246"/>
      <c r="CD51" s="1246"/>
      <c r="CE51" s="1246"/>
      <c r="CF51" s="1246">
        <v>179.5</v>
      </c>
      <c r="CG51" s="1246"/>
      <c r="CH51" s="1246"/>
      <c r="CI51" s="1246"/>
      <c r="CJ51" s="1246"/>
      <c r="CK51" s="1246"/>
      <c r="CL51" s="1246"/>
      <c r="CM51" s="1246"/>
      <c r="CN51" s="1246">
        <v>143.30000000000001</v>
      </c>
      <c r="CO51" s="1246"/>
      <c r="CP51" s="1246"/>
      <c r="CQ51" s="1246"/>
      <c r="CR51" s="1246"/>
      <c r="CS51" s="1246"/>
      <c r="CT51" s="1246"/>
      <c r="CU51" s="1246"/>
      <c r="CV51" s="1246">
        <v>102.2</v>
      </c>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621</v>
      </c>
      <c r="BC53" s="1245"/>
      <c r="BD53" s="1245"/>
      <c r="BE53" s="1245"/>
      <c r="BF53" s="1245"/>
      <c r="BG53" s="1245"/>
      <c r="BH53" s="1245"/>
      <c r="BI53" s="1245"/>
      <c r="BJ53" s="1245"/>
      <c r="BK53" s="1245"/>
      <c r="BL53" s="1245"/>
      <c r="BM53" s="1245"/>
      <c r="BN53" s="1245"/>
      <c r="BO53" s="1245"/>
      <c r="BP53" s="1246">
        <v>58.3</v>
      </c>
      <c r="BQ53" s="1246"/>
      <c r="BR53" s="1246"/>
      <c r="BS53" s="1246"/>
      <c r="BT53" s="1246"/>
      <c r="BU53" s="1246"/>
      <c r="BV53" s="1246"/>
      <c r="BW53" s="1246"/>
      <c r="BX53" s="1246">
        <v>59.8</v>
      </c>
      <c r="BY53" s="1246"/>
      <c r="BZ53" s="1246"/>
      <c r="CA53" s="1246"/>
      <c r="CB53" s="1246"/>
      <c r="CC53" s="1246"/>
      <c r="CD53" s="1246"/>
      <c r="CE53" s="1246"/>
      <c r="CF53" s="1246">
        <v>61.1</v>
      </c>
      <c r="CG53" s="1246"/>
      <c r="CH53" s="1246"/>
      <c r="CI53" s="1246"/>
      <c r="CJ53" s="1246"/>
      <c r="CK53" s="1246"/>
      <c r="CL53" s="1246"/>
      <c r="CM53" s="1246"/>
      <c r="CN53" s="1246">
        <v>61.9</v>
      </c>
      <c r="CO53" s="1246"/>
      <c r="CP53" s="1246"/>
      <c r="CQ53" s="1246"/>
      <c r="CR53" s="1246"/>
      <c r="CS53" s="1246"/>
      <c r="CT53" s="1246"/>
      <c r="CU53" s="1246"/>
      <c r="CV53" s="1246">
        <v>63.6</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622</v>
      </c>
      <c r="AO55" s="1241"/>
      <c r="AP55" s="1241"/>
      <c r="AQ55" s="1241"/>
      <c r="AR55" s="1241"/>
      <c r="AS55" s="1241"/>
      <c r="AT55" s="1241"/>
      <c r="AU55" s="1241"/>
      <c r="AV55" s="1241"/>
      <c r="AW55" s="1241"/>
      <c r="AX55" s="1241"/>
      <c r="AY55" s="1241"/>
      <c r="AZ55" s="1241"/>
      <c r="BA55" s="1241"/>
      <c r="BB55" s="1245" t="s">
        <v>620</v>
      </c>
      <c r="BC55" s="1245"/>
      <c r="BD55" s="1245"/>
      <c r="BE55" s="1245"/>
      <c r="BF55" s="1245"/>
      <c r="BG55" s="1245"/>
      <c r="BH55" s="1245"/>
      <c r="BI55" s="1245"/>
      <c r="BJ55" s="1245"/>
      <c r="BK55" s="1245"/>
      <c r="BL55" s="1245"/>
      <c r="BM55" s="1245"/>
      <c r="BN55" s="1245"/>
      <c r="BO55" s="1245"/>
      <c r="BP55" s="1246">
        <v>55.4</v>
      </c>
      <c r="BQ55" s="1246"/>
      <c r="BR55" s="1246"/>
      <c r="BS55" s="1246"/>
      <c r="BT55" s="1246"/>
      <c r="BU55" s="1246"/>
      <c r="BV55" s="1246"/>
      <c r="BW55" s="1246"/>
      <c r="BX55" s="1246">
        <v>52.7</v>
      </c>
      <c r="BY55" s="1246"/>
      <c r="BZ55" s="1246"/>
      <c r="CA55" s="1246"/>
      <c r="CB55" s="1246"/>
      <c r="CC55" s="1246"/>
      <c r="CD55" s="1246"/>
      <c r="CE55" s="1246"/>
      <c r="CF55" s="1246">
        <v>49.7</v>
      </c>
      <c r="CG55" s="1246"/>
      <c r="CH55" s="1246"/>
      <c r="CI55" s="1246"/>
      <c r="CJ55" s="1246"/>
      <c r="CK55" s="1246"/>
      <c r="CL55" s="1246"/>
      <c r="CM55" s="1246"/>
      <c r="CN55" s="1246">
        <v>37.299999999999997</v>
      </c>
      <c r="CO55" s="1246"/>
      <c r="CP55" s="1246"/>
      <c r="CQ55" s="1246"/>
      <c r="CR55" s="1246"/>
      <c r="CS55" s="1246"/>
      <c r="CT55" s="1246"/>
      <c r="CU55" s="1246"/>
      <c r="CV55" s="1246">
        <v>25.1</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621</v>
      </c>
      <c r="BC57" s="1245"/>
      <c r="BD57" s="1245"/>
      <c r="BE57" s="1245"/>
      <c r="BF57" s="1245"/>
      <c r="BG57" s="1245"/>
      <c r="BH57" s="1245"/>
      <c r="BI57" s="1245"/>
      <c r="BJ57" s="1245"/>
      <c r="BK57" s="1245"/>
      <c r="BL57" s="1245"/>
      <c r="BM57" s="1245"/>
      <c r="BN57" s="1245"/>
      <c r="BO57" s="1245"/>
      <c r="BP57" s="1246">
        <v>58.7</v>
      </c>
      <c r="BQ57" s="1246"/>
      <c r="BR57" s="1246"/>
      <c r="BS57" s="1246"/>
      <c r="BT57" s="1246"/>
      <c r="BU57" s="1246"/>
      <c r="BV57" s="1246"/>
      <c r="BW57" s="1246"/>
      <c r="BX57" s="1246">
        <v>59.9</v>
      </c>
      <c r="BY57" s="1246"/>
      <c r="BZ57" s="1246"/>
      <c r="CA57" s="1246"/>
      <c r="CB57" s="1246"/>
      <c r="CC57" s="1246"/>
      <c r="CD57" s="1246"/>
      <c r="CE57" s="1246"/>
      <c r="CF57" s="1246">
        <v>60.1</v>
      </c>
      <c r="CG57" s="1246"/>
      <c r="CH57" s="1246"/>
      <c r="CI57" s="1246"/>
      <c r="CJ57" s="1246"/>
      <c r="CK57" s="1246"/>
      <c r="CL57" s="1246"/>
      <c r="CM57" s="1246"/>
      <c r="CN57" s="1246">
        <v>61.9</v>
      </c>
      <c r="CO57" s="1246"/>
      <c r="CP57" s="1246"/>
      <c r="CQ57" s="1246"/>
      <c r="CR57" s="1246"/>
      <c r="CS57" s="1246"/>
      <c r="CT57" s="1246"/>
      <c r="CU57" s="1246"/>
      <c r="CV57" s="1246">
        <v>63.1</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623</v>
      </c>
    </row>
    <row r="64" spans="1:109" x14ac:dyDescent="0.15">
      <c r="B64" s="1216"/>
      <c r="G64" s="1223"/>
      <c r="I64" s="1256"/>
      <c r="J64" s="1256"/>
      <c r="K64" s="1256"/>
      <c r="L64" s="1256"/>
      <c r="M64" s="1256"/>
      <c r="N64" s="1257"/>
      <c r="AM64" s="1223"/>
      <c r="AN64" s="1223" t="s">
        <v>616</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624</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618</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566</v>
      </c>
      <c r="BQ72" s="1241"/>
      <c r="BR72" s="1241"/>
      <c r="BS72" s="1241"/>
      <c r="BT72" s="1241"/>
      <c r="BU72" s="1241"/>
      <c r="BV72" s="1241"/>
      <c r="BW72" s="1241"/>
      <c r="BX72" s="1241" t="s">
        <v>567</v>
      </c>
      <c r="BY72" s="1241"/>
      <c r="BZ72" s="1241"/>
      <c r="CA72" s="1241"/>
      <c r="CB72" s="1241"/>
      <c r="CC72" s="1241"/>
      <c r="CD72" s="1241"/>
      <c r="CE72" s="1241"/>
      <c r="CF72" s="1241" t="s">
        <v>568</v>
      </c>
      <c r="CG72" s="1241"/>
      <c r="CH72" s="1241"/>
      <c r="CI72" s="1241"/>
      <c r="CJ72" s="1241"/>
      <c r="CK72" s="1241"/>
      <c r="CL72" s="1241"/>
      <c r="CM72" s="1241"/>
      <c r="CN72" s="1241" t="s">
        <v>569</v>
      </c>
      <c r="CO72" s="1241"/>
      <c r="CP72" s="1241"/>
      <c r="CQ72" s="1241"/>
      <c r="CR72" s="1241"/>
      <c r="CS72" s="1241"/>
      <c r="CT72" s="1241"/>
      <c r="CU72" s="1241"/>
      <c r="CV72" s="1241" t="s">
        <v>570</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619</v>
      </c>
      <c r="AO73" s="1245"/>
      <c r="AP73" s="1245"/>
      <c r="AQ73" s="1245"/>
      <c r="AR73" s="1245"/>
      <c r="AS73" s="1245"/>
      <c r="AT73" s="1245"/>
      <c r="AU73" s="1245"/>
      <c r="AV73" s="1245"/>
      <c r="AW73" s="1245"/>
      <c r="AX73" s="1245"/>
      <c r="AY73" s="1245"/>
      <c r="AZ73" s="1245"/>
      <c r="BA73" s="1245"/>
      <c r="BB73" s="1245" t="s">
        <v>620</v>
      </c>
      <c r="BC73" s="1245"/>
      <c r="BD73" s="1245"/>
      <c r="BE73" s="1245"/>
      <c r="BF73" s="1245"/>
      <c r="BG73" s="1245"/>
      <c r="BH73" s="1245"/>
      <c r="BI73" s="1245"/>
      <c r="BJ73" s="1245"/>
      <c r="BK73" s="1245"/>
      <c r="BL73" s="1245"/>
      <c r="BM73" s="1245"/>
      <c r="BN73" s="1245"/>
      <c r="BO73" s="1245"/>
      <c r="BP73" s="1246">
        <v>197.9</v>
      </c>
      <c r="BQ73" s="1246"/>
      <c r="BR73" s="1246"/>
      <c r="BS73" s="1246"/>
      <c r="BT73" s="1246"/>
      <c r="BU73" s="1246"/>
      <c r="BV73" s="1246"/>
      <c r="BW73" s="1246"/>
      <c r="BX73" s="1246">
        <v>197.2</v>
      </c>
      <c r="BY73" s="1246"/>
      <c r="BZ73" s="1246"/>
      <c r="CA73" s="1246"/>
      <c r="CB73" s="1246"/>
      <c r="CC73" s="1246"/>
      <c r="CD73" s="1246"/>
      <c r="CE73" s="1246"/>
      <c r="CF73" s="1246">
        <v>179.5</v>
      </c>
      <c r="CG73" s="1246"/>
      <c r="CH73" s="1246"/>
      <c r="CI73" s="1246"/>
      <c r="CJ73" s="1246"/>
      <c r="CK73" s="1246"/>
      <c r="CL73" s="1246"/>
      <c r="CM73" s="1246"/>
      <c r="CN73" s="1246">
        <v>143.30000000000001</v>
      </c>
      <c r="CO73" s="1246"/>
      <c r="CP73" s="1246"/>
      <c r="CQ73" s="1246"/>
      <c r="CR73" s="1246"/>
      <c r="CS73" s="1246"/>
      <c r="CT73" s="1246"/>
      <c r="CU73" s="1246"/>
      <c r="CV73" s="1246">
        <v>102.2</v>
      </c>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625</v>
      </c>
      <c r="BC75" s="1245"/>
      <c r="BD75" s="1245"/>
      <c r="BE75" s="1245"/>
      <c r="BF75" s="1245"/>
      <c r="BG75" s="1245"/>
      <c r="BH75" s="1245"/>
      <c r="BI75" s="1245"/>
      <c r="BJ75" s="1245"/>
      <c r="BK75" s="1245"/>
      <c r="BL75" s="1245"/>
      <c r="BM75" s="1245"/>
      <c r="BN75" s="1245"/>
      <c r="BO75" s="1245"/>
      <c r="BP75" s="1246">
        <v>13.8</v>
      </c>
      <c r="BQ75" s="1246"/>
      <c r="BR75" s="1246"/>
      <c r="BS75" s="1246"/>
      <c r="BT75" s="1246"/>
      <c r="BU75" s="1246"/>
      <c r="BV75" s="1246"/>
      <c r="BW75" s="1246"/>
      <c r="BX75" s="1246">
        <v>13.3</v>
      </c>
      <c r="BY75" s="1246"/>
      <c r="BZ75" s="1246"/>
      <c r="CA75" s="1246"/>
      <c r="CB75" s="1246"/>
      <c r="CC75" s="1246"/>
      <c r="CD75" s="1246"/>
      <c r="CE75" s="1246"/>
      <c r="CF75" s="1246">
        <v>12.7</v>
      </c>
      <c r="CG75" s="1246"/>
      <c r="CH75" s="1246"/>
      <c r="CI75" s="1246"/>
      <c r="CJ75" s="1246"/>
      <c r="CK75" s="1246"/>
      <c r="CL75" s="1246"/>
      <c r="CM75" s="1246"/>
      <c r="CN75" s="1246">
        <v>12.2</v>
      </c>
      <c r="CO75" s="1246"/>
      <c r="CP75" s="1246"/>
      <c r="CQ75" s="1246"/>
      <c r="CR75" s="1246"/>
      <c r="CS75" s="1246"/>
      <c r="CT75" s="1246"/>
      <c r="CU75" s="1246"/>
      <c r="CV75" s="1246">
        <v>11.3</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622</v>
      </c>
      <c r="AO77" s="1241"/>
      <c r="AP77" s="1241"/>
      <c r="AQ77" s="1241"/>
      <c r="AR77" s="1241"/>
      <c r="AS77" s="1241"/>
      <c r="AT77" s="1241"/>
      <c r="AU77" s="1241"/>
      <c r="AV77" s="1241"/>
      <c r="AW77" s="1241"/>
      <c r="AX77" s="1241"/>
      <c r="AY77" s="1241"/>
      <c r="AZ77" s="1241"/>
      <c r="BA77" s="1241"/>
      <c r="BB77" s="1245" t="s">
        <v>620</v>
      </c>
      <c r="BC77" s="1245"/>
      <c r="BD77" s="1245"/>
      <c r="BE77" s="1245"/>
      <c r="BF77" s="1245"/>
      <c r="BG77" s="1245"/>
      <c r="BH77" s="1245"/>
      <c r="BI77" s="1245"/>
      <c r="BJ77" s="1245"/>
      <c r="BK77" s="1245"/>
      <c r="BL77" s="1245"/>
      <c r="BM77" s="1245"/>
      <c r="BN77" s="1245"/>
      <c r="BO77" s="1245"/>
      <c r="BP77" s="1246">
        <v>55.4</v>
      </c>
      <c r="BQ77" s="1246"/>
      <c r="BR77" s="1246"/>
      <c r="BS77" s="1246"/>
      <c r="BT77" s="1246"/>
      <c r="BU77" s="1246"/>
      <c r="BV77" s="1246"/>
      <c r="BW77" s="1246"/>
      <c r="BX77" s="1246">
        <v>52.7</v>
      </c>
      <c r="BY77" s="1246"/>
      <c r="BZ77" s="1246"/>
      <c r="CA77" s="1246"/>
      <c r="CB77" s="1246"/>
      <c r="CC77" s="1246"/>
      <c r="CD77" s="1246"/>
      <c r="CE77" s="1246"/>
      <c r="CF77" s="1246">
        <v>49.7</v>
      </c>
      <c r="CG77" s="1246"/>
      <c r="CH77" s="1246"/>
      <c r="CI77" s="1246"/>
      <c r="CJ77" s="1246"/>
      <c r="CK77" s="1246"/>
      <c r="CL77" s="1246"/>
      <c r="CM77" s="1246"/>
      <c r="CN77" s="1246">
        <v>37.299999999999997</v>
      </c>
      <c r="CO77" s="1246"/>
      <c r="CP77" s="1246"/>
      <c r="CQ77" s="1246"/>
      <c r="CR77" s="1246"/>
      <c r="CS77" s="1246"/>
      <c r="CT77" s="1246"/>
      <c r="CU77" s="1246"/>
      <c r="CV77" s="1246">
        <v>25.1</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625</v>
      </c>
      <c r="BC79" s="1245"/>
      <c r="BD79" s="1245"/>
      <c r="BE79" s="1245"/>
      <c r="BF79" s="1245"/>
      <c r="BG79" s="1245"/>
      <c r="BH79" s="1245"/>
      <c r="BI79" s="1245"/>
      <c r="BJ79" s="1245"/>
      <c r="BK79" s="1245"/>
      <c r="BL79" s="1245"/>
      <c r="BM79" s="1245"/>
      <c r="BN79" s="1245"/>
      <c r="BO79" s="1245"/>
      <c r="BP79" s="1246">
        <v>9.6999999999999993</v>
      </c>
      <c r="BQ79" s="1246"/>
      <c r="BR79" s="1246"/>
      <c r="BS79" s="1246"/>
      <c r="BT79" s="1246"/>
      <c r="BU79" s="1246"/>
      <c r="BV79" s="1246"/>
      <c r="BW79" s="1246"/>
      <c r="BX79" s="1246">
        <v>9.5</v>
      </c>
      <c r="BY79" s="1246"/>
      <c r="BZ79" s="1246"/>
      <c r="CA79" s="1246"/>
      <c r="CB79" s="1246"/>
      <c r="CC79" s="1246"/>
      <c r="CD79" s="1246"/>
      <c r="CE79" s="1246"/>
      <c r="CF79" s="1246">
        <v>9.1999999999999993</v>
      </c>
      <c r="CG79" s="1246"/>
      <c r="CH79" s="1246"/>
      <c r="CI79" s="1246"/>
      <c r="CJ79" s="1246"/>
      <c r="CK79" s="1246"/>
      <c r="CL79" s="1246"/>
      <c r="CM79" s="1246"/>
      <c r="CN79" s="1246">
        <v>8.6</v>
      </c>
      <c r="CO79" s="1246"/>
      <c r="CP79" s="1246"/>
      <c r="CQ79" s="1246"/>
      <c r="CR79" s="1246"/>
      <c r="CS79" s="1246"/>
      <c r="CT79" s="1246"/>
      <c r="CU79" s="1246"/>
      <c r="CV79" s="1246">
        <v>8.3000000000000007</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sWieWZcvlJUKKzf6CwLRXYEtCc9B3IOFU3qkjFQcY4a9Qlz3fOHoZ+PV4QJWDogjfTq2bty5gVTUXlURiF3NgA==" saltValue="fxCueWoJc2RtGYP5GvZ2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8CE07-9BDB-476B-BC32-3D076184B7C5}">
  <sheetPr>
    <pageSetUpPr fitToPage="1"/>
  </sheetPr>
  <dimension ref="A1:DR125"/>
  <sheetViews>
    <sheetView showGridLines="0" topLeftCell="BF92" zoomScaleNormal="100" zoomScaleSheetLayoutView="70"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N/EyFIOYPwgA8FcXrud6EEXB3yNS80lEclZM4tkeiaSOZq5NHkPY47yeVFFClG71i4GT20cHKU5h1x354xScMg==" saltValue="cv137/1Y42+KMOljC7L4M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9E168-8E7D-49C0-9AA0-D059ECA890F6}">
  <sheetPr>
    <pageSetUpPr fitToPage="1"/>
  </sheetPr>
  <dimension ref="A1:DR125"/>
  <sheetViews>
    <sheetView showGridLines="0" tabSelected="1" topLeftCell="A5" zoomScale="85" zoomScaleNormal="85" zoomScaleSheetLayoutView="55" workbookViewId="0">
      <selection activeCell="AN43" sqref="AN43:DC47"/>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ST28SjkCuhvyJpk98qc9sA1CoMdyP+jltqo+upEQXNeKJPeoN8rJlg1gVPWSPFC7RX5pHqAsHz8TJhUG5vYHSA==" saltValue="qohNkEbGUXfIz2AadKBo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84689</v>
      </c>
      <c r="E3" s="153"/>
      <c r="F3" s="154">
        <v>68468</v>
      </c>
      <c r="G3" s="155"/>
      <c r="H3" s="156"/>
    </row>
    <row r="4" spans="1:8" x14ac:dyDescent="0.15">
      <c r="A4" s="157"/>
      <c r="B4" s="158"/>
      <c r="C4" s="159"/>
      <c r="D4" s="160">
        <v>12640</v>
      </c>
      <c r="E4" s="161"/>
      <c r="F4" s="162">
        <v>34140</v>
      </c>
      <c r="G4" s="163"/>
      <c r="H4" s="164"/>
    </row>
    <row r="5" spans="1:8" x14ac:dyDescent="0.15">
      <c r="A5" s="145" t="s">
        <v>558</v>
      </c>
      <c r="B5" s="150"/>
      <c r="C5" s="151"/>
      <c r="D5" s="152">
        <v>48561</v>
      </c>
      <c r="E5" s="153"/>
      <c r="F5" s="154">
        <v>69729</v>
      </c>
      <c r="G5" s="155"/>
      <c r="H5" s="156"/>
    </row>
    <row r="6" spans="1:8" x14ac:dyDescent="0.15">
      <c r="A6" s="157"/>
      <c r="B6" s="158"/>
      <c r="C6" s="159"/>
      <c r="D6" s="160">
        <v>21756</v>
      </c>
      <c r="E6" s="161"/>
      <c r="F6" s="162">
        <v>38908</v>
      </c>
      <c r="G6" s="163"/>
      <c r="H6" s="164"/>
    </row>
    <row r="7" spans="1:8" x14ac:dyDescent="0.15">
      <c r="A7" s="145" t="s">
        <v>559</v>
      </c>
      <c r="B7" s="150"/>
      <c r="C7" s="151"/>
      <c r="D7" s="152">
        <v>65247</v>
      </c>
      <c r="E7" s="153"/>
      <c r="F7" s="154">
        <v>74581</v>
      </c>
      <c r="G7" s="155"/>
      <c r="H7" s="156"/>
    </row>
    <row r="8" spans="1:8" x14ac:dyDescent="0.15">
      <c r="A8" s="157"/>
      <c r="B8" s="158"/>
      <c r="C8" s="159"/>
      <c r="D8" s="160">
        <v>13815</v>
      </c>
      <c r="E8" s="161"/>
      <c r="F8" s="162">
        <v>41563</v>
      </c>
      <c r="G8" s="163"/>
      <c r="H8" s="164"/>
    </row>
    <row r="9" spans="1:8" x14ac:dyDescent="0.15">
      <c r="A9" s="145" t="s">
        <v>560</v>
      </c>
      <c r="B9" s="150"/>
      <c r="C9" s="151"/>
      <c r="D9" s="152">
        <v>55929</v>
      </c>
      <c r="E9" s="153"/>
      <c r="F9" s="154">
        <v>76347</v>
      </c>
      <c r="G9" s="155"/>
      <c r="H9" s="156"/>
    </row>
    <row r="10" spans="1:8" x14ac:dyDescent="0.15">
      <c r="A10" s="157"/>
      <c r="B10" s="158"/>
      <c r="C10" s="159"/>
      <c r="D10" s="160">
        <v>7911</v>
      </c>
      <c r="E10" s="161"/>
      <c r="F10" s="162">
        <v>41762</v>
      </c>
      <c r="G10" s="163"/>
      <c r="H10" s="164"/>
    </row>
    <row r="11" spans="1:8" x14ac:dyDescent="0.15">
      <c r="A11" s="145" t="s">
        <v>561</v>
      </c>
      <c r="B11" s="150"/>
      <c r="C11" s="151"/>
      <c r="D11" s="152">
        <v>46257</v>
      </c>
      <c r="E11" s="153"/>
      <c r="F11" s="154">
        <v>69604</v>
      </c>
      <c r="G11" s="155"/>
      <c r="H11" s="156"/>
    </row>
    <row r="12" spans="1:8" x14ac:dyDescent="0.15">
      <c r="A12" s="157"/>
      <c r="B12" s="158"/>
      <c r="C12" s="165"/>
      <c r="D12" s="160">
        <v>21774</v>
      </c>
      <c r="E12" s="161"/>
      <c r="F12" s="162">
        <v>36247</v>
      </c>
      <c r="G12" s="163"/>
      <c r="H12" s="164"/>
    </row>
    <row r="13" spans="1:8" x14ac:dyDescent="0.15">
      <c r="A13" s="145"/>
      <c r="B13" s="150"/>
      <c r="C13" s="166"/>
      <c r="D13" s="167">
        <v>60137</v>
      </c>
      <c r="E13" s="168"/>
      <c r="F13" s="169">
        <v>71746</v>
      </c>
      <c r="G13" s="170"/>
      <c r="H13" s="156"/>
    </row>
    <row r="14" spans="1:8" x14ac:dyDescent="0.15">
      <c r="A14" s="157"/>
      <c r="B14" s="158"/>
      <c r="C14" s="159"/>
      <c r="D14" s="160">
        <v>15579</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3.48</v>
      </c>
      <c r="C19" s="171">
        <f>ROUND(VALUE(SUBSTITUTE(実質収支比率等に係る経年分析!G$48,"▲","-")),2)</f>
        <v>3.87</v>
      </c>
      <c r="D19" s="171">
        <f>ROUND(VALUE(SUBSTITUTE(実質収支比率等に係る経年分析!H$48,"▲","-")),2)</f>
        <v>3.41</v>
      </c>
      <c r="E19" s="171">
        <f>ROUND(VALUE(SUBSTITUTE(実質収支比率等に係る経年分析!I$48,"▲","-")),2)</f>
        <v>3.58</v>
      </c>
      <c r="F19" s="171">
        <f>ROUND(VALUE(SUBSTITUTE(実質収支比率等に係る経年分析!J$48,"▲","-")),2)</f>
        <v>3.42</v>
      </c>
    </row>
    <row r="20" spans="1:11" x14ac:dyDescent="0.15">
      <c r="A20" s="171" t="s">
        <v>55</v>
      </c>
      <c r="B20" s="171">
        <f>ROUND(VALUE(SUBSTITUTE(実質収支比率等に係る経年分析!F$47,"▲","-")),2)</f>
        <v>8.7899999999999991</v>
      </c>
      <c r="C20" s="171">
        <f>ROUND(VALUE(SUBSTITUTE(実質収支比率等に係る経年分析!G$47,"▲","-")),2)</f>
        <v>9.92</v>
      </c>
      <c r="D20" s="171">
        <f>ROUND(VALUE(SUBSTITUTE(実質収支比率等に係る経年分析!H$47,"▲","-")),2)</f>
        <v>9.92</v>
      </c>
      <c r="E20" s="171">
        <f>ROUND(VALUE(SUBSTITUTE(実質収支比率等に係る経年分析!I$47,"▲","-")),2)</f>
        <v>10.42</v>
      </c>
      <c r="F20" s="171">
        <f>ROUND(VALUE(SUBSTITUTE(実質収支比率等に係る経年分析!J$47,"▲","-")),2)</f>
        <v>13.83</v>
      </c>
    </row>
    <row r="21" spans="1:11" x14ac:dyDescent="0.15">
      <c r="A21" s="171" t="s">
        <v>56</v>
      </c>
      <c r="B21" s="171">
        <f>IF(ISNUMBER(VALUE(SUBSTITUTE(実質収支比率等に係る経年分析!F$49,"▲","-"))),ROUND(VALUE(SUBSTITUTE(実質収支比率等に係る経年分析!F$49,"▲","-")),2),NA())</f>
        <v>1.83</v>
      </c>
      <c r="C21" s="171">
        <f>IF(ISNUMBER(VALUE(SUBSTITUTE(実質収支比率等に係る経年分析!G$49,"▲","-"))),ROUND(VALUE(SUBSTITUTE(実質収支比率等に係る経年分析!G$49,"▲","-")),2),NA())</f>
        <v>2.99</v>
      </c>
      <c r="D21" s="171">
        <f>IF(ISNUMBER(VALUE(SUBSTITUTE(実質収支比率等に係る経年分析!H$49,"▲","-"))),ROUND(VALUE(SUBSTITUTE(実質収支比率等に係る経年分析!H$49,"▲","-")),2),NA())</f>
        <v>-0.19</v>
      </c>
      <c r="E21" s="171">
        <f>IF(ISNUMBER(VALUE(SUBSTITUTE(実質収支比率等に係る経年分析!I$49,"▲","-"))),ROUND(VALUE(SUBSTITUTE(実質収支比率等に係る経年分析!I$49,"▲","-")),2),NA())</f>
        <v>1.45</v>
      </c>
      <c r="F21" s="171">
        <f>IF(ISNUMBER(VALUE(SUBSTITUTE(実質収支比率等に係る経年分析!J$49,"▲","-"))),ROUND(VALUE(SUBSTITUTE(実質収支比率等に係る経年分析!J$49,"▲","-")),2),NA())</f>
        <v>3.81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駒ヶ根高原別荘地特別会計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1.1399999999999999</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3.86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3.42</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6.85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6.01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8.7899999999999991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9.98</v>
      </c>
    </row>
    <row r="36" spans="1:16" x14ac:dyDescent="0.15">
      <c r="A36" s="172" t="str">
        <f>IF(連結実質赤字比率に係る赤字・黒字の構成分析!C$34="",NA(),連結実質赤字比率に係る赤字・黒字の構成分析!C$34)</f>
        <v>農業集落排水事業会計</v>
      </c>
      <c r="B36" s="172" t="e">
        <f>IF(ROUND(VALUE(SUBSTITUTE(連結実質赤字比率に係る赤字・黒字の構成分析!F$34,"▲", "-")), 2) &lt; 0, ABS(ROUND(VALUE(SUBSTITUTE(連結実質赤字比率に係る赤字・黒字の構成分析!F$34,"▲", "-")), 2)), NA())</f>
        <v>#VALUE!</v>
      </c>
      <c r="C36" s="172" t="e">
        <f>IF(ROUND(VALUE(SUBSTITUTE(連結実質赤字比率に係る赤字・黒字の構成分析!F$34,"▲", "-")), 2) &gt;= 0, ABS(ROUND(VALUE(SUBSTITUTE(連結実質赤字比率に係る赤字・黒字の構成分析!F$34,"▲", "-")), 2)), NA())</f>
        <v>#VALUE!</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12.04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1805</v>
      </c>
      <c r="E42" s="173"/>
      <c r="F42" s="173"/>
      <c r="G42" s="173">
        <f>'実質公債費比率（分子）の構造'!L$52</f>
        <v>1748</v>
      </c>
      <c r="H42" s="173"/>
      <c r="I42" s="173"/>
      <c r="J42" s="173">
        <f>'実質公債費比率（分子）の構造'!M$52</f>
        <v>1670</v>
      </c>
      <c r="K42" s="173"/>
      <c r="L42" s="173"/>
      <c r="M42" s="173">
        <f>'実質公債費比率（分子）の構造'!N$52</f>
        <v>1633</v>
      </c>
      <c r="N42" s="173"/>
      <c r="O42" s="173"/>
      <c r="P42" s="173">
        <f>'実質公債費比率（分子）の構造'!O$52</f>
        <v>1598</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23</v>
      </c>
      <c r="C44" s="173"/>
      <c r="D44" s="173"/>
      <c r="E44" s="173">
        <f>'実質公債費比率（分子）の構造'!L$50</f>
        <v>21</v>
      </c>
      <c r="F44" s="173"/>
      <c r="G44" s="173"/>
      <c r="H44" s="173">
        <f>'実質公債費比率（分子）の構造'!M$50</f>
        <v>18</v>
      </c>
      <c r="I44" s="173"/>
      <c r="J44" s="173"/>
      <c r="K44" s="173">
        <f>'実質公債費比率（分子）の構造'!N$50</f>
        <v>41</v>
      </c>
      <c r="L44" s="173"/>
      <c r="M44" s="173"/>
      <c r="N44" s="173">
        <f>'実質公債費比率（分子）の構造'!O$50</f>
        <v>8</v>
      </c>
      <c r="O44" s="173"/>
      <c r="P44" s="173"/>
    </row>
    <row r="45" spans="1:16" x14ac:dyDescent="0.15">
      <c r="A45" s="173" t="s">
        <v>66</v>
      </c>
      <c r="B45" s="173">
        <f>'実質公債費比率（分子）の構造'!K$49</f>
        <v>237</v>
      </c>
      <c r="C45" s="173"/>
      <c r="D45" s="173"/>
      <c r="E45" s="173">
        <f>'実質公債費比率（分子）の構造'!L$49</f>
        <v>209</v>
      </c>
      <c r="F45" s="173"/>
      <c r="G45" s="173"/>
      <c r="H45" s="173">
        <f>'実質公債費比率（分子）の構造'!M$49</f>
        <v>195</v>
      </c>
      <c r="I45" s="173"/>
      <c r="J45" s="173"/>
      <c r="K45" s="173">
        <f>'実質公債費比率（分子）の構造'!N$49</f>
        <v>238</v>
      </c>
      <c r="L45" s="173"/>
      <c r="M45" s="173"/>
      <c r="N45" s="173">
        <f>'実質公債費比率（分子）の構造'!O$49</f>
        <v>243</v>
      </c>
      <c r="O45" s="173"/>
      <c r="P45" s="173"/>
    </row>
    <row r="46" spans="1:16" x14ac:dyDescent="0.15">
      <c r="A46" s="173" t="s">
        <v>67</v>
      </c>
      <c r="B46" s="173">
        <f>'実質公債費比率（分子）の構造'!K$48</f>
        <v>641</v>
      </c>
      <c r="C46" s="173"/>
      <c r="D46" s="173"/>
      <c r="E46" s="173">
        <f>'実質公債費比率（分子）の構造'!L$48</f>
        <v>702</v>
      </c>
      <c r="F46" s="173"/>
      <c r="G46" s="173"/>
      <c r="H46" s="173">
        <f>'実質公債費比率（分子）の構造'!M$48</f>
        <v>529</v>
      </c>
      <c r="I46" s="173"/>
      <c r="J46" s="173"/>
      <c r="K46" s="173">
        <f>'実質公債費比率（分子）の構造'!N$48</f>
        <v>472</v>
      </c>
      <c r="L46" s="173"/>
      <c r="M46" s="173"/>
      <c r="N46" s="173">
        <f>'実質公債費比率（分子）の構造'!O$48</f>
        <v>470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1834</v>
      </c>
      <c r="C49" s="173"/>
      <c r="D49" s="173"/>
      <c r="E49" s="173">
        <f>'実質公債費比率（分子）の構造'!L$45</f>
        <v>1810</v>
      </c>
      <c r="F49" s="173"/>
      <c r="G49" s="173"/>
      <c r="H49" s="173">
        <f>'実質公債費比率（分子）の構造'!M$45</f>
        <v>1786</v>
      </c>
      <c r="I49" s="173"/>
      <c r="J49" s="173"/>
      <c r="K49" s="173">
        <f>'実質公債費比率（分子）の構造'!N$45</f>
        <v>1782</v>
      </c>
      <c r="L49" s="173"/>
      <c r="M49" s="173"/>
      <c r="N49" s="173">
        <f>'実質公債費比率（分子）の構造'!O$45</f>
        <v>1769</v>
      </c>
      <c r="O49" s="173"/>
      <c r="P49" s="173"/>
    </row>
    <row r="50" spans="1:16" x14ac:dyDescent="0.15">
      <c r="A50" s="173" t="s">
        <v>71</v>
      </c>
      <c r="B50" s="173" t="e">
        <f>NA()</f>
        <v>#N/A</v>
      </c>
      <c r="C50" s="173">
        <f>IF(ISNUMBER('実質公債費比率（分子）の構造'!K$53),'実質公債費比率（分子）の構造'!K$53,NA())</f>
        <v>930</v>
      </c>
      <c r="D50" s="173" t="e">
        <f>NA()</f>
        <v>#N/A</v>
      </c>
      <c r="E50" s="173" t="e">
        <f>NA()</f>
        <v>#N/A</v>
      </c>
      <c r="F50" s="173">
        <f>IF(ISNUMBER('実質公債費比率（分子）の構造'!L$53),'実質公債費比率（分子）の構造'!L$53,NA())</f>
        <v>994</v>
      </c>
      <c r="G50" s="173" t="e">
        <f>NA()</f>
        <v>#N/A</v>
      </c>
      <c r="H50" s="173" t="e">
        <f>NA()</f>
        <v>#N/A</v>
      </c>
      <c r="I50" s="173">
        <f>IF(ISNUMBER('実質公債費比率（分子）の構造'!M$53),'実質公債費比率（分子）の構造'!M$53,NA())</f>
        <v>858</v>
      </c>
      <c r="J50" s="173" t="e">
        <f>NA()</f>
        <v>#N/A</v>
      </c>
      <c r="K50" s="173" t="e">
        <f>NA()</f>
        <v>#N/A</v>
      </c>
      <c r="L50" s="173">
        <f>IF(ISNUMBER('実質公債費比率（分子）の構造'!N$53),'実質公債費比率（分子）の構造'!N$53,NA())</f>
        <v>900</v>
      </c>
      <c r="M50" s="173" t="e">
        <f>NA()</f>
        <v>#N/A</v>
      </c>
      <c r="N50" s="173" t="e">
        <f>NA()</f>
        <v>#N/A</v>
      </c>
      <c r="O50" s="173">
        <f>IF(ISNUMBER('実質公債費比率（分子）の構造'!O$53),'実質公債費比率（分子）の構造'!O$53,NA())</f>
        <v>892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17980</v>
      </c>
      <c r="E56" s="172"/>
      <c r="F56" s="172"/>
      <c r="G56" s="172">
        <f>'将来負担比率（分子）の構造'!J$52</f>
        <v>17639</v>
      </c>
      <c r="H56" s="172"/>
      <c r="I56" s="172"/>
      <c r="J56" s="172">
        <f>'将来負担比率（分子）の構造'!K$52</f>
        <v>17328</v>
      </c>
      <c r="K56" s="172"/>
      <c r="L56" s="172"/>
      <c r="M56" s="172">
        <f>'将来負担比率（分子）の構造'!L$52</f>
        <v>17345</v>
      </c>
      <c r="N56" s="172"/>
      <c r="O56" s="172"/>
      <c r="P56" s="172">
        <f>'将来負担比率（分子）の構造'!M$52</f>
        <v>16654</v>
      </c>
    </row>
    <row r="57" spans="1:16" x14ac:dyDescent="0.15">
      <c r="A57" s="172" t="s">
        <v>42</v>
      </c>
      <c r="B57" s="172"/>
      <c r="C57" s="172"/>
      <c r="D57" s="172">
        <f>'将来負担比率（分子）の構造'!I$51</f>
        <v>1519</v>
      </c>
      <c r="E57" s="172"/>
      <c r="F57" s="172"/>
      <c r="G57" s="172">
        <f>'将来負担比率（分子）の構造'!J$51</f>
        <v>1343</v>
      </c>
      <c r="H57" s="172"/>
      <c r="I57" s="172"/>
      <c r="J57" s="172">
        <f>'将来負担比率（分子）の構造'!K$51</f>
        <v>1223</v>
      </c>
      <c r="K57" s="172"/>
      <c r="L57" s="172"/>
      <c r="M57" s="172">
        <f>'将来負担比率（分子）の構造'!L$51</f>
        <v>1112</v>
      </c>
      <c r="N57" s="172"/>
      <c r="O57" s="172"/>
      <c r="P57" s="172">
        <f>'将来負担比率（分子）の構造'!M$51</f>
        <v>1012</v>
      </c>
    </row>
    <row r="58" spans="1:16" x14ac:dyDescent="0.15">
      <c r="A58" s="172" t="s">
        <v>41</v>
      </c>
      <c r="B58" s="172"/>
      <c r="C58" s="172"/>
      <c r="D58" s="172">
        <f>'将来負担比率（分子）の構造'!I$50</f>
        <v>2108</v>
      </c>
      <c r="E58" s="172"/>
      <c r="F58" s="172"/>
      <c r="G58" s="172">
        <f>'将来負担比率（分子）の構造'!J$50</f>
        <v>2416</v>
      </c>
      <c r="H58" s="172"/>
      <c r="I58" s="172"/>
      <c r="J58" s="172">
        <f>'将来負担比率（分子）の構造'!K$50</f>
        <v>2541</v>
      </c>
      <c r="K58" s="172"/>
      <c r="L58" s="172"/>
      <c r="M58" s="172">
        <f>'将来負担比率（分子）の構造'!L$50</f>
        <v>3208</v>
      </c>
      <c r="N58" s="172"/>
      <c r="O58" s="172"/>
      <c r="P58" s="172">
        <f>'将来負担比率（分子）の構造'!M$50</f>
        <v>4368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473</v>
      </c>
      <c r="C61" s="172"/>
      <c r="D61" s="172"/>
      <c r="E61" s="172">
        <f>'将来負担比率（分子）の構造'!J$46</f>
        <v>463</v>
      </c>
      <c r="F61" s="172"/>
      <c r="G61" s="172"/>
      <c r="H61" s="172">
        <f>'将来負担比率（分子）の構造'!K$46</f>
        <v>458</v>
      </c>
      <c r="I61" s="172"/>
      <c r="J61" s="172"/>
      <c r="K61" s="172">
        <f>'将来負担比率（分子）の構造'!L$46</f>
        <v>448</v>
      </c>
      <c r="L61" s="172"/>
      <c r="M61" s="172"/>
      <c r="N61" s="172">
        <f>'将来負担比率（分子）の構造'!M$46</f>
        <v>340</v>
      </c>
      <c r="O61" s="172"/>
      <c r="P61" s="172"/>
    </row>
    <row r="62" spans="1:16" x14ac:dyDescent="0.15">
      <c r="A62" s="172" t="s">
        <v>35</v>
      </c>
      <c r="B62" s="172">
        <f>'将来負担比率（分子）の構造'!I$45</f>
        <v>2088</v>
      </c>
      <c r="C62" s="172"/>
      <c r="D62" s="172"/>
      <c r="E62" s="172">
        <f>'将来負担比率（分子）の構造'!J$45</f>
        <v>2114</v>
      </c>
      <c r="F62" s="172"/>
      <c r="G62" s="172"/>
      <c r="H62" s="172">
        <f>'将来負担比率（分子）の構造'!K$45</f>
        <v>2120</v>
      </c>
      <c r="I62" s="172"/>
      <c r="J62" s="172"/>
      <c r="K62" s="172">
        <f>'将来負担比率（分子）の構造'!L$45</f>
        <v>2108</v>
      </c>
      <c r="L62" s="172"/>
      <c r="M62" s="172"/>
      <c r="N62" s="172">
        <f>'将来負担比率（分子）の構造'!M$45</f>
        <v>2095</v>
      </c>
      <c r="O62" s="172"/>
      <c r="P62" s="172"/>
    </row>
    <row r="63" spans="1:16" x14ac:dyDescent="0.15">
      <c r="A63" s="172" t="s">
        <v>34</v>
      </c>
      <c r="B63" s="172">
        <f>'将来負担比率（分子）の構造'!I$44</f>
        <v>1338</v>
      </c>
      <c r="C63" s="172"/>
      <c r="D63" s="172"/>
      <c r="E63" s="172">
        <f>'将来負担比率（分子）の構造'!J$44</f>
        <v>2046</v>
      </c>
      <c r="F63" s="172"/>
      <c r="G63" s="172"/>
      <c r="H63" s="172">
        <f>'将来負担比率（分子）の構造'!K$44</f>
        <v>2178</v>
      </c>
      <c r="I63" s="172"/>
      <c r="J63" s="172"/>
      <c r="K63" s="172">
        <f>'将来負担比率（分子）の構造'!L$44</f>
        <v>2478</v>
      </c>
      <c r="L63" s="172"/>
      <c r="M63" s="172"/>
      <c r="N63" s="172">
        <f>'将来負担比率（分子）の構造'!M$44</f>
        <v>2439</v>
      </c>
      <c r="O63" s="172"/>
      <c r="P63" s="172"/>
    </row>
    <row r="64" spans="1:16" x14ac:dyDescent="0.15">
      <c r="A64" s="172" t="s">
        <v>33</v>
      </c>
      <c r="B64" s="172">
        <f>'将来負担比率（分子）の構造'!I$43</f>
        <v>11133</v>
      </c>
      <c r="C64" s="172"/>
      <c r="D64" s="172"/>
      <c r="E64" s="172">
        <f>'将来負担比率（分子）の構造'!J$43</f>
        <v>10749</v>
      </c>
      <c r="F64" s="172"/>
      <c r="G64" s="172"/>
      <c r="H64" s="172">
        <f>'将来負担比率（分子）の構造'!K$43</f>
        <v>9329</v>
      </c>
      <c r="I64" s="172"/>
      <c r="J64" s="172"/>
      <c r="K64" s="172">
        <f>'将来負担比率（分子）の構造'!L$43</f>
        <v>7960</v>
      </c>
      <c r="L64" s="172"/>
      <c r="M64" s="172"/>
      <c r="N64" s="172">
        <f>'将来負担比率（分子）の構造'!M$43</f>
        <v>6277</v>
      </c>
      <c r="O64" s="172"/>
      <c r="P64" s="172"/>
    </row>
    <row r="65" spans="1:16" x14ac:dyDescent="0.15">
      <c r="A65" s="172" t="s">
        <v>32</v>
      </c>
      <c r="B65" s="172">
        <f>'将来負担比率（分子）の構造'!I$42</f>
        <v>93</v>
      </c>
      <c r="C65" s="172"/>
      <c r="D65" s="172"/>
      <c r="E65" s="172">
        <f>'将来負担比率（分子）の構造'!J$42</f>
        <v>69</v>
      </c>
      <c r="F65" s="172"/>
      <c r="G65" s="172"/>
      <c r="H65" s="172">
        <f>'将来負担比率（分子）の構造'!K$42</f>
        <v>60</v>
      </c>
      <c r="I65" s="172"/>
      <c r="J65" s="172"/>
      <c r="K65" s="172">
        <f>'将来負担比率（分子）の構造'!L$42</f>
        <v>43</v>
      </c>
      <c r="L65" s="172"/>
      <c r="M65" s="172"/>
      <c r="N65" s="172">
        <f>'将来負担比率（分子）の構造'!M$42</f>
        <v>36</v>
      </c>
      <c r="O65" s="172"/>
      <c r="P65" s="172"/>
    </row>
    <row r="66" spans="1:16" x14ac:dyDescent="0.15">
      <c r="A66" s="172" t="s">
        <v>31</v>
      </c>
      <c r="B66" s="172">
        <f>'将来負担比率（分子）の構造'!I$41</f>
        <v>20832</v>
      </c>
      <c r="C66" s="172"/>
      <c r="D66" s="172"/>
      <c r="E66" s="172">
        <f>'将来負担比率（分子）の構造'!J$41</f>
        <v>20345</v>
      </c>
      <c r="F66" s="172"/>
      <c r="G66" s="172"/>
      <c r="H66" s="172">
        <f>'将来負担比率（分子）の構造'!K$41</f>
        <v>20126</v>
      </c>
      <c r="I66" s="172"/>
      <c r="J66" s="172"/>
      <c r="K66" s="172">
        <f>'将来負担比率（分子）の構造'!L$41</f>
        <v>19823</v>
      </c>
      <c r="L66" s="172"/>
      <c r="M66" s="172"/>
      <c r="N66" s="172">
        <f>'将来負担比率（分子）の構造'!M$41</f>
        <v>19262</v>
      </c>
      <c r="O66" s="172"/>
      <c r="P66" s="172"/>
    </row>
    <row r="67" spans="1:16" x14ac:dyDescent="0.15">
      <c r="A67" s="172" t="s">
        <v>75</v>
      </c>
      <c r="B67" s="172" t="e">
        <f>NA()</f>
        <v>#N/A</v>
      </c>
      <c r="C67" s="172">
        <f>IF(ISNUMBER('将来負担比率（分子）の構造'!I$53), IF('将来負担比率（分子）の構造'!I$53 &lt; 0, 0, '将来負担比率（分子）の構造'!I$53), NA())</f>
        <v>14350</v>
      </c>
      <c r="D67" s="172" t="e">
        <f>NA()</f>
        <v>#N/A</v>
      </c>
      <c r="E67" s="172" t="e">
        <f>NA()</f>
        <v>#N/A</v>
      </c>
      <c r="F67" s="172">
        <f>IF(ISNUMBER('将来負担比率（分子）の構造'!J$53), IF('将来負担比率（分子）の構造'!J$53 &lt; 0, 0, '将来負担比率（分子）の構造'!J$53), NA())</f>
        <v>14388</v>
      </c>
      <c r="G67" s="172" t="e">
        <f>NA()</f>
        <v>#N/A</v>
      </c>
      <c r="H67" s="172" t="e">
        <f>NA()</f>
        <v>#N/A</v>
      </c>
      <c r="I67" s="172">
        <f>IF(ISNUMBER('将来負担比率（分子）の構造'!K$53), IF('将来負担比率（分子）の構造'!K$53 &lt; 0, 0, '将来負担比率（分子）の構造'!K$53), NA())</f>
        <v>13181</v>
      </c>
      <c r="J67" s="172" t="e">
        <f>NA()</f>
        <v>#N/A</v>
      </c>
      <c r="K67" s="172" t="e">
        <f>NA()</f>
        <v>#N/A</v>
      </c>
      <c r="L67" s="172">
        <f>IF(ISNUMBER('将来負担比率（分子）の構造'!L$53), IF('将来負担比率（分子）の構造'!L$53 &lt; 0, 0, '将来負担比率（分子）の構造'!L$53), NA())</f>
        <v>11195</v>
      </c>
      <c r="M67" s="172" t="e">
        <f>NA()</f>
        <v>#N/A</v>
      </c>
      <c r="N67" s="172" t="e">
        <f>NA()</f>
        <v>#N/A</v>
      </c>
      <c r="O67" s="172">
        <f>IF(ISNUMBER('将来負担比率（分子）の構造'!M$53), IF('将来負担比率（分子）の構造'!M$53 &lt; 0, 0, '将来負担比率（分子）の構造'!M$53), NA())</f>
        <v>8417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883</v>
      </c>
      <c r="C72" s="176">
        <f>基金残高に係る経年分析!G55</f>
        <v>972</v>
      </c>
      <c r="D72" s="176">
        <f>基金残高に係る経年分析!H55</f>
        <v>1344</v>
      </c>
    </row>
    <row r="73" spans="1:16" x14ac:dyDescent="0.15">
      <c r="A73" s="175" t="s">
        <v>78</v>
      </c>
      <c r="B73" s="176">
        <f>基金残高に係る経年分析!F56</f>
        <v>25</v>
      </c>
      <c r="C73" s="176">
        <f>基金残高に係る経年分析!G56</f>
        <v>10</v>
      </c>
      <c r="D73" s="176">
        <f>基金残高に係る経年分析!H56</f>
        <v>199</v>
      </c>
    </row>
    <row r="74" spans="1:16" x14ac:dyDescent="0.15">
      <c r="A74" s="175" t="s">
        <v>79</v>
      </c>
      <c r="B74" s="176">
        <f>基金残高に係る経年分析!F57</f>
        <v>1047</v>
      </c>
      <c r="C74" s="176">
        <f>基金残高に係る経年分析!G57</f>
        <v>1598</v>
      </c>
      <c r="D74" s="176">
        <f>基金残高に係る経年分析!H57</f>
        <v>2181</v>
      </c>
    </row>
  </sheetData>
  <sheetProtection algorithmName="SHA-512" hashValue="lWrqGJ23y8WWqt9oiwBG3aiyZsIIt0OE0ORl4TCo6KUhJgN+mIB83rwqjcnfcdZLHwc/JKjd4y0rh50OLUwC7Q==" saltValue="MWqLcVTpC39T3CstvhY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1DE4-8A74-4ECD-9BD8-D810771D3BDE}">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210</v>
      </c>
      <c r="DI1" s="600"/>
      <c r="DJ1" s="600"/>
      <c r="DK1" s="600"/>
      <c r="DL1" s="600"/>
      <c r="DM1" s="600"/>
      <c r="DN1" s="601"/>
      <c r="DO1" s="211"/>
      <c r="DP1" s="599" t="s">
        <v>211</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215</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216</v>
      </c>
      <c r="S4" s="603"/>
      <c r="T4" s="603"/>
      <c r="U4" s="603"/>
      <c r="V4" s="603"/>
      <c r="W4" s="603"/>
      <c r="X4" s="603"/>
      <c r="Y4" s="604"/>
      <c r="Z4" s="602" t="s">
        <v>217</v>
      </c>
      <c r="AA4" s="603"/>
      <c r="AB4" s="603"/>
      <c r="AC4" s="604"/>
      <c r="AD4" s="602" t="s">
        <v>218</v>
      </c>
      <c r="AE4" s="603"/>
      <c r="AF4" s="603"/>
      <c r="AG4" s="603"/>
      <c r="AH4" s="603"/>
      <c r="AI4" s="603"/>
      <c r="AJ4" s="603"/>
      <c r="AK4" s="604"/>
      <c r="AL4" s="602" t="s">
        <v>217</v>
      </c>
      <c r="AM4" s="603"/>
      <c r="AN4" s="603"/>
      <c r="AO4" s="604"/>
      <c r="AP4" s="605" t="s">
        <v>219</v>
      </c>
      <c r="AQ4" s="605"/>
      <c r="AR4" s="605"/>
      <c r="AS4" s="605"/>
      <c r="AT4" s="605"/>
      <c r="AU4" s="605"/>
      <c r="AV4" s="605"/>
      <c r="AW4" s="605"/>
      <c r="AX4" s="605"/>
      <c r="AY4" s="605"/>
      <c r="AZ4" s="605"/>
      <c r="BA4" s="605"/>
      <c r="BB4" s="605"/>
      <c r="BC4" s="605"/>
      <c r="BD4" s="605"/>
      <c r="BE4" s="605"/>
      <c r="BF4" s="605"/>
      <c r="BG4" s="605" t="s">
        <v>220</v>
      </c>
      <c r="BH4" s="605"/>
      <c r="BI4" s="605"/>
      <c r="BJ4" s="605"/>
      <c r="BK4" s="605"/>
      <c r="BL4" s="605"/>
      <c r="BM4" s="605"/>
      <c r="BN4" s="605"/>
      <c r="BO4" s="605" t="s">
        <v>217</v>
      </c>
      <c r="BP4" s="605"/>
      <c r="BQ4" s="605"/>
      <c r="BR4" s="605"/>
      <c r="BS4" s="605" t="s">
        <v>221</v>
      </c>
      <c r="BT4" s="605"/>
      <c r="BU4" s="605"/>
      <c r="BV4" s="605"/>
      <c r="BW4" s="605"/>
      <c r="BX4" s="605"/>
      <c r="BY4" s="605"/>
      <c r="BZ4" s="605"/>
      <c r="CA4" s="605"/>
      <c r="CB4" s="605"/>
      <c r="CD4" s="602" t="s">
        <v>222</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223</v>
      </c>
      <c r="C5" s="607"/>
      <c r="D5" s="607"/>
      <c r="E5" s="607"/>
      <c r="F5" s="607"/>
      <c r="G5" s="607"/>
      <c r="H5" s="607"/>
      <c r="I5" s="607"/>
      <c r="J5" s="607"/>
      <c r="K5" s="607"/>
      <c r="L5" s="607"/>
      <c r="M5" s="607"/>
      <c r="N5" s="607"/>
      <c r="O5" s="607"/>
      <c r="P5" s="607"/>
      <c r="Q5" s="608"/>
      <c r="R5" s="609">
        <v>4538448</v>
      </c>
      <c r="S5" s="610"/>
      <c r="T5" s="610"/>
      <c r="U5" s="610"/>
      <c r="V5" s="610"/>
      <c r="W5" s="610"/>
      <c r="X5" s="610"/>
      <c r="Y5" s="611"/>
      <c r="Z5" s="612">
        <v>26.6</v>
      </c>
      <c r="AA5" s="612"/>
      <c r="AB5" s="612"/>
      <c r="AC5" s="612"/>
      <c r="AD5" s="613">
        <v>4447278</v>
      </c>
      <c r="AE5" s="613"/>
      <c r="AF5" s="613"/>
      <c r="AG5" s="613"/>
      <c r="AH5" s="613"/>
      <c r="AI5" s="613"/>
      <c r="AJ5" s="613"/>
      <c r="AK5" s="613"/>
      <c r="AL5" s="614">
        <v>46.9</v>
      </c>
      <c r="AM5" s="615"/>
      <c r="AN5" s="615"/>
      <c r="AO5" s="616"/>
      <c r="AP5" s="606" t="s">
        <v>224</v>
      </c>
      <c r="AQ5" s="607"/>
      <c r="AR5" s="607"/>
      <c r="AS5" s="607"/>
      <c r="AT5" s="607"/>
      <c r="AU5" s="607"/>
      <c r="AV5" s="607"/>
      <c r="AW5" s="607"/>
      <c r="AX5" s="607"/>
      <c r="AY5" s="607"/>
      <c r="AZ5" s="607"/>
      <c r="BA5" s="607"/>
      <c r="BB5" s="607"/>
      <c r="BC5" s="607"/>
      <c r="BD5" s="607"/>
      <c r="BE5" s="607"/>
      <c r="BF5" s="608"/>
      <c r="BG5" s="620">
        <v>4425918</v>
      </c>
      <c r="BH5" s="621"/>
      <c r="BI5" s="621"/>
      <c r="BJ5" s="621"/>
      <c r="BK5" s="621"/>
      <c r="BL5" s="621"/>
      <c r="BM5" s="621"/>
      <c r="BN5" s="622"/>
      <c r="BO5" s="623">
        <v>97.5</v>
      </c>
      <c r="BP5" s="623"/>
      <c r="BQ5" s="623"/>
      <c r="BR5" s="623"/>
      <c r="BS5" s="624">
        <v>15875</v>
      </c>
      <c r="BT5" s="624"/>
      <c r="BU5" s="624"/>
      <c r="BV5" s="624"/>
      <c r="BW5" s="624"/>
      <c r="BX5" s="624"/>
      <c r="BY5" s="624"/>
      <c r="BZ5" s="624"/>
      <c r="CA5" s="624"/>
      <c r="CB5" s="628"/>
      <c r="CD5" s="602" t="s">
        <v>219</v>
      </c>
      <c r="CE5" s="603"/>
      <c r="CF5" s="603"/>
      <c r="CG5" s="603"/>
      <c r="CH5" s="603"/>
      <c r="CI5" s="603"/>
      <c r="CJ5" s="603"/>
      <c r="CK5" s="603"/>
      <c r="CL5" s="603"/>
      <c r="CM5" s="603"/>
      <c r="CN5" s="603"/>
      <c r="CO5" s="603"/>
      <c r="CP5" s="603"/>
      <c r="CQ5" s="604"/>
      <c r="CR5" s="602" t="s">
        <v>225</v>
      </c>
      <c r="CS5" s="603"/>
      <c r="CT5" s="603"/>
      <c r="CU5" s="603"/>
      <c r="CV5" s="603"/>
      <c r="CW5" s="603"/>
      <c r="CX5" s="603"/>
      <c r="CY5" s="604"/>
      <c r="CZ5" s="602" t="s">
        <v>217</v>
      </c>
      <c r="DA5" s="603"/>
      <c r="DB5" s="603"/>
      <c r="DC5" s="604"/>
      <c r="DD5" s="602" t="s">
        <v>226</v>
      </c>
      <c r="DE5" s="603"/>
      <c r="DF5" s="603"/>
      <c r="DG5" s="603"/>
      <c r="DH5" s="603"/>
      <c r="DI5" s="603"/>
      <c r="DJ5" s="603"/>
      <c r="DK5" s="603"/>
      <c r="DL5" s="603"/>
      <c r="DM5" s="603"/>
      <c r="DN5" s="603"/>
      <c r="DO5" s="603"/>
      <c r="DP5" s="604"/>
      <c r="DQ5" s="602" t="s">
        <v>227</v>
      </c>
      <c r="DR5" s="603"/>
      <c r="DS5" s="603"/>
      <c r="DT5" s="603"/>
      <c r="DU5" s="603"/>
      <c r="DV5" s="603"/>
      <c r="DW5" s="603"/>
      <c r="DX5" s="603"/>
      <c r="DY5" s="603"/>
      <c r="DZ5" s="603"/>
      <c r="EA5" s="603"/>
      <c r="EB5" s="603"/>
      <c r="EC5" s="604"/>
    </row>
    <row r="6" spans="2:143" ht="11.25" customHeight="1" x14ac:dyDescent="0.15">
      <c r="B6" s="617" t="s">
        <v>228</v>
      </c>
      <c r="C6" s="618"/>
      <c r="D6" s="618"/>
      <c r="E6" s="618"/>
      <c r="F6" s="618"/>
      <c r="G6" s="618"/>
      <c r="H6" s="618"/>
      <c r="I6" s="618"/>
      <c r="J6" s="618"/>
      <c r="K6" s="618"/>
      <c r="L6" s="618"/>
      <c r="M6" s="618"/>
      <c r="N6" s="618"/>
      <c r="O6" s="618"/>
      <c r="P6" s="618"/>
      <c r="Q6" s="619"/>
      <c r="R6" s="620">
        <v>204859</v>
      </c>
      <c r="S6" s="621"/>
      <c r="T6" s="621"/>
      <c r="U6" s="621"/>
      <c r="V6" s="621"/>
      <c r="W6" s="621"/>
      <c r="X6" s="621"/>
      <c r="Y6" s="622"/>
      <c r="Z6" s="623">
        <v>1.2</v>
      </c>
      <c r="AA6" s="623"/>
      <c r="AB6" s="623"/>
      <c r="AC6" s="623"/>
      <c r="AD6" s="624">
        <v>204859</v>
      </c>
      <c r="AE6" s="624"/>
      <c r="AF6" s="624"/>
      <c r="AG6" s="624"/>
      <c r="AH6" s="624"/>
      <c r="AI6" s="624"/>
      <c r="AJ6" s="624"/>
      <c r="AK6" s="624"/>
      <c r="AL6" s="625">
        <v>2.2000000000000002</v>
      </c>
      <c r="AM6" s="626"/>
      <c r="AN6" s="626"/>
      <c r="AO6" s="627"/>
      <c r="AP6" s="617" t="s">
        <v>229</v>
      </c>
      <c r="AQ6" s="618"/>
      <c r="AR6" s="618"/>
      <c r="AS6" s="618"/>
      <c r="AT6" s="618"/>
      <c r="AU6" s="618"/>
      <c r="AV6" s="618"/>
      <c r="AW6" s="618"/>
      <c r="AX6" s="618"/>
      <c r="AY6" s="618"/>
      <c r="AZ6" s="618"/>
      <c r="BA6" s="618"/>
      <c r="BB6" s="618"/>
      <c r="BC6" s="618"/>
      <c r="BD6" s="618"/>
      <c r="BE6" s="618"/>
      <c r="BF6" s="619"/>
      <c r="BG6" s="620">
        <v>4425918</v>
      </c>
      <c r="BH6" s="621"/>
      <c r="BI6" s="621"/>
      <c r="BJ6" s="621"/>
      <c r="BK6" s="621"/>
      <c r="BL6" s="621"/>
      <c r="BM6" s="621"/>
      <c r="BN6" s="622"/>
      <c r="BO6" s="623">
        <v>97.5</v>
      </c>
      <c r="BP6" s="623"/>
      <c r="BQ6" s="623"/>
      <c r="BR6" s="623"/>
      <c r="BS6" s="624">
        <v>15875</v>
      </c>
      <c r="BT6" s="624"/>
      <c r="BU6" s="624"/>
      <c r="BV6" s="624"/>
      <c r="BW6" s="624"/>
      <c r="BX6" s="624"/>
      <c r="BY6" s="624"/>
      <c r="BZ6" s="624"/>
      <c r="CA6" s="624"/>
      <c r="CB6" s="628"/>
      <c r="CD6" s="606" t="s">
        <v>230</v>
      </c>
      <c r="CE6" s="607"/>
      <c r="CF6" s="607"/>
      <c r="CG6" s="607"/>
      <c r="CH6" s="607"/>
      <c r="CI6" s="607"/>
      <c r="CJ6" s="607"/>
      <c r="CK6" s="607"/>
      <c r="CL6" s="607"/>
      <c r="CM6" s="607"/>
      <c r="CN6" s="607"/>
      <c r="CO6" s="607"/>
      <c r="CP6" s="607"/>
      <c r="CQ6" s="608"/>
      <c r="CR6" s="620">
        <v>128644</v>
      </c>
      <c r="CS6" s="621"/>
      <c r="CT6" s="621"/>
      <c r="CU6" s="621"/>
      <c r="CV6" s="621"/>
      <c r="CW6" s="621"/>
      <c r="CX6" s="621"/>
      <c r="CY6" s="622"/>
      <c r="CZ6" s="614">
        <v>0.8</v>
      </c>
      <c r="DA6" s="615"/>
      <c r="DB6" s="615"/>
      <c r="DC6" s="631"/>
      <c r="DD6" s="629" t="s">
        <v>127</v>
      </c>
      <c r="DE6" s="621"/>
      <c r="DF6" s="621"/>
      <c r="DG6" s="621"/>
      <c r="DH6" s="621"/>
      <c r="DI6" s="621"/>
      <c r="DJ6" s="621"/>
      <c r="DK6" s="621"/>
      <c r="DL6" s="621"/>
      <c r="DM6" s="621"/>
      <c r="DN6" s="621"/>
      <c r="DO6" s="621"/>
      <c r="DP6" s="622"/>
      <c r="DQ6" s="629">
        <v>128644</v>
      </c>
      <c r="DR6" s="621"/>
      <c r="DS6" s="621"/>
      <c r="DT6" s="621"/>
      <c r="DU6" s="621"/>
      <c r="DV6" s="621"/>
      <c r="DW6" s="621"/>
      <c r="DX6" s="621"/>
      <c r="DY6" s="621"/>
      <c r="DZ6" s="621"/>
      <c r="EA6" s="621"/>
      <c r="EB6" s="621"/>
      <c r="EC6" s="630"/>
    </row>
    <row r="7" spans="2:143" ht="11.25" customHeight="1" x14ac:dyDescent="0.15">
      <c r="B7" s="617" t="s">
        <v>231</v>
      </c>
      <c r="C7" s="618"/>
      <c r="D7" s="618"/>
      <c r="E7" s="618"/>
      <c r="F7" s="618"/>
      <c r="G7" s="618"/>
      <c r="H7" s="618"/>
      <c r="I7" s="618"/>
      <c r="J7" s="618"/>
      <c r="K7" s="618"/>
      <c r="L7" s="618"/>
      <c r="M7" s="618"/>
      <c r="N7" s="618"/>
      <c r="O7" s="618"/>
      <c r="P7" s="618"/>
      <c r="Q7" s="619"/>
      <c r="R7" s="620">
        <v>2989</v>
      </c>
      <c r="S7" s="621"/>
      <c r="T7" s="621"/>
      <c r="U7" s="621"/>
      <c r="V7" s="621"/>
      <c r="W7" s="621"/>
      <c r="X7" s="621"/>
      <c r="Y7" s="622"/>
      <c r="Z7" s="623">
        <v>0</v>
      </c>
      <c r="AA7" s="623"/>
      <c r="AB7" s="623"/>
      <c r="AC7" s="623"/>
      <c r="AD7" s="624">
        <v>2989</v>
      </c>
      <c r="AE7" s="624"/>
      <c r="AF7" s="624"/>
      <c r="AG7" s="624"/>
      <c r="AH7" s="624"/>
      <c r="AI7" s="624"/>
      <c r="AJ7" s="624"/>
      <c r="AK7" s="624"/>
      <c r="AL7" s="625">
        <v>0</v>
      </c>
      <c r="AM7" s="626"/>
      <c r="AN7" s="626"/>
      <c r="AO7" s="627"/>
      <c r="AP7" s="617" t="s">
        <v>232</v>
      </c>
      <c r="AQ7" s="618"/>
      <c r="AR7" s="618"/>
      <c r="AS7" s="618"/>
      <c r="AT7" s="618"/>
      <c r="AU7" s="618"/>
      <c r="AV7" s="618"/>
      <c r="AW7" s="618"/>
      <c r="AX7" s="618"/>
      <c r="AY7" s="618"/>
      <c r="AZ7" s="618"/>
      <c r="BA7" s="618"/>
      <c r="BB7" s="618"/>
      <c r="BC7" s="618"/>
      <c r="BD7" s="618"/>
      <c r="BE7" s="618"/>
      <c r="BF7" s="619"/>
      <c r="BG7" s="620">
        <v>1975471</v>
      </c>
      <c r="BH7" s="621"/>
      <c r="BI7" s="621"/>
      <c r="BJ7" s="621"/>
      <c r="BK7" s="621"/>
      <c r="BL7" s="621"/>
      <c r="BM7" s="621"/>
      <c r="BN7" s="622"/>
      <c r="BO7" s="623">
        <v>43.5</v>
      </c>
      <c r="BP7" s="623"/>
      <c r="BQ7" s="623"/>
      <c r="BR7" s="623"/>
      <c r="BS7" s="624">
        <v>15875</v>
      </c>
      <c r="BT7" s="624"/>
      <c r="BU7" s="624"/>
      <c r="BV7" s="624"/>
      <c r="BW7" s="624"/>
      <c r="BX7" s="624"/>
      <c r="BY7" s="624"/>
      <c r="BZ7" s="624"/>
      <c r="CA7" s="624"/>
      <c r="CB7" s="628"/>
      <c r="CD7" s="617" t="s">
        <v>233</v>
      </c>
      <c r="CE7" s="618"/>
      <c r="CF7" s="618"/>
      <c r="CG7" s="618"/>
      <c r="CH7" s="618"/>
      <c r="CI7" s="618"/>
      <c r="CJ7" s="618"/>
      <c r="CK7" s="618"/>
      <c r="CL7" s="618"/>
      <c r="CM7" s="618"/>
      <c r="CN7" s="618"/>
      <c r="CO7" s="618"/>
      <c r="CP7" s="618"/>
      <c r="CQ7" s="619"/>
      <c r="CR7" s="620">
        <v>2750377</v>
      </c>
      <c r="CS7" s="621"/>
      <c r="CT7" s="621"/>
      <c r="CU7" s="621"/>
      <c r="CV7" s="621"/>
      <c r="CW7" s="621"/>
      <c r="CX7" s="621"/>
      <c r="CY7" s="622"/>
      <c r="CZ7" s="623">
        <v>16.5</v>
      </c>
      <c r="DA7" s="623"/>
      <c r="DB7" s="623"/>
      <c r="DC7" s="623"/>
      <c r="DD7" s="629">
        <v>15126</v>
      </c>
      <c r="DE7" s="621"/>
      <c r="DF7" s="621"/>
      <c r="DG7" s="621"/>
      <c r="DH7" s="621"/>
      <c r="DI7" s="621"/>
      <c r="DJ7" s="621"/>
      <c r="DK7" s="621"/>
      <c r="DL7" s="621"/>
      <c r="DM7" s="621"/>
      <c r="DN7" s="621"/>
      <c r="DO7" s="621"/>
      <c r="DP7" s="622"/>
      <c r="DQ7" s="629">
        <v>1961053</v>
      </c>
      <c r="DR7" s="621"/>
      <c r="DS7" s="621"/>
      <c r="DT7" s="621"/>
      <c r="DU7" s="621"/>
      <c r="DV7" s="621"/>
      <c r="DW7" s="621"/>
      <c r="DX7" s="621"/>
      <c r="DY7" s="621"/>
      <c r="DZ7" s="621"/>
      <c r="EA7" s="621"/>
      <c r="EB7" s="621"/>
      <c r="EC7" s="630"/>
    </row>
    <row r="8" spans="2:143" ht="11.25" customHeight="1" x14ac:dyDescent="0.15">
      <c r="B8" s="617" t="s">
        <v>234</v>
      </c>
      <c r="C8" s="618"/>
      <c r="D8" s="618"/>
      <c r="E8" s="618"/>
      <c r="F8" s="618"/>
      <c r="G8" s="618"/>
      <c r="H8" s="618"/>
      <c r="I8" s="618"/>
      <c r="J8" s="618"/>
      <c r="K8" s="618"/>
      <c r="L8" s="618"/>
      <c r="M8" s="618"/>
      <c r="N8" s="618"/>
      <c r="O8" s="618"/>
      <c r="P8" s="618"/>
      <c r="Q8" s="619"/>
      <c r="R8" s="620">
        <v>23194</v>
      </c>
      <c r="S8" s="621"/>
      <c r="T8" s="621"/>
      <c r="U8" s="621"/>
      <c r="V8" s="621"/>
      <c r="W8" s="621"/>
      <c r="X8" s="621"/>
      <c r="Y8" s="622"/>
      <c r="Z8" s="623">
        <v>0.1</v>
      </c>
      <c r="AA8" s="623"/>
      <c r="AB8" s="623"/>
      <c r="AC8" s="623"/>
      <c r="AD8" s="624">
        <v>23194</v>
      </c>
      <c r="AE8" s="624"/>
      <c r="AF8" s="624"/>
      <c r="AG8" s="624"/>
      <c r="AH8" s="624"/>
      <c r="AI8" s="624"/>
      <c r="AJ8" s="624"/>
      <c r="AK8" s="624"/>
      <c r="AL8" s="625">
        <v>0.2</v>
      </c>
      <c r="AM8" s="626"/>
      <c r="AN8" s="626"/>
      <c r="AO8" s="627"/>
      <c r="AP8" s="617" t="s">
        <v>235</v>
      </c>
      <c r="AQ8" s="618"/>
      <c r="AR8" s="618"/>
      <c r="AS8" s="618"/>
      <c r="AT8" s="618"/>
      <c r="AU8" s="618"/>
      <c r="AV8" s="618"/>
      <c r="AW8" s="618"/>
      <c r="AX8" s="618"/>
      <c r="AY8" s="618"/>
      <c r="AZ8" s="618"/>
      <c r="BA8" s="618"/>
      <c r="BB8" s="618"/>
      <c r="BC8" s="618"/>
      <c r="BD8" s="618"/>
      <c r="BE8" s="618"/>
      <c r="BF8" s="619"/>
      <c r="BG8" s="620">
        <v>61676</v>
      </c>
      <c r="BH8" s="621"/>
      <c r="BI8" s="621"/>
      <c r="BJ8" s="621"/>
      <c r="BK8" s="621"/>
      <c r="BL8" s="621"/>
      <c r="BM8" s="621"/>
      <c r="BN8" s="622"/>
      <c r="BO8" s="623">
        <v>1.4</v>
      </c>
      <c r="BP8" s="623"/>
      <c r="BQ8" s="623"/>
      <c r="BR8" s="623"/>
      <c r="BS8" s="624" t="s">
        <v>127</v>
      </c>
      <c r="BT8" s="624"/>
      <c r="BU8" s="624"/>
      <c r="BV8" s="624"/>
      <c r="BW8" s="624"/>
      <c r="BX8" s="624"/>
      <c r="BY8" s="624"/>
      <c r="BZ8" s="624"/>
      <c r="CA8" s="624"/>
      <c r="CB8" s="628"/>
      <c r="CD8" s="617" t="s">
        <v>236</v>
      </c>
      <c r="CE8" s="618"/>
      <c r="CF8" s="618"/>
      <c r="CG8" s="618"/>
      <c r="CH8" s="618"/>
      <c r="CI8" s="618"/>
      <c r="CJ8" s="618"/>
      <c r="CK8" s="618"/>
      <c r="CL8" s="618"/>
      <c r="CM8" s="618"/>
      <c r="CN8" s="618"/>
      <c r="CO8" s="618"/>
      <c r="CP8" s="618"/>
      <c r="CQ8" s="619"/>
      <c r="CR8" s="620">
        <v>4863721</v>
      </c>
      <c r="CS8" s="621"/>
      <c r="CT8" s="621"/>
      <c r="CU8" s="621"/>
      <c r="CV8" s="621"/>
      <c r="CW8" s="621"/>
      <c r="CX8" s="621"/>
      <c r="CY8" s="622"/>
      <c r="CZ8" s="623">
        <v>29.1</v>
      </c>
      <c r="DA8" s="623"/>
      <c r="DB8" s="623"/>
      <c r="DC8" s="623"/>
      <c r="DD8" s="629">
        <v>23921</v>
      </c>
      <c r="DE8" s="621"/>
      <c r="DF8" s="621"/>
      <c r="DG8" s="621"/>
      <c r="DH8" s="621"/>
      <c r="DI8" s="621"/>
      <c r="DJ8" s="621"/>
      <c r="DK8" s="621"/>
      <c r="DL8" s="621"/>
      <c r="DM8" s="621"/>
      <c r="DN8" s="621"/>
      <c r="DO8" s="621"/>
      <c r="DP8" s="622"/>
      <c r="DQ8" s="629">
        <v>2324438</v>
      </c>
      <c r="DR8" s="621"/>
      <c r="DS8" s="621"/>
      <c r="DT8" s="621"/>
      <c r="DU8" s="621"/>
      <c r="DV8" s="621"/>
      <c r="DW8" s="621"/>
      <c r="DX8" s="621"/>
      <c r="DY8" s="621"/>
      <c r="DZ8" s="621"/>
      <c r="EA8" s="621"/>
      <c r="EB8" s="621"/>
      <c r="EC8" s="630"/>
    </row>
    <row r="9" spans="2:143" ht="11.25" customHeight="1" x14ac:dyDescent="0.15">
      <c r="B9" s="617" t="s">
        <v>237</v>
      </c>
      <c r="C9" s="618"/>
      <c r="D9" s="618"/>
      <c r="E9" s="618"/>
      <c r="F9" s="618"/>
      <c r="G9" s="618"/>
      <c r="H9" s="618"/>
      <c r="I9" s="618"/>
      <c r="J9" s="618"/>
      <c r="K9" s="618"/>
      <c r="L9" s="618"/>
      <c r="M9" s="618"/>
      <c r="N9" s="618"/>
      <c r="O9" s="618"/>
      <c r="P9" s="618"/>
      <c r="Q9" s="619"/>
      <c r="R9" s="620">
        <v>24942</v>
      </c>
      <c r="S9" s="621"/>
      <c r="T9" s="621"/>
      <c r="U9" s="621"/>
      <c r="V9" s="621"/>
      <c r="W9" s="621"/>
      <c r="X9" s="621"/>
      <c r="Y9" s="622"/>
      <c r="Z9" s="623">
        <v>0.1</v>
      </c>
      <c r="AA9" s="623"/>
      <c r="AB9" s="623"/>
      <c r="AC9" s="623"/>
      <c r="AD9" s="624">
        <v>24942</v>
      </c>
      <c r="AE9" s="624"/>
      <c r="AF9" s="624"/>
      <c r="AG9" s="624"/>
      <c r="AH9" s="624"/>
      <c r="AI9" s="624"/>
      <c r="AJ9" s="624"/>
      <c r="AK9" s="624"/>
      <c r="AL9" s="625">
        <v>0.3</v>
      </c>
      <c r="AM9" s="626"/>
      <c r="AN9" s="626"/>
      <c r="AO9" s="627"/>
      <c r="AP9" s="617" t="s">
        <v>238</v>
      </c>
      <c r="AQ9" s="618"/>
      <c r="AR9" s="618"/>
      <c r="AS9" s="618"/>
      <c r="AT9" s="618"/>
      <c r="AU9" s="618"/>
      <c r="AV9" s="618"/>
      <c r="AW9" s="618"/>
      <c r="AX9" s="618"/>
      <c r="AY9" s="618"/>
      <c r="AZ9" s="618"/>
      <c r="BA9" s="618"/>
      <c r="BB9" s="618"/>
      <c r="BC9" s="618"/>
      <c r="BD9" s="618"/>
      <c r="BE9" s="618"/>
      <c r="BF9" s="619"/>
      <c r="BG9" s="620">
        <v>1597212</v>
      </c>
      <c r="BH9" s="621"/>
      <c r="BI9" s="621"/>
      <c r="BJ9" s="621"/>
      <c r="BK9" s="621"/>
      <c r="BL9" s="621"/>
      <c r="BM9" s="621"/>
      <c r="BN9" s="622"/>
      <c r="BO9" s="623">
        <v>35.200000000000003</v>
      </c>
      <c r="BP9" s="623"/>
      <c r="BQ9" s="623"/>
      <c r="BR9" s="623"/>
      <c r="BS9" s="624" t="s">
        <v>127</v>
      </c>
      <c r="BT9" s="624"/>
      <c r="BU9" s="624"/>
      <c r="BV9" s="624"/>
      <c r="BW9" s="624"/>
      <c r="BX9" s="624"/>
      <c r="BY9" s="624"/>
      <c r="BZ9" s="624"/>
      <c r="CA9" s="624"/>
      <c r="CB9" s="628"/>
      <c r="CD9" s="617" t="s">
        <v>239</v>
      </c>
      <c r="CE9" s="618"/>
      <c r="CF9" s="618"/>
      <c r="CG9" s="618"/>
      <c r="CH9" s="618"/>
      <c r="CI9" s="618"/>
      <c r="CJ9" s="618"/>
      <c r="CK9" s="618"/>
      <c r="CL9" s="618"/>
      <c r="CM9" s="618"/>
      <c r="CN9" s="618"/>
      <c r="CO9" s="618"/>
      <c r="CP9" s="618"/>
      <c r="CQ9" s="619"/>
      <c r="CR9" s="620">
        <v>1574130</v>
      </c>
      <c r="CS9" s="621"/>
      <c r="CT9" s="621"/>
      <c r="CU9" s="621"/>
      <c r="CV9" s="621"/>
      <c r="CW9" s="621"/>
      <c r="CX9" s="621"/>
      <c r="CY9" s="622"/>
      <c r="CZ9" s="623">
        <v>9.4</v>
      </c>
      <c r="DA9" s="623"/>
      <c r="DB9" s="623"/>
      <c r="DC9" s="623"/>
      <c r="DD9" s="629">
        <v>8681</v>
      </c>
      <c r="DE9" s="621"/>
      <c r="DF9" s="621"/>
      <c r="DG9" s="621"/>
      <c r="DH9" s="621"/>
      <c r="DI9" s="621"/>
      <c r="DJ9" s="621"/>
      <c r="DK9" s="621"/>
      <c r="DL9" s="621"/>
      <c r="DM9" s="621"/>
      <c r="DN9" s="621"/>
      <c r="DO9" s="621"/>
      <c r="DP9" s="622"/>
      <c r="DQ9" s="629">
        <v>1221054</v>
      </c>
      <c r="DR9" s="621"/>
      <c r="DS9" s="621"/>
      <c r="DT9" s="621"/>
      <c r="DU9" s="621"/>
      <c r="DV9" s="621"/>
      <c r="DW9" s="621"/>
      <c r="DX9" s="621"/>
      <c r="DY9" s="621"/>
      <c r="DZ9" s="621"/>
      <c r="EA9" s="621"/>
      <c r="EB9" s="621"/>
      <c r="EC9" s="630"/>
    </row>
    <row r="10" spans="2:143" ht="11.25" customHeight="1" x14ac:dyDescent="0.15">
      <c r="B10" s="617" t="s">
        <v>240</v>
      </c>
      <c r="C10" s="618"/>
      <c r="D10" s="618"/>
      <c r="E10" s="618"/>
      <c r="F10" s="618"/>
      <c r="G10" s="618"/>
      <c r="H10" s="618"/>
      <c r="I10" s="618"/>
      <c r="J10" s="618"/>
      <c r="K10" s="618"/>
      <c r="L10" s="618"/>
      <c r="M10" s="618"/>
      <c r="N10" s="618"/>
      <c r="O10" s="618"/>
      <c r="P10" s="618"/>
      <c r="Q10" s="619"/>
      <c r="R10" s="620" t="s">
        <v>127</v>
      </c>
      <c r="S10" s="621"/>
      <c r="T10" s="621"/>
      <c r="U10" s="621"/>
      <c r="V10" s="621"/>
      <c r="W10" s="621"/>
      <c r="X10" s="621"/>
      <c r="Y10" s="622"/>
      <c r="Z10" s="623" t="s">
        <v>127</v>
      </c>
      <c r="AA10" s="623"/>
      <c r="AB10" s="623"/>
      <c r="AC10" s="623"/>
      <c r="AD10" s="624" t="s">
        <v>127</v>
      </c>
      <c r="AE10" s="624"/>
      <c r="AF10" s="624"/>
      <c r="AG10" s="624"/>
      <c r="AH10" s="624"/>
      <c r="AI10" s="624"/>
      <c r="AJ10" s="624"/>
      <c r="AK10" s="624"/>
      <c r="AL10" s="625" t="s">
        <v>127</v>
      </c>
      <c r="AM10" s="626"/>
      <c r="AN10" s="626"/>
      <c r="AO10" s="627"/>
      <c r="AP10" s="617" t="s">
        <v>241</v>
      </c>
      <c r="AQ10" s="618"/>
      <c r="AR10" s="618"/>
      <c r="AS10" s="618"/>
      <c r="AT10" s="618"/>
      <c r="AU10" s="618"/>
      <c r="AV10" s="618"/>
      <c r="AW10" s="618"/>
      <c r="AX10" s="618"/>
      <c r="AY10" s="618"/>
      <c r="AZ10" s="618"/>
      <c r="BA10" s="618"/>
      <c r="BB10" s="618"/>
      <c r="BC10" s="618"/>
      <c r="BD10" s="618"/>
      <c r="BE10" s="618"/>
      <c r="BF10" s="619"/>
      <c r="BG10" s="620">
        <v>111746</v>
      </c>
      <c r="BH10" s="621"/>
      <c r="BI10" s="621"/>
      <c r="BJ10" s="621"/>
      <c r="BK10" s="621"/>
      <c r="BL10" s="621"/>
      <c r="BM10" s="621"/>
      <c r="BN10" s="622"/>
      <c r="BO10" s="623">
        <v>2.5</v>
      </c>
      <c r="BP10" s="623"/>
      <c r="BQ10" s="623"/>
      <c r="BR10" s="623"/>
      <c r="BS10" s="624" t="s">
        <v>127</v>
      </c>
      <c r="BT10" s="624"/>
      <c r="BU10" s="624"/>
      <c r="BV10" s="624"/>
      <c r="BW10" s="624"/>
      <c r="BX10" s="624"/>
      <c r="BY10" s="624"/>
      <c r="BZ10" s="624"/>
      <c r="CA10" s="624"/>
      <c r="CB10" s="628"/>
      <c r="CD10" s="617" t="s">
        <v>242</v>
      </c>
      <c r="CE10" s="618"/>
      <c r="CF10" s="618"/>
      <c r="CG10" s="618"/>
      <c r="CH10" s="618"/>
      <c r="CI10" s="618"/>
      <c r="CJ10" s="618"/>
      <c r="CK10" s="618"/>
      <c r="CL10" s="618"/>
      <c r="CM10" s="618"/>
      <c r="CN10" s="618"/>
      <c r="CO10" s="618"/>
      <c r="CP10" s="618"/>
      <c r="CQ10" s="619"/>
      <c r="CR10" s="620">
        <v>13345</v>
      </c>
      <c r="CS10" s="621"/>
      <c r="CT10" s="621"/>
      <c r="CU10" s="621"/>
      <c r="CV10" s="621"/>
      <c r="CW10" s="621"/>
      <c r="CX10" s="621"/>
      <c r="CY10" s="622"/>
      <c r="CZ10" s="623">
        <v>0.1</v>
      </c>
      <c r="DA10" s="623"/>
      <c r="DB10" s="623"/>
      <c r="DC10" s="623"/>
      <c r="DD10" s="629" t="s">
        <v>127</v>
      </c>
      <c r="DE10" s="621"/>
      <c r="DF10" s="621"/>
      <c r="DG10" s="621"/>
      <c r="DH10" s="621"/>
      <c r="DI10" s="621"/>
      <c r="DJ10" s="621"/>
      <c r="DK10" s="621"/>
      <c r="DL10" s="621"/>
      <c r="DM10" s="621"/>
      <c r="DN10" s="621"/>
      <c r="DO10" s="621"/>
      <c r="DP10" s="622"/>
      <c r="DQ10" s="629">
        <v>11445</v>
      </c>
      <c r="DR10" s="621"/>
      <c r="DS10" s="621"/>
      <c r="DT10" s="621"/>
      <c r="DU10" s="621"/>
      <c r="DV10" s="621"/>
      <c r="DW10" s="621"/>
      <c r="DX10" s="621"/>
      <c r="DY10" s="621"/>
      <c r="DZ10" s="621"/>
      <c r="EA10" s="621"/>
      <c r="EB10" s="621"/>
      <c r="EC10" s="630"/>
    </row>
    <row r="11" spans="2:143" ht="11.25" customHeight="1" x14ac:dyDescent="0.15">
      <c r="B11" s="617" t="s">
        <v>243</v>
      </c>
      <c r="C11" s="618"/>
      <c r="D11" s="618"/>
      <c r="E11" s="618"/>
      <c r="F11" s="618"/>
      <c r="G11" s="618"/>
      <c r="H11" s="618"/>
      <c r="I11" s="618"/>
      <c r="J11" s="618"/>
      <c r="K11" s="618"/>
      <c r="L11" s="618"/>
      <c r="M11" s="618"/>
      <c r="N11" s="618"/>
      <c r="O11" s="618"/>
      <c r="P11" s="618"/>
      <c r="Q11" s="619"/>
      <c r="R11" s="620">
        <v>850897</v>
      </c>
      <c r="S11" s="621"/>
      <c r="T11" s="621"/>
      <c r="U11" s="621"/>
      <c r="V11" s="621"/>
      <c r="W11" s="621"/>
      <c r="X11" s="621"/>
      <c r="Y11" s="622"/>
      <c r="Z11" s="625">
        <v>5</v>
      </c>
      <c r="AA11" s="626"/>
      <c r="AB11" s="626"/>
      <c r="AC11" s="632"/>
      <c r="AD11" s="629">
        <v>850897</v>
      </c>
      <c r="AE11" s="621"/>
      <c r="AF11" s="621"/>
      <c r="AG11" s="621"/>
      <c r="AH11" s="621"/>
      <c r="AI11" s="621"/>
      <c r="AJ11" s="621"/>
      <c r="AK11" s="622"/>
      <c r="AL11" s="625">
        <v>9</v>
      </c>
      <c r="AM11" s="626"/>
      <c r="AN11" s="626"/>
      <c r="AO11" s="627"/>
      <c r="AP11" s="617" t="s">
        <v>244</v>
      </c>
      <c r="AQ11" s="618"/>
      <c r="AR11" s="618"/>
      <c r="AS11" s="618"/>
      <c r="AT11" s="618"/>
      <c r="AU11" s="618"/>
      <c r="AV11" s="618"/>
      <c r="AW11" s="618"/>
      <c r="AX11" s="618"/>
      <c r="AY11" s="618"/>
      <c r="AZ11" s="618"/>
      <c r="BA11" s="618"/>
      <c r="BB11" s="618"/>
      <c r="BC11" s="618"/>
      <c r="BD11" s="618"/>
      <c r="BE11" s="618"/>
      <c r="BF11" s="619"/>
      <c r="BG11" s="620">
        <v>204837</v>
      </c>
      <c r="BH11" s="621"/>
      <c r="BI11" s="621"/>
      <c r="BJ11" s="621"/>
      <c r="BK11" s="621"/>
      <c r="BL11" s="621"/>
      <c r="BM11" s="621"/>
      <c r="BN11" s="622"/>
      <c r="BO11" s="623">
        <v>4.5</v>
      </c>
      <c r="BP11" s="623"/>
      <c r="BQ11" s="623"/>
      <c r="BR11" s="623"/>
      <c r="BS11" s="624">
        <v>15875</v>
      </c>
      <c r="BT11" s="624"/>
      <c r="BU11" s="624"/>
      <c r="BV11" s="624"/>
      <c r="BW11" s="624"/>
      <c r="BX11" s="624"/>
      <c r="BY11" s="624"/>
      <c r="BZ11" s="624"/>
      <c r="CA11" s="624"/>
      <c r="CB11" s="628"/>
      <c r="CD11" s="617" t="s">
        <v>245</v>
      </c>
      <c r="CE11" s="618"/>
      <c r="CF11" s="618"/>
      <c r="CG11" s="618"/>
      <c r="CH11" s="618"/>
      <c r="CI11" s="618"/>
      <c r="CJ11" s="618"/>
      <c r="CK11" s="618"/>
      <c r="CL11" s="618"/>
      <c r="CM11" s="618"/>
      <c r="CN11" s="618"/>
      <c r="CO11" s="618"/>
      <c r="CP11" s="618"/>
      <c r="CQ11" s="619"/>
      <c r="CR11" s="620">
        <v>831670</v>
      </c>
      <c r="CS11" s="621"/>
      <c r="CT11" s="621"/>
      <c r="CU11" s="621"/>
      <c r="CV11" s="621"/>
      <c r="CW11" s="621"/>
      <c r="CX11" s="621"/>
      <c r="CY11" s="622"/>
      <c r="CZ11" s="623">
        <v>5</v>
      </c>
      <c r="DA11" s="623"/>
      <c r="DB11" s="623"/>
      <c r="DC11" s="623"/>
      <c r="DD11" s="629">
        <v>33107</v>
      </c>
      <c r="DE11" s="621"/>
      <c r="DF11" s="621"/>
      <c r="DG11" s="621"/>
      <c r="DH11" s="621"/>
      <c r="DI11" s="621"/>
      <c r="DJ11" s="621"/>
      <c r="DK11" s="621"/>
      <c r="DL11" s="621"/>
      <c r="DM11" s="621"/>
      <c r="DN11" s="621"/>
      <c r="DO11" s="621"/>
      <c r="DP11" s="622"/>
      <c r="DQ11" s="629">
        <v>581388</v>
      </c>
      <c r="DR11" s="621"/>
      <c r="DS11" s="621"/>
      <c r="DT11" s="621"/>
      <c r="DU11" s="621"/>
      <c r="DV11" s="621"/>
      <c r="DW11" s="621"/>
      <c r="DX11" s="621"/>
      <c r="DY11" s="621"/>
      <c r="DZ11" s="621"/>
      <c r="EA11" s="621"/>
      <c r="EB11" s="621"/>
      <c r="EC11" s="630"/>
    </row>
    <row r="12" spans="2:143" ht="11.25" customHeight="1" x14ac:dyDescent="0.15">
      <c r="B12" s="617" t="s">
        <v>246</v>
      </c>
      <c r="C12" s="618"/>
      <c r="D12" s="618"/>
      <c r="E12" s="618"/>
      <c r="F12" s="618"/>
      <c r="G12" s="618"/>
      <c r="H12" s="618"/>
      <c r="I12" s="618"/>
      <c r="J12" s="618"/>
      <c r="K12" s="618"/>
      <c r="L12" s="618"/>
      <c r="M12" s="618"/>
      <c r="N12" s="618"/>
      <c r="O12" s="618"/>
      <c r="P12" s="618"/>
      <c r="Q12" s="619"/>
      <c r="R12" s="620" t="s">
        <v>127</v>
      </c>
      <c r="S12" s="621"/>
      <c r="T12" s="621"/>
      <c r="U12" s="621"/>
      <c r="V12" s="621"/>
      <c r="W12" s="621"/>
      <c r="X12" s="621"/>
      <c r="Y12" s="622"/>
      <c r="Z12" s="623" t="s">
        <v>127</v>
      </c>
      <c r="AA12" s="623"/>
      <c r="AB12" s="623"/>
      <c r="AC12" s="623"/>
      <c r="AD12" s="624" t="s">
        <v>127</v>
      </c>
      <c r="AE12" s="624"/>
      <c r="AF12" s="624"/>
      <c r="AG12" s="624"/>
      <c r="AH12" s="624"/>
      <c r="AI12" s="624"/>
      <c r="AJ12" s="624"/>
      <c r="AK12" s="624"/>
      <c r="AL12" s="625" t="s">
        <v>127</v>
      </c>
      <c r="AM12" s="626"/>
      <c r="AN12" s="626"/>
      <c r="AO12" s="627"/>
      <c r="AP12" s="617" t="s">
        <v>247</v>
      </c>
      <c r="AQ12" s="618"/>
      <c r="AR12" s="618"/>
      <c r="AS12" s="618"/>
      <c r="AT12" s="618"/>
      <c r="AU12" s="618"/>
      <c r="AV12" s="618"/>
      <c r="AW12" s="618"/>
      <c r="AX12" s="618"/>
      <c r="AY12" s="618"/>
      <c r="AZ12" s="618"/>
      <c r="BA12" s="618"/>
      <c r="BB12" s="618"/>
      <c r="BC12" s="618"/>
      <c r="BD12" s="618"/>
      <c r="BE12" s="618"/>
      <c r="BF12" s="619"/>
      <c r="BG12" s="620">
        <v>2125381</v>
      </c>
      <c r="BH12" s="621"/>
      <c r="BI12" s="621"/>
      <c r="BJ12" s="621"/>
      <c r="BK12" s="621"/>
      <c r="BL12" s="621"/>
      <c r="BM12" s="621"/>
      <c r="BN12" s="622"/>
      <c r="BO12" s="623">
        <v>46.8</v>
      </c>
      <c r="BP12" s="623"/>
      <c r="BQ12" s="623"/>
      <c r="BR12" s="623"/>
      <c r="BS12" s="624" t="s">
        <v>127</v>
      </c>
      <c r="BT12" s="624"/>
      <c r="BU12" s="624"/>
      <c r="BV12" s="624"/>
      <c r="BW12" s="624"/>
      <c r="BX12" s="624"/>
      <c r="BY12" s="624"/>
      <c r="BZ12" s="624"/>
      <c r="CA12" s="624"/>
      <c r="CB12" s="628"/>
      <c r="CD12" s="617" t="s">
        <v>248</v>
      </c>
      <c r="CE12" s="618"/>
      <c r="CF12" s="618"/>
      <c r="CG12" s="618"/>
      <c r="CH12" s="618"/>
      <c r="CI12" s="618"/>
      <c r="CJ12" s="618"/>
      <c r="CK12" s="618"/>
      <c r="CL12" s="618"/>
      <c r="CM12" s="618"/>
      <c r="CN12" s="618"/>
      <c r="CO12" s="618"/>
      <c r="CP12" s="618"/>
      <c r="CQ12" s="619"/>
      <c r="CR12" s="620">
        <v>1512233</v>
      </c>
      <c r="CS12" s="621"/>
      <c r="CT12" s="621"/>
      <c r="CU12" s="621"/>
      <c r="CV12" s="621"/>
      <c r="CW12" s="621"/>
      <c r="CX12" s="621"/>
      <c r="CY12" s="622"/>
      <c r="CZ12" s="623">
        <v>9.1</v>
      </c>
      <c r="DA12" s="623"/>
      <c r="DB12" s="623"/>
      <c r="DC12" s="623"/>
      <c r="DD12" s="629">
        <v>467512</v>
      </c>
      <c r="DE12" s="621"/>
      <c r="DF12" s="621"/>
      <c r="DG12" s="621"/>
      <c r="DH12" s="621"/>
      <c r="DI12" s="621"/>
      <c r="DJ12" s="621"/>
      <c r="DK12" s="621"/>
      <c r="DL12" s="621"/>
      <c r="DM12" s="621"/>
      <c r="DN12" s="621"/>
      <c r="DO12" s="621"/>
      <c r="DP12" s="622"/>
      <c r="DQ12" s="629">
        <v>802664</v>
      </c>
      <c r="DR12" s="621"/>
      <c r="DS12" s="621"/>
      <c r="DT12" s="621"/>
      <c r="DU12" s="621"/>
      <c r="DV12" s="621"/>
      <c r="DW12" s="621"/>
      <c r="DX12" s="621"/>
      <c r="DY12" s="621"/>
      <c r="DZ12" s="621"/>
      <c r="EA12" s="621"/>
      <c r="EB12" s="621"/>
      <c r="EC12" s="630"/>
    </row>
    <row r="13" spans="2:143" ht="11.25" customHeight="1" x14ac:dyDescent="0.15">
      <c r="B13" s="617" t="s">
        <v>249</v>
      </c>
      <c r="C13" s="618"/>
      <c r="D13" s="618"/>
      <c r="E13" s="618"/>
      <c r="F13" s="618"/>
      <c r="G13" s="618"/>
      <c r="H13" s="618"/>
      <c r="I13" s="618"/>
      <c r="J13" s="618"/>
      <c r="K13" s="618"/>
      <c r="L13" s="618"/>
      <c r="M13" s="618"/>
      <c r="N13" s="618"/>
      <c r="O13" s="618"/>
      <c r="P13" s="618"/>
      <c r="Q13" s="619"/>
      <c r="R13" s="620" t="s">
        <v>127</v>
      </c>
      <c r="S13" s="621"/>
      <c r="T13" s="621"/>
      <c r="U13" s="621"/>
      <c r="V13" s="621"/>
      <c r="W13" s="621"/>
      <c r="X13" s="621"/>
      <c r="Y13" s="622"/>
      <c r="Z13" s="623" t="s">
        <v>127</v>
      </c>
      <c r="AA13" s="623"/>
      <c r="AB13" s="623"/>
      <c r="AC13" s="623"/>
      <c r="AD13" s="624" t="s">
        <v>127</v>
      </c>
      <c r="AE13" s="624"/>
      <c r="AF13" s="624"/>
      <c r="AG13" s="624"/>
      <c r="AH13" s="624"/>
      <c r="AI13" s="624"/>
      <c r="AJ13" s="624"/>
      <c r="AK13" s="624"/>
      <c r="AL13" s="625" t="s">
        <v>127</v>
      </c>
      <c r="AM13" s="626"/>
      <c r="AN13" s="626"/>
      <c r="AO13" s="627"/>
      <c r="AP13" s="617" t="s">
        <v>250</v>
      </c>
      <c r="AQ13" s="618"/>
      <c r="AR13" s="618"/>
      <c r="AS13" s="618"/>
      <c r="AT13" s="618"/>
      <c r="AU13" s="618"/>
      <c r="AV13" s="618"/>
      <c r="AW13" s="618"/>
      <c r="AX13" s="618"/>
      <c r="AY13" s="618"/>
      <c r="AZ13" s="618"/>
      <c r="BA13" s="618"/>
      <c r="BB13" s="618"/>
      <c r="BC13" s="618"/>
      <c r="BD13" s="618"/>
      <c r="BE13" s="618"/>
      <c r="BF13" s="619"/>
      <c r="BG13" s="620">
        <v>2111432</v>
      </c>
      <c r="BH13" s="621"/>
      <c r="BI13" s="621"/>
      <c r="BJ13" s="621"/>
      <c r="BK13" s="621"/>
      <c r="BL13" s="621"/>
      <c r="BM13" s="621"/>
      <c r="BN13" s="622"/>
      <c r="BO13" s="623">
        <v>46.5</v>
      </c>
      <c r="BP13" s="623"/>
      <c r="BQ13" s="623"/>
      <c r="BR13" s="623"/>
      <c r="BS13" s="624" t="s">
        <v>127</v>
      </c>
      <c r="BT13" s="624"/>
      <c r="BU13" s="624"/>
      <c r="BV13" s="624"/>
      <c r="BW13" s="624"/>
      <c r="BX13" s="624"/>
      <c r="BY13" s="624"/>
      <c r="BZ13" s="624"/>
      <c r="CA13" s="624"/>
      <c r="CB13" s="628"/>
      <c r="CD13" s="617" t="s">
        <v>251</v>
      </c>
      <c r="CE13" s="618"/>
      <c r="CF13" s="618"/>
      <c r="CG13" s="618"/>
      <c r="CH13" s="618"/>
      <c r="CI13" s="618"/>
      <c r="CJ13" s="618"/>
      <c r="CK13" s="618"/>
      <c r="CL13" s="618"/>
      <c r="CM13" s="618"/>
      <c r="CN13" s="618"/>
      <c r="CO13" s="618"/>
      <c r="CP13" s="618"/>
      <c r="CQ13" s="619"/>
      <c r="CR13" s="620">
        <v>1245642</v>
      </c>
      <c r="CS13" s="621"/>
      <c r="CT13" s="621"/>
      <c r="CU13" s="621"/>
      <c r="CV13" s="621"/>
      <c r="CW13" s="621"/>
      <c r="CX13" s="621"/>
      <c r="CY13" s="622"/>
      <c r="CZ13" s="623">
        <v>7.5</v>
      </c>
      <c r="DA13" s="623"/>
      <c r="DB13" s="623"/>
      <c r="DC13" s="623"/>
      <c r="DD13" s="629">
        <v>690276</v>
      </c>
      <c r="DE13" s="621"/>
      <c r="DF13" s="621"/>
      <c r="DG13" s="621"/>
      <c r="DH13" s="621"/>
      <c r="DI13" s="621"/>
      <c r="DJ13" s="621"/>
      <c r="DK13" s="621"/>
      <c r="DL13" s="621"/>
      <c r="DM13" s="621"/>
      <c r="DN13" s="621"/>
      <c r="DO13" s="621"/>
      <c r="DP13" s="622"/>
      <c r="DQ13" s="629">
        <v>634750</v>
      </c>
      <c r="DR13" s="621"/>
      <c r="DS13" s="621"/>
      <c r="DT13" s="621"/>
      <c r="DU13" s="621"/>
      <c r="DV13" s="621"/>
      <c r="DW13" s="621"/>
      <c r="DX13" s="621"/>
      <c r="DY13" s="621"/>
      <c r="DZ13" s="621"/>
      <c r="EA13" s="621"/>
      <c r="EB13" s="621"/>
      <c r="EC13" s="630"/>
    </row>
    <row r="14" spans="2:143" ht="11.25" customHeight="1" x14ac:dyDescent="0.15">
      <c r="B14" s="617" t="s">
        <v>252</v>
      </c>
      <c r="C14" s="618"/>
      <c r="D14" s="618"/>
      <c r="E14" s="618"/>
      <c r="F14" s="618"/>
      <c r="G14" s="618"/>
      <c r="H14" s="618"/>
      <c r="I14" s="618"/>
      <c r="J14" s="618"/>
      <c r="K14" s="618"/>
      <c r="L14" s="618"/>
      <c r="M14" s="618"/>
      <c r="N14" s="618"/>
      <c r="O14" s="618"/>
      <c r="P14" s="618"/>
      <c r="Q14" s="619"/>
      <c r="R14" s="620" t="s">
        <v>127</v>
      </c>
      <c r="S14" s="621"/>
      <c r="T14" s="621"/>
      <c r="U14" s="621"/>
      <c r="V14" s="621"/>
      <c r="W14" s="621"/>
      <c r="X14" s="621"/>
      <c r="Y14" s="622"/>
      <c r="Z14" s="623" t="s">
        <v>127</v>
      </c>
      <c r="AA14" s="623"/>
      <c r="AB14" s="623"/>
      <c r="AC14" s="623"/>
      <c r="AD14" s="624" t="s">
        <v>127</v>
      </c>
      <c r="AE14" s="624"/>
      <c r="AF14" s="624"/>
      <c r="AG14" s="624"/>
      <c r="AH14" s="624"/>
      <c r="AI14" s="624"/>
      <c r="AJ14" s="624"/>
      <c r="AK14" s="624"/>
      <c r="AL14" s="625" t="s">
        <v>127</v>
      </c>
      <c r="AM14" s="626"/>
      <c r="AN14" s="626"/>
      <c r="AO14" s="627"/>
      <c r="AP14" s="617" t="s">
        <v>253</v>
      </c>
      <c r="AQ14" s="618"/>
      <c r="AR14" s="618"/>
      <c r="AS14" s="618"/>
      <c r="AT14" s="618"/>
      <c r="AU14" s="618"/>
      <c r="AV14" s="618"/>
      <c r="AW14" s="618"/>
      <c r="AX14" s="618"/>
      <c r="AY14" s="618"/>
      <c r="AZ14" s="618"/>
      <c r="BA14" s="618"/>
      <c r="BB14" s="618"/>
      <c r="BC14" s="618"/>
      <c r="BD14" s="618"/>
      <c r="BE14" s="618"/>
      <c r="BF14" s="619"/>
      <c r="BG14" s="620">
        <v>134717</v>
      </c>
      <c r="BH14" s="621"/>
      <c r="BI14" s="621"/>
      <c r="BJ14" s="621"/>
      <c r="BK14" s="621"/>
      <c r="BL14" s="621"/>
      <c r="BM14" s="621"/>
      <c r="BN14" s="622"/>
      <c r="BO14" s="623">
        <v>3</v>
      </c>
      <c r="BP14" s="623"/>
      <c r="BQ14" s="623"/>
      <c r="BR14" s="623"/>
      <c r="BS14" s="624" t="s">
        <v>127</v>
      </c>
      <c r="BT14" s="624"/>
      <c r="BU14" s="624"/>
      <c r="BV14" s="624"/>
      <c r="BW14" s="624"/>
      <c r="BX14" s="624"/>
      <c r="BY14" s="624"/>
      <c r="BZ14" s="624"/>
      <c r="CA14" s="624"/>
      <c r="CB14" s="628"/>
      <c r="CD14" s="617" t="s">
        <v>254</v>
      </c>
      <c r="CE14" s="618"/>
      <c r="CF14" s="618"/>
      <c r="CG14" s="618"/>
      <c r="CH14" s="618"/>
      <c r="CI14" s="618"/>
      <c r="CJ14" s="618"/>
      <c r="CK14" s="618"/>
      <c r="CL14" s="618"/>
      <c r="CM14" s="618"/>
      <c r="CN14" s="618"/>
      <c r="CO14" s="618"/>
      <c r="CP14" s="618"/>
      <c r="CQ14" s="619"/>
      <c r="CR14" s="620">
        <v>435394</v>
      </c>
      <c r="CS14" s="621"/>
      <c r="CT14" s="621"/>
      <c r="CU14" s="621"/>
      <c r="CV14" s="621"/>
      <c r="CW14" s="621"/>
      <c r="CX14" s="621"/>
      <c r="CY14" s="622"/>
      <c r="CZ14" s="623">
        <v>2.6</v>
      </c>
      <c r="DA14" s="623"/>
      <c r="DB14" s="623"/>
      <c r="DC14" s="623"/>
      <c r="DD14" s="629">
        <v>4773</v>
      </c>
      <c r="DE14" s="621"/>
      <c r="DF14" s="621"/>
      <c r="DG14" s="621"/>
      <c r="DH14" s="621"/>
      <c r="DI14" s="621"/>
      <c r="DJ14" s="621"/>
      <c r="DK14" s="621"/>
      <c r="DL14" s="621"/>
      <c r="DM14" s="621"/>
      <c r="DN14" s="621"/>
      <c r="DO14" s="621"/>
      <c r="DP14" s="622"/>
      <c r="DQ14" s="629">
        <v>413116</v>
      </c>
      <c r="DR14" s="621"/>
      <c r="DS14" s="621"/>
      <c r="DT14" s="621"/>
      <c r="DU14" s="621"/>
      <c r="DV14" s="621"/>
      <c r="DW14" s="621"/>
      <c r="DX14" s="621"/>
      <c r="DY14" s="621"/>
      <c r="DZ14" s="621"/>
      <c r="EA14" s="621"/>
      <c r="EB14" s="621"/>
      <c r="EC14" s="630"/>
    </row>
    <row r="15" spans="2:143" ht="11.25" customHeight="1" x14ac:dyDescent="0.15">
      <c r="B15" s="617" t="s">
        <v>255</v>
      </c>
      <c r="C15" s="618"/>
      <c r="D15" s="618"/>
      <c r="E15" s="618"/>
      <c r="F15" s="618"/>
      <c r="G15" s="618"/>
      <c r="H15" s="618"/>
      <c r="I15" s="618"/>
      <c r="J15" s="618"/>
      <c r="K15" s="618"/>
      <c r="L15" s="618"/>
      <c r="M15" s="618"/>
      <c r="N15" s="618"/>
      <c r="O15" s="618"/>
      <c r="P15" s="618"/>
      <c r="Q15" s="619"/>
      <c r="R15" s="620" t="s">
        <v>127</v>
      </c>
      <c r="S15" s="621"/>
      <c r="T15" s="621"/>
      <c r="U15" s="621"/>
      <c r="V15" s="621"/>
      <c r="W15" s="621"/>
      <c r="X15" s="621"/>
      <c r="Y15" s="622"/>
      <c r="Z15" s="623" t="s">
        <v>127</v>
      </c>
      <c r="AA15" s="623"/>
      <c r="AB15" s="623"/>
      <c r="AC15" s="623"/>
      <c r="AD15" s="624" t="s">
        <v>127</v>
      </c>
      <c r="AE15" s="624"/>
      <c r="AF15" s="624"/>
      <c r="AG15" s="624"/>
      <c r="AH15" s="624"/>
      <c r="AI15" s="624"/>
      <c r="AJ15" s="624"/>
      <c r="AK15" s="624"/>
      <c r="AL15" s="625" t="s">
        <v>127</v>
      </c>
      <c r="AM15" s="626"/>
      <c r="AN15" s="626"/>
      <c r="AO15" s="627"/>
      <c r="AP15" s="617" t="s">
        <v>256</v>
      </c>
      <c r="AQ15" s="618"/>
      <c r="AR15" s="618"/>
      <c r="AS15" s="618"/>
      <c r="AT15" s="618"/>
      <c r="AU15" s="618"/>
      <c r="AV15" s="618"/>
      <c r="AW15" s="618"/>
      <c r="AX15" s="618"/>
      <c r="AY15" s="618"/>
      <c r="AZ15" s="618"/>
      <c r="BA15" s="618"/>
      <c r="BB15" s="618"/>
      <c r="BC15" s="618"/>
      <c r="BD15" s="618"/>
      <c r="BE15" s="618"/>
      <c r="BF15" s="619"/>
      <c r="BG15" s="620">
        <v>190349</v>
      </c>
      <c r="BH15" s="621"/>
      <c r="BI15" s="621"/>
      <c r="BJ15" s="621"/>
      <c r="BK15" s="621"/>
      <c r="BL15" s="621"/>
      <c r="BM15" s="621"/>
      <c r="BN15" s="622"/>
      <c r="BO15" s="623">
        <v>4.2</v>
      </c>
      <c r="BP15" s="623"/>
      <c r="BQ15" s="623"/>
      <c r="BR15" s="623"/>
      <c r="BS15" s="624" t="s">
        <v>127</v>
      </c>
      <c r="BT15" s="624"/>
      <c r="BU15" s="624"/>
      <c r="BV15" s="624"/>
      <c r="BW15" s="624"/>
      <c r="BX15" s="624"/>
      <c r="BY15" s="624"/>
      <c r="BZ15" s="624"/>
      <c r="CA15" s="624"/>
      <c r="CB15" s="628"/>
      <c r="CD15" s="617" t="s">
        <v>257</v>
      </c>
      <c r="CE15" s="618"/>
      <c r="CF15" s="618"/>
      <c r="CG15" s="618"/>
      <c r="CH15" s="618"/>
      <c r="CI15" s="618"/>
      <c r="CJ15" s="618"/>
      <c r="CK15" s="618"/>
      <c r="CL15" s="618"/>
      <c r="CM15" s="618"/>
      <c r="CN15" s="618"/>
      <c r="CO15" s="618"/>
      <c r="CP15" s="618"/>
      <c r="CQ15" s="619"/>
      <c r="CR15" s="620">
        <v>1558112</v>
      </c>
      <c r="CS15" s="621"/>
      <c r="CT15" s="621"/>
      <c r="CU15" s="621"/>
      <c r="CV15" s="621"/>
      <c r="CW15" s="621"/>
      <c r="CX15" s="621"/>
      <c r="CY15" s="622"/>
      <c r="CZ15" s="623">
        <v>9.3000000000000007</v>
      </c>
      <c r="DA15" s="623"/>
      <c r="DB15" s="623"/>
      <c r="DC15" s="623"/>
      <c r="DD15" s="629">
        <v>245569</v>
      </c>
      <c r="DE15" s="621"/>
      <c r="DF15" s="621"/>
      <c r="DG15" s="621"/>
      <c r="DH15" s="621"/>
      <c r="DI15" s="621"/>
      <c r="DJ15" s="621"/>
      <c r="DK15" s="621"/>
      <c r="DL15" s="621"/>
      <c r="DM15" s="621"/>
      <c r="DN15" s="621"/>
      <c r="DO15" s="621"/>
      <c r="DP15" s="622"/>
      <c r="DQ15" s="629">
        <v>1198311</v>
      </c>
      <c r="DR15" s="621"/>
      <c r="DS15" s="621"/>
      <c r="DT15" s="621"/>
      <c r="DU15" s="621"/>
      <c r="DV15" s="621"/>
      <c r="DW15" s="621"/>
      <c r="DX15" s="621"/>
      <c r="DY15" s="621"/>
      <c r="DZ15" s="621"/>
      <c r="EA15" s="621"/>
      <c r="EB15" s="621"/>
      <c r="EC15" s="630"/>
    </row>
    <row r="16" spans="2:143" ht="11.25" customHeight="1" x14ac:dyDescent="0.15">
      <c r="B16" s="617" t="s">
        <v>258</v>
      </c>
      <c r="C16" s="618"/>
      <c r="D16" s="618"/>
      <c r="E16" s="618"/>
      <c r="F16" s="618"/>
      <c r="G16" s="618"/>
      <c r="H16" s="618"/>
      <c r="I16" s="618"/>
      <c r="J16" s="618"/>
      <c r="K16" s="618"/>
      <c r="L16" s="618"/>
      <c r="M16" s="618"/>
      <c r="N16" s="618"/>
      <c r="O16" s="618"/>
      <c r="P16" s="618"/>
      <c r="Q16" s="619"/>
      <c r="R16" s="620">
        <v>13906</v>
      </c>
      <c r="S16" s="621"/>
      <c r="T16" s="621"/>
      <c r="U16" s="621"/>
      <c r="V16" s="621"/>
      <c r="W16" s="621"/>
      <c r="X16" s="621"/>
      <c r="Y16" s="622"/>
      <c r="Z16" s="623">
        <v>0.1</v>
      </c>
      <c r="AA16" s="623"/>
      <c r="AB16" s="623"/>
      <c r="AC16" s="623"/>
      <c r="AD16" s="624">
        <v>13906</v>
      </c>
      <c r="AE16" s="624"/>
      <c r="AF16" s="624"/>
      <c r="AG16" s="624"/>
      <c r="AH16" s="624"/>
      <c r="AI16" s="624"/>
      <c r="AJ16" s="624"/>
      <c r="AK16" s="624"/>
      <c r="AL16" s="625">
        <v>0.1</v>
      </c>
      <c r="AM16" s="626"/>
      <c r="AN16" s="626"/>
      <c r="AO16" s="627"/>
      <c r="AP16" s="617" t="s">
        <v>259</v>
      </c>
      <c r="AQ16" s="618"/>
      <c r="AR16" s="618"/>
      <c r="AS16" s="618"/>
      <c r="AT16" s="618"/>
      <c r="AU16" s="618"/>
      <c r="AV16" s="618"/>
      <c r="AW16" s="618"/>
      <c r="AX16" s="618"/>
      <c r="AY16" s="618"/>
      <c r="AZ16" s="618"/>
      <c r="BA16" s="618"/>
      <c r="BB16" s="618"/>
      <c r="BC16" s="618"/>
      <c r="BD16" s="618"/>
      <c r="BE16" s="618"/>
      <c r="BF16" s="619"/>
      <c r="BG16" s="620" t="s">
        <v>127</v>
      </c>
      <c r="BH16" s="621"/>
      <c r="BI16" s="621"/>
      <c r="BJ16" s="621"/>
      <c r="BK16" s="621"/>
      <c r="BL16" s="621"/>
      <c r="BM16" s="621"/>
      <c r="BN16" s="622"/>
      <c r="BO16" s="623" t="s">
        <v>127</v>
      </c>
      <c r="BP16" s="623"/>
      <c r="BQ16" s="623"/>
      <c r="BR16" s="623"/>
      <c r="BS16" s="624" t="s">
        <v>127</v>
      </c>
      <c r="BT16" s="624"/>
      <c r="BU16" s="624"/>
      <c r="BV16" s="624"/>
      <c r="BW16" s="624"/>
      <c r="BX16" s="624"/>
      <c r="BY16" s="624"/>
      <c r="BZ16" s="624"/>
      <c r="CA16" s="624"/>
      <c r="CB16" s="628"/>
      <c r="CD16" s="617" t="s">
        <v>260</v>
      </c>
      <c r="CE16" s="618"/>
      <c r="CF16" s="618"/>
      <c r="CG16" s="618"/>
      <c r="CH16" s="618"/>
      <c r="CI16" s="618"/>
      <c r="CJ16" s="618"/>
      <c r="CK16" s="618"/>
      <c r="CL16" s="618"/>
      <c r="CM16" s="618"/>
      <c r="CN16" s="618"/>
      <c r="CO16" s="618"/>
      <c r="CP16" s="618"/>
      <c r="CQ16" s="619"/>
      <c r="CR16" s="620">
        <v>20775</v>
      </c>
      <c r="CS16" s="621"/>
      <c r="CT16" s="621"/>
      <c r="CU16" s="621"/>
      <c r="CV16" s="621"/>
      <c r="CW16" s="621"/>
      <c r="CX16" s="621"/>
      <c r="CY16" s="622"/>
      <c r="CZ16" s="623">
        <v>0.1</v>
      </c>
      <c r="DA16" s="623"/>
      <c r="DB16" s="623"/>
      <c r="DC16" s="623"/>
      <c r="DD16" s="629" t="s">
        <v>127</v>
      </c>
      <c r="DE16" s="621"/>
      <c r="DF16" s="621"/>
      <c r="DG16" s="621"/>
      <c r="DH16" s="621"/>
      <c r="DI16" s="621"/>
      <c r="DJ16" s="621"/>
      <c r="DK16" s="621"/>
      <c r="DL16" s="621"/>
      <c r="DM16" s="621"/>
      <c r="DN16" s="621"/>
      <c r="DO16" s="621"/>
      <c r="DP16" s="622"/>
      <c r="DQ16" s="629">
        <v>13208</v>
      </c>
      <c r="DR16" s="621"/>
      <c r="DS16" s="621"/>
      <c r="DT16" s="621"/>
      <c r="DU16" s="621"/>
      <c r="DV16" s="621"/>
      <c r="DW16" s="621"/>
      <c r="DX16" s="621"/>
      <c r="DY16" s="621"/>
      <c r="DZ16" s="621"/>
      <c r="EA16" s="621"/>
      <c r="EB16" s="621"/>
      <c r="EC16" s="630"/>
    </row>
    <row r="17" spans="2:133" ht="11.25" customHeight="1" x14ac:dyDescent="0.15">
      <c r="B17" s="617" t="s">
        <v>261</v>
      </c>
      <c r="C17" s="618"/>
      <c r="D17" s="618"/>
      <c r="E17" s="618"/>
      <c r="F17" s="618"/>
      <c r="G17" s="618"/>
      <c r="H17" s="618"/>
      <c r="I17" s="618"/>
      <c r="J17" s="618"/>
      <c r="K17" s="618"/>
      <c r="L17" s="618"/>
      <c r="M17" s="618"/>
      <c r="N17" s="618"/>
      <c r="O17" s="618"/>
      <c r="P17" s="618"/>
      <c r="Q17" s="619"/>
      <c r="R17" s="620">
        <v>81418</v>
      </c>
      <c r="S17" s="621"/>
      <c r="T17" s="621"/>
      <c r="U17" s="621"/>
      <c r="V17" s="621"/>
      <c r="W17" s="621"/>
      <c r="X17" s="621"/>
      <c r="Y17" s="622"/>
      <c r="Z17" s="623">
        <v>0.5</v>
      </c>
      <c r="AA17" s="623"/>
      <c r="AB17" s="623"/>
      <c r="AC17" s="623"/>
      <c r="AD17" s="624">
        <v>81418</v>
      </c>
      <c r="AE17" s="624"/>
      <c r="AF17" s="624"/>
      <c r="AG17" s="624"/>
      <c r="AH17" s="624"/>
      <c r="AI17" s="624"/>
      <c r="AJ17" s="624"/>
      <c r="AK17" s="624"/>
      <c r="AL17" s="625">
        <v>0.9</v>
      </c>
      <c r="AM17" s="626"/>
      <c r="AN17" s="626"/>
      <c r="AO17" s="627"/>
      <c r="AP17" s="617" t="s">
        <v>262</v>
      </c>
      <c r="AQ17" s="618"/>
      <c r="AR17" s="618"/>
      <c r="AS17" s="618"/>
      <c r="AT17" s="618"/>
      <c r="AU17" s="618"/>
      <c r="AV17" s="618"/>
      <c r="AW17" s="618"/>
      <c r="AX17" s="618"/>
      <c r="AY17" s="618"/>
      <c r="AZ17" s="618"/>
      <c r="BA17" s="618"/>
      <c r="BB17" s="618"/>
      <c r="BC17" s="618"/>
      <c r="BD17" s="618"/>
      <c r="BE17" s="618"/>
      <c r="BF17" s="619"/>
      <c r="BG17" s="620" t="s">
        <v>127</v>
      </c>
      <c r="BH17" s="621"/>
      <c r="BI17" s="621"/>
      <c r="BJ17" s="621"/>
      <c r="BK17" s="621"/>
      <c r="BL17" s="621"/>
      <c r="BM17" s="621"/>
      <c r="BN17" s="622"/>
      <c r="BO17" s="623" t="s">
        <v>127</v>
      </c>
      <c r="BP17" s="623"/>
      <c r="BQ17" s="623"/>
      <c r="BR17" s="623"/>
      <c r="BS17" s="624" t="s">
        <v>127</v>
      </c>
      <c r="BT17" s="624"/>
      <c r="BU17" s="624"/>
      <c r="BV17" s="624"/>
      <c r="BW17" s="624"/>
      <c r="BX17" s="624"/>
      <c r="BY17" s="624"/>
      <c r="BZ17" s="624"/>
      <c r="CA17" s="624"/>
      <c r="CB17" s="628"/>
      <c r="CD17" s="617" t="s">
        <v>263</v>
      </c>
      <c r="CE17" s="618"/>
      <c r="CF17" s="618"/>
      <c r="CG17" s="618"/>
      <c r="CH17" s="618"/>
      <c r="CI17" s="618"/>
      <c r="CJ17" s="618"/>
      <c r="CK17" s="618"/>
      <c r="CL17" s="618"/>
      <c r="CM17" s="618"/>
      <c r="CN17" s="618"/>
      <c r="CO17" s="618"/>
      <c r="CP17" s="618"/>
      <c r="CQ17" s="619"/>
      <c r="CR17" s="620">
        <v>1769423</v>
      </c>
      <c r="CS17" s="621"/>
      <c r="CT17" s="621"/>
      <c r="CU17" s="621"/>
      <c r="CV17" s="621"/>
      <c r="CW17" s="621"/>
      <c r="CX17" s="621"/>
      <c r="CY17" s="622"/>
      <c r="CZ17" s="623">
        <v>10.6</v>
      </c>
      <c r="DA17" s="623"/>
      <c r="DB17" s="623"/>
      <c r="DC17" s="623"/>
      <c r="DD17" s="629" t="s">
        <v>127</v>
      </c>
      <c r="DE17" s="621"/>
      <c r="DF17" s="621"/>
      <c r="DG17" s="621"/>
      <c r="DH17" s="621"/>
      <c r="DI17" s="621"/>
      <c r="DJ17" s="621"/>
      <c r="DK17" s="621"/>
      <c r="DL17" s="621"/>
      <c r="DM17" s="621"/>
      <c r="DN17" s="621"/>
      <c r="DO17" s="621"/>
      <c r="DP17" s="622"/>
      <c r="DQ17" s="629">
        <v>1746571</v>
      </c>
      <c r="DR17" s="621"/>
      <c r="DS17" s="621"/>
      <c r="DT17" s="621"/>
      <c r="DU17" s="621"/>
      <c r="DV17" s="621"/>
      <c r="DW17" s="621"/>
      <c r="DX17" s="621"/>
      <c r="DY17" s="621"/>
      <c r="DZ17" s="621"/>
      <c r="EA17" s="621"/>
      <c r="EB17" s="621"/>
      <c r="EC17" s="630"/>
    </row>
    <row r="18" spans="2:133" ht="11.25" customHeight="1" x14ac:dyDescent="0.15">
      <c r="B18" s="617" t="s">
        <v>264</v>
      </c>
      <c r="C18" s="618"/>
      <c r="D18" s="618"/>
      <c r="E18" s="618"/>
      <c r="F18" s="618"/>
      <c r="G18" s="618"/>
      <c r="H18" s="618"/>
      <c r="I18" s="618"/>
      <c r="J18" s="618"/>
      <c r="K18" s="618"/>
      <c r="L18" s="618"/>
      <c r="M18" s="618"/>
      <c r="N18" s="618"/>
      <c r="O18" s="618"/>
      <c r="P18" s="618"/>
      <c r="Q18" s="619"/>
      <c r="R18" s="620">
        <v>147526</v>
      </c>
      <c r="S18" s="621"/>
      <c r="T18" s="621"/>
      <c r="U18" s="621"/>
      <c r="V18" s="621"/>
      <c r="W18" s="621"/>
      <c r="X18" s="621"/>
      <c r="Y18" s="622"/>
      <c r="Z18" s="623">
        <v>0.9</v>
      </c>
      <c r="AA18" s="623"/>
      <c r="AB18" s="623"/>
      <c r="AC18" s="623"/>
      <c r="AD18" s="624">
        <v>143439</v>
      </c>
      <c r="AE18" s="624"/>
      <c r="AF18" s="624"/>
      <c r="AG18" s="624"/>
      <c r="AH18" s="624"/>
      <c r="AI18" s="624"/>
      <c r="AJ18" s="624"/>
      <c r="AK18" s="624"/>
      <c r="AL18" s="625">
        <v>1.5</v>
      </c>
      <c r="AM18" s="626"/>
      <c r="AN18" s="626"/>
      <c r="AO18" s="627"/>
      <c r="AP18" s="617" t="s">
        <v>265</v>
      </c>
      <c r="AQ18" s="618"/>
      <c r="AR18" s="618"/>
      <c r="AS18" s="618"/>
      <c r="AT18" s="618"/>
      <c r="AU18" s="618"/>
      <c r="AV18" s="618"/>
      <c r="AW18" s="618"/>
      <c r="AX18" s="618"/>
      <c r="AY18" s="618"/>
      <c r="AZ18" s="618"/>
      <c r="BA18" s="618"/>
      <c r="BB18" s="618"/>
      <c r="BC18" s="618"/>
      <c r="BD18" s="618"/>
      <c r="BE18" s="618"/>
      <c r="BF18" s="619"/>
      <c r="BG18" s="620" t="s">
        <v>127</v>
      </c>
      <c r="BH18" s="621"/>
      <c r="BI18" s="621"/>
      <c r="BJ18" s="621"/>
      <c r="BK18" s="621"/>
      <c r="BL18" s="621"/>
      <c r="BM18" s="621"/>
      <c r="BN18" s="622"/>
      <c r="BO18" s="623" t="s">
        <v>127</v>
      </c>
      <c r="BP18" s="623"/>
      <c r="BQ18" s="623"/>
      <c r="BR18" s="623"/>
      <c r="BS18" s="624" t="s">
        <v>127</v>
      </c>
      <c r="BT18" s="624"/>
      <c r="BU18" s="624"/>
      <c r="BV18" s="624"/>
      <c r="BW18" s="624"/>
      <c r="BX18" s="624"/>
      <c r="BY18" s="624"/>
      <c r="BZ18" s="624"/>
      <c r="CA18" s="624"/>
      <c r="CB18" s="628"/>
      <c r="CD18" s="617" t="s">
        <v>266</v>
      </c>
      <c r="CE18" s="618"/>
      <c r="CF18" s="618"/>
      <c r="CG18" s="618"/>
      <c r="CH18" s="618"/>
      <c r="CI18" s="618"/>
      <c r="CJ18" s="618"/>
      <c r="CK18" s="618"/>
      <c r="CL18" s="618"/>
      <c r="CM18" s="618"/>
      <c r="CN18" s="618"/>
      <c r="CO18" s="618"/>
      <c r="CP18" s="618"/>
      <c r="CQ18" s="619"/>
      <c r="CR18" s="620" t="s">
        <v>127</v>
      </c>
      <c r="CS18" s="621"/>
      <c r="CT18" s="621"/>
      <c r="CU18" s="621"/>
      <c r="CV18" s="621"/>
      <c r="CW18" s="621"/>
      <c r="CX18" s="621"/>
      <c r="CY18" s="622"/>
      <c r="CZ18" s="623" t="s">
        <v>127</v>
      </c>
      <c r="DA18" s="623"/>
      <c r="DB18" s="623"/>
      <c r="DC18" s="623"/>
      <c r="DD18" s="629" t="s">
        <v>127</v>
      </c>
      <c r="DE18" s="621"/>
      <c r="DF18" s="621"/>
      <c r="DG18" s="621"/>
      <c r="DH18" s="621"/>
      <c r="DI18" s="621"/>
      <c r="DJ18" s="621"/>
      <c r="DK18" s="621"/>
      <c r="DL18" s="621"/>
      <c r="DM18" s="621"/>
      <c r="DN18" s="621"/>
      <c r="DO18" s="621"/>
      <c r="DP18" s="622"/>
      <c r="DQ18" s="629" t="s">
        <v>127</v>
      </c>
      <c r="DR18" s="621"/>
      <c r="DS18" s="621"/>
      <c r="DT18" s="621"/>
      <c r="DU18" s="621"/>
      <c r="DV18" s="621"/>
      <c r="DW18" s="621"/>
      <c r="DX18" s="621"/>
      <c r="DY18" s="621"/>
      <c r="DZ18" s="621"/>
      <c r="EA18" s="621"/>
      <c r="EB18" s="621"/>
      <c r="EC18" s="630"/>
    </row>
    <row r="19" spans="2:133" ht="11.25" customHeight="1" x14ac:dyDescent="0.15">
      <c r="B19" s="617" t="s">
        <v>267</v>
      </c>
      <c r="C19" s="618"/>
      <c r="D19" s="618"/>
      <c r="E19" s="618"/>
      <c r="F19" s="618"/>
      <c r="G19" s="618"/>
      <c r="H19" s="618"/>
      <c r="I19" s="618"/>
      <c r="J19" s="618"/>
      <c r="K19" s="618"/>
      <c r="L19" s="618"/>
      <c r="M19" s="618"/>
      <c r="N19" s="618"/>
      <c r="O19" s="618"/>
      <c r="P19" s="618"/>
      <c r="Q19" s="619"/>
      <c r="R19" s="620">
        <v>24991</v>
      </c>
      <c r="S19" s="621"/>
      <c r="T19" s="621"/>
      <c r="U19" s="621"/>
      <c r="V19" s="621"/>
      <c r="W19" s="621"/>
      <c r="X19" s="621"/>
      <c r="Y19" s="622"/>
      <c r="Z19" s="623">
        <v>0.1</v>
      </c>
      <c r="AA19" s="623"/>
      <c r="AB19" s="623"/>
      <c r="AC19" s="623"/>
      <c r="AD19" s="624">
        <v>24991</v>
      </c>
      <c r="AE19" s="624"/>
      <c r="AF19" s="624"/>
      <c r="AG19" s="624"/>
      <c r="AH19" s="624"/>
      <c r="AI19" s="624"/>
      <c r="AJ19" s="624"/>
      <c r="AK19" s="624"/>
      <c r="AL19" s="625">
        <v>0.3</v>
      </c>
      <c r="AM19" s="626"/>
      <c r="AN19" s="626"/>
      <c r="AO19" s="627"/>
      <c r="AP19" s="617" t="s">
        <v>268</v>
      </c>
      <c r="AQ19" s="618"/>
      <c r="AR19" s="618"/>
      <c r="AS19" s="618"/>
      <c r="AT19" s="618"/>
      <c r="AU19" s="618"/>
      <c r="AV19" s="618"/>
      <c r="AW19" s="618"/>
      <c r="AX19" s="618"/>
      <c r="AY19" s="618"/>
      <c r="AZ19" s="618"/>
      <c r="BA19" s="618"/>
      <c r="BB19" s="618"/>
      <c r="BC19" s="618"/>
      <c r="BD19" s="618"/>
      <c r="BE19" s="618"/>
      <c r="BF19" s="619"/>
      <c r="BG19" s="620">
        <v>112530</v>
      </c>
      <c r="BH19" s="621"/>
      <c r="BI19" s="621"/>
      <c r="BJ19" s="621"/>
      <c r="BK19" s="621"/>
      <c r="BL19" s="621"/>
      <c r="BM19" s="621"/>
      <c r="BN19" s="622"/>
      <c r="BO19" s="623">
        <v>2.5</v>
      </c>
      <c r="BP19" s="623"/>
      <c r="BQ19" s="623"/>
      <c r="BR19" s="623"/>
      <c r="BS19" s="624" t="s">
        <v>127</v>
      </c>
      <c r="BT19" s="624"/>
      <c r="BU19" s="624"/>
      <c r="BV19" s="624"/>
      <c r="BW19" s="624"/>
      <c r="BX19" s="624"/>
      <c r="BY19" s="624"/>
      <c r="BZ19" s="624"/>
      <c r="CA19" s="624"/>
      <c r="CB19" s="628"/>
      <c r="CD19" s="617" t="s">
        <v>269</v>
      </c>
      <c r="CE19" s="618"/>
      <c r="CF19" s="618"/>
      <c r="CG19" s="618"/>
      <c r="CH19" s="618"/>
      <c r="CI19" s="618"/>
      <c r="CJ19" s="618"/>
      <c r="CK19" s="618"/>
      <c r="CL19" s="618"/>
      <c r="CM19" s="618"/>
      <c r="CN19" s="618"/>
      <c r="CO19" s="618"/>
      <c r="CP19" s="618"/>
      <c r="CQ19" s="619"/>
      <c r="CR19" s="620" t="s">
        <v>127</v>
      </c>
      <c r="CS19" s="621"/>
      <c r="CT19" s="621"/>
      <c r="CU19" s="621"/>
      <c r="CV19" s="621"/>
      <c r="CW19" s="621"/>
      <c r="CX19" s="621"/>
      <c r="CY19" s="622"/>
      <c r="CZ19" s="623" t="s">
        <v>127</v>
      </c>
      <c r="DA19" s="623"/>
      <c r="DB19" s="623"/>
      <c r="DC19" s="623"/>
      <c r="DD19" s="629" t="s">
        <v>127</v>
      </c>
      <c r="DE19" s="621"/>
      <c r="DF19" s="621"/>
      <c r="DG19" s="621"/>
      <c r="DH19" s="621"/>
      <c r="DI19" s="621"/>
      <c r="DJ19" s="621"/>
      <c r="DK19" s="621"/>
      <c r="DL19" s="621"/>
      <c r="DM19" s="621"/>
      <c r="DN19" s="621"/>
      <c r="DO19" s="621"/>
      <c r="DP19" s="622"/>
      <c r="DQ19" s="629" t="s">
        <v>127</v>
      </c>
      <c r="DR19" s="621"/>
      <c r="DS19" s="621"/>
      <c r="DT19" s="621"/>
      <c r="DU19" s="621"/>
      <c r="DV19" s="621"/>
      <c r="DW19" s="621"/>
      <c r="DX19" s="621"/>
      <c r="DY19" s="621"/>
      <c r="DZ19" s="621"/>
      <c r="EA19" s="621"/>
      <c r="EB19" s="621"/>
      <c r="EC19" s="630"/>
    </row>
    <row r="20" spans="2:133" ht="11.25" customHeight="1" x14ac:dyDescent="0.15">
      <c r="B20" s="617" t="s">
        <v>270</v>
      </c>
      <c r="C20" s="618"/>
      <c r="D20" s="618"/>
      <c r="E20" s="618"/>
      <c r="F20" s="618"/>
      <c r="G20" s="618"/>
      <c r="H20" s="618"/>
      <c r="I20" s="618"/>
      <c r="J20" s="618"/>
      <c r="K20" s="618"/>
      <c r="L20" s="618"/>
      <c r="M20" s="618"/>
      <c r="N20" s="618"/>
      <c r="O20" s="618"/>
      <c r="P20" s="618"/>
      <c r="Q20" s="619"/>
      <c r="R20" s="620">
        <v>4056</v>
      </c>
      <c r="S20" s="621"/>
      <c r="T20" s="621"/>
      <c r="U20" s="621"/>
      <c r="V20" s="621"/>
      <c r="W20" s="621"/>
      <c r="X20" s="621"/>
      <c r="Y20" s="622"/>
      <c r="Z20" s="623">
        <v>0</v>
      </c>
      <c r="AA20" s="623"/>
      <c r="AB20" s="623"/>
      <c r="AC20" s="623"/>
      <c r="AD20" s="624">
        <v>4056</v>
      </c>
      <c r="AE20" s="624"/>
      <c r="AF20" s="624"/>
      <c r="AG20" s="624"/>
      <c r="AH20" s="624"/>
      <c r="AI20" s="624"/>
      <c r="AJ20" s="624"/>
      <c r="AK20" s="624"/>
      <c r="AL20" s="625">
        <v>0</v>
      </c>
      <c r="AM20" s="626"/>
      <c r="AN20" s="626"/>
      <c r="AO20" s="627"/>
      <c r="AP20" s="617" t="s">
        <v>271</v>
      </c>
      <c r="AQ20" s="618"/>
      <c r="AR20" s="618"/>
      <c r="AS20" s="618"/>
      <c r="AT20" s="618"/>
      <c r="AU20" s="618"/>
      <c r="AV20" s="618"/>
      <c r="AW20" s="618"/>
      <c r="AX20" s="618"/>
      <c r="AY20" s="618"/>
      <c r="AZ20" s="618"/>
      <c r="BA20" s="618"/>
      <c r="BB20" s="618"/>
      <c r="BC20" s="618"/>
      <c r="BD20" s="618"/>
      <c r="BE20" s="618"/>
      <c r="BF20" s="619"/>
      <c r="BG20" s="620">
        <v>112530</v>
      </c>
      <c r="BH20" s="621"/>
      <c r="BI20" s="621"/>
      <c r="BJ20" s="621"/>
      <c r="BK20" s="621"/>
      <c r="BL20" s="621"/>
      <c r="BM20" s="621"/>
      <c r="BN20" s="622"/>
      <c r="BO20" s="623">
        <v>2.5</v>
      </c>
      <c r="BP20" s="623"/>
      <c r="BQ20" s="623"/>
      <c r="BR20" s="623"/>
      <c r="BS20" s="624" t="s">
        <v>127</v>
      </c>
      <c r="BT20" s="624"/>
      <c r="BU20" s="624"/>
      <c r="BV20" s="624"/>
      <c r="BW20" s="624"/>
      <c r="BX20" s="624"/>
      <c r="BY20" s="624"/>
      <c r="BZ20" s="624"/>
      <c r="CA20" s="624"/>
      <c r="CB20" s="628"/>
      <c r="CD20" s="617" t="s">
        <v>272</v>
      </c>
      <c r="CE20" s="618"/>
      <c r="CF20" s="618"/>
      <c r="CG20" s="618"/>
      <c r="CH20" s="618"/>
      <c r="CI20" s="618"/>
      <c r="CJ20" s="618"/>
      <c r="CK20" s="618"/>
      <c r="CL20" s="618"/>
      <c r="CM20" s="618"/>
      <c r="CN20" s="618"/>
      <c r="CO20" s="618"/>
      <c r="CP20" s="618"/>
      <c r="CQ20" s="619"/>
      <c r="CR20" s="620">
        <v>16703466</v>
      </c>
      <c r="CS20" s="621"/>
      <c r="CT20" s="621"/>
      <c r="CU20" s="621"/>
      <c r="CV20" s="621"/>
      <c r="CW20" s="621"/>
      <c r="CX20" s="621"/>
      <c r="CY20" s="622"/>
      <c r="CZ20" s="623">
        <v>100</v>
      </c>
      <c r="DA20" s="623"/>
      <c r="DB20" s="623"/>
      <c r="DC20" s="623"/>
      <c r="DD20" s="629">
        <v>1488965</v>
      </c>
      <c r="DE20" s="621"/>
      <c r="DF20" s="621"/>
      <c r="DG20" s="621"/>
      <c r="DH20" s="621"/>
      <c r="DI20" s="621"/>
      <c r="DJ20" s="621"/>
      <c r="DK20" s="621"/>
      <c r="DL20" s="621"/>
      <c r="DM20" s="621"/>
      <c r="DN20" s="621"/>
      <c r="DO20" s="621"/>
      <c r="DP20" s="622"/>
      <c r="DQ20" s="629">
        <v>11036642</v>
      </c>
      <c r="DR20" s="621"/>
      <c r="DS20" s="621"/>
      <c r="DT20" s="621"/>
      <c r="DU20" s="621"/>
      <c r="DV20" s="621"/>
      <c r="DW20" s="621"/>
      <c r="DX20" s="621"/>
      <c r="DY20" s="621"/>
      <c r="DZ20" s="621"/>
      <c r="EA20" s="621"/>
      <c r="EB20" s="621"/>
      <c r="EC20" s="630"/>
    </row>
    <row r="21" spans="2:133" ht="11.25" customHeight="1" x14ac:dyDescent="0.15">
      <c r="B21" s="617" t="s">
        <v>273</v>
      </c>
      <c r="C21" s="618"/>
      <c r="D21" s="618"/>
      <c r="E21" s="618"/>
      <c r="F21" s="618"/>
      <c r="G21" s="618"/>
      <c r="H21" s="618"/>
      <c r="I21" s="618"/>
      <c r="J21" s="618"/>
      <c r="K21" s="618"/>
      <c r="L21" s="618"/>
      <c r="M21" s="618"/>
      <c r="N21" s="618"/>
      <c r="O21" s="618"/>
      <c r="P21" s="618"/>
      <c r="Q21" s="619"/>
      <c r="R21" s="620">
        <v>3010</v>
      </c>
      <c r="S21" s="621"/>
      <c r="T21" s="621"/>
      <c r="U21" s="621"/>
      <c r="V21" s="621"/>
      <c r="W21" s="621"/>
      <c r="X21" s="621"/>
      <c r="Y21" s="622"/>
      <c r="Z21" s="623">
        <v>0</v>
      </c>
      <c r="AA21" s="623"/>
      <c r="AB21" s="623"/>
      <c r="AC21" s="623"/>
      <c r="AD21" s="624">
        <v>3010</v>
      </c>
      <c r="AE21" s="624"/>
      <c r="AF21" s="624"/>
      <c r="AG21" s="624"/>
      <c r="AH21" s="624"/>
      <c r="AI21" s="624"/>
      <c r="AJ21" s="624"/>
      <c r="AK21" s="624"/>
      <c r="AL21" s="625">
        <v>0</v>
      </c>
      <c r="AM21" s="626"/>
      <c r="AN21" s="626"/>
      <c r="AO21" s="627"/>
      <c r="AP21" s="617" t="s">
        <v>274</v>
      </c>
      <c r="AQ21" s="633"/>
      <c r="AR21" s="633"/>
      <c r="AS21" s="633"/>
      <c r="AT21" s="633"/>
      <c r="AU21" s="633"/>
      <c r="AV21" s="633"/>
      <c r="AW21" s="633"/>
      <c r="AX21" s="633"/>
      <c r="AY21" s="633"/>
      <c r="AZ21" s="633"/>
      <c r="BA21" s="633"/>
      <c r="BB21" s="633"/>
      <c r="BC21" s="633"/>
      <c r="BD21" s="633"/>
      <c r="BE21" s="633"/>
      <c r="BF21" s="634"/>
      <c r="BG21" s="620">
        <v>21360</v>
      </c>
      <c r="BH21" s="621"/>
      <c r="BI21" s="621"/>
      <c r="BJ21" s="621"/>
      <c r="BK21" s="621"/>
      <c r="BL21" s="621"/>
      <c r="BM21" s="621"/>
      <c r="BN21" s="622"/>
      <c r="BO21" s="623">
        <v>0.5</v>
      </c>
      <c r="BP21" s="623"/>
      <c r="BQ21" s="623"/>
      <c r="BR21" s="623"/>
      <c r="BS21" s="624" t="s">
        <v>127</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275</v>
      </c>
      <c r="C22" s="639"/>
      <c r="D22" s="639"/>
      <c r="E22" s="639"/>
      <c r="F22" s="639"/>
      <c r="G22" s="639"/>
      <c r="H22" s="639"/>
      <c r="I22" s="639"/>
      <c r="J22" s="639"/>
      <c r="K22" s="639"/>
      <c r="L22" s="639"/>
      <c r="M22" s="639"/>
      <c r="N22" s="639"/>
      <c r="O22" s="639"/>
      <c r="P22" s="639"/>
      <c r="Q22" s="640"/>
      <c r="R22" s="620">
        <v>115469</v>
      </c>
      <c r="S22" s="621"/>
      <c r="T22" s="621"/>
      <c r="U22" s="621"/>
      <c r="V22" s="621"/>
      <c r="W22" s="621"/>
      <c r="X22" s="621"/>
      <c r="Y22" s="622"/>
      <c r="Z22" s="623">
        <v>0.7</v>
      </c>
      <c r="AA22" s="623"/>
      <c r="AB22" s="623"/>
      <c r="AC22" s="623"/>
      <c r="AD22" s="624">
        <v>111382</v>
      </c>
      <c r="AE22" s="624"/>
      <c r="AF22" s="624"/>
      <c r="AG22" s="624"/>
      <c r="AH22" s="624"/>
      <c r="AI22" s="624"/>
      <c r="AJ22" s="624"/>
      <c r="AK22" s="624"/>
      <c r="AL22" s="625">
        <v>1.2000000476837158</v>
      </c>
      <c r="AM22" s="626"/>
      <c r="AN22" s="626"/>
      <c r="AO22" s="627"/>
      <c r="AP22" s="617" t="s">
        <v>276</v>
      </c>
      <c r="AQ22" s="633"/>
      <c r="AR22" s="633"/>
      <c r="AS22" s="633"/>
      <c r="AT22" s="633"/>
      <c r="AU22" s="633"/>
      <c r="AV22" s="633"/>
      <c r="AW22" s="633"/>
      <c r="AX22" s="633"/>
      <c r="AY22" s="633"/>
      <c r="AZ22" s="633"/>
      <c r="BA22" s="633"/>
      <c r="BB22" s="633"/>
      <c r="BC22" s="633"/>
      <c r="BD22" s="633"/>
      <c r="BE22" s="633"/>
      <c r="BF22" s="634"/>
      <c r="BG22" s="620" t="s">
        <v>127</v>
      </c>
      <c r="BH22" s="621"/>
      <c r="BI22" s="621"/>
      <c r="BJ22" s="621"/>
      <c r="BK22" s="621"/>
      <c r="BL22" s="621"/>
      <c r="BM22" s="621"/>
      <c r="BN22" s="622"/>
      <c r="BO22" s="623" t="s">
        <v>127</v>
      </c>
      <c r="BP22" s="623"/>
      <c r="BQ22" s="623"/>
      <c r="BR22" s="623"/>
      <c r="BS22" s="624" t="s">
        <v>127</v>
      </c>
      <c r="BT22" s="624"/>
      <c r="BU22" s="624"/>
      <c r="BV22" s="624"/>
      <c r="BW22" s="624"/>
      <c r="BX22" s="624"/>
      <c r="BY22" s="624"/>
      <c r="BZ22" s="624"/>
      <c r="CA22" s="624"/>
      <c r="CB22" s="628"/>
      <c r="CD22" s="602" t="s">
        <v>277</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278</v>
      </c>
      <c r="C23" s="618"/>
      <c r="D23" s="618"/>
      <c r="E23" s="618"/>
      <c r="F23" s="618"/>
      <c r="G23" s="618"/>
      <c r="H23" s="618"/>
      <c r="I23" s="618"/>
      <c r="J23" s="618"/>
      <c r="K23" s="618"/>
      <c r="L23" s="618"/>
      <c r="M23" s="618"/>
      <c r="N23" s="618"/>
      <c r="O23" s="618"/>
      <c r="P23" s="618"/>
      <c r="Q23" s="619"/>
      <c r="R23" s="620">
        <v>4054565</v>
      </c>
      <c r="S23" s="621"/>
      <c r="T23" s="621"/>
      <c r="U23" s="621"/>
      <c r="V23" s="621"/>
      <c r="W23" s="621"/>
      <c r="X23" s="621"/>
      <c r="Y23" s="622"/>
      <c r="Z23" s="623">
        <v>23.8</v>
      </c>
      <c r="AA23" s="623"/>
      <c r="AB23" s="623"/>
      <c r="AC23" s="623"/>
      <c r="AD23" s="624">
        <v>3648806</v>
      </c>
      <c r="AE23" s="624"/>
      <c r="AF23" s="624"/>
      <c r="AG23" s="624"/>
      <c r="AH23" s="624"/>
      <c r="AI23" s="624"/>
      <c r="AJ23" s="624"/>
      <c r="AK23" s="624"/>
      <c r="AL23" s="625">
        <v>38.5</v>
      </c>
      <c r="AM23" s="626"/>
      <c r="AN23" s="626"/>
      <c r="AO23" s="627"/>
      <c r="AP23" s="617" t="s">
        <v>279</v>
      </c>
      <c r="AQ23" s="633"/>
      <c r="AR23" s="633"/>
      <c r="AS23" s="633"/>
      <c r="AT23" s="633"/>
      <c r="AU23" s="633"/>
      <c r="AV23" s="633"/>
      <c r="AW23" s="633"/>
      <c r="AX23" s="633"/>
      <c r="AY23" s="633"/>
      <c r="AZ23" s="633"/>
      <c r="BA23" s="633"/>
      <c r="BB23" s="633"/>
      <c r="BC23" s="633"/>
      <c r="BD23" s="633"/>
      <c r="BE23" s="633"/>
      <c r="BF23" s="634"/>
      <c r="BG23" s="620">
        <v>91170</v>
      </c>
      <c r="BH23" s="621"/>
      <c r="BI23" s="621"/>
      <c r="BJ23" s="621"/>
      <c r="BK23" s="621"/>
      <c r="BL23" s="621"/>
      <c r="BM23" s="621"/>
      <c r="BN23" s="622"/>
      <c r="BO23" s="623">
        <v>2</v>
      </c>
      <c r="BP23" s="623"/>
      <c r="BQ23" s="623"/>
      <c r="BR23" s="623"/>
      <c r="BS23" s="624" t="s">
        <v>127</v>
      </c>
      <c r="BT23" s="624"/>
      <c r="BU23" s="624"/>
      <c r="BV23" s="624"/>
      <c r="BW23" s="624"/>
      <c r="BX23" s="624"/>
      <c r="BY23" s="624"/>
      <c r="BZ23" s="624"/>
      <c r="CA23" s="624"/>
      <c r="CB23" s="628"/>
      <c r="CD23" s="602" t="s">
        <v>219</v>
      </c>
      <c r="CE23" s="603"/>
      <c r="CF23" s="603"/>
      <c r="CG23" s="603"/>
      <c r="CH23" s="603"/>
      <c r="CI23" s="603"/>
      <c r="CJ23" s="603"/>
      <c r="CK23" s="603"/>
      <c r="CL23" s="603"/>
      <c r="CM23" s="603"/>
      <c r="CN23" s="603"/>
      <c r="CO23" s="603"/>
      <c r="CP23" s="603"/>
      <c r="CQ23" s="604"/>
      <c r="CR23" s="602" t="s">
        <v>280</v>
      </c>
      <c r="CS23" s="603"/>
      <c r="CT23" s="603"/>
      <c r="CU23" s="603"/>
      <c r="CV23" s="603"/>
      <c r="CW23" s="603"/>
      <c r="CX23" s="603"/>
      <c r="CY23" s="604"/>
      <c r="CZ23" s="602" t="s">
        <v>281</v>
      </c>
      <c r="DA23" s="603"/>
      <c r="DB23" s="603"/>
      <c r="DC23" s="604"/>
      <c r="DD23" s="602" t="s">
        <v>282</v>
      </c>
      <c r="DE23" s="603"/>
      <c r="DF23" s="603"/>
      <c r="DG23" s="603"/>
      <c r="DH23" s="603"/>
      <c r="DI23" s="603"/>
      <c r="DJ23" s="603"/>
      <c r="DK23" s="604"/>
      <c r="DL23" s="647" t="s">
        <v>283</v>
      </c>
      <c r="DM23" s="648"/>
      <c r="DN23" s="648"/>
      <c r="DO23" s="648"/>
      <c r="DP23" s="648"/>
      <c r="DQ23" s="648"/>
      <c r="DR23" s="648"/>
      <c r="DS23" s="648"/>
      <c r="DT23" s="648"/>
      <c r="DU23" s="648"/>
      <c r="DV23" s="649"/>
      <c r="DW23" s="602" t="s">
        <v>284</v>
      </c>
      <c r="DX23" s="603"/>
      <c r="DY23" s="603"/>
      <c r="DZ23" s="603"/>
      <c r="EA23" s="603"/>
      <c r="EB23" s="603"/>
      <c r="EC23" s="604"/>
    </row>
    <row r="24" spans="2:133" ht="11.25" customHeight="1" x14ac:dyDescent="0.15">
      <c r="B24" s="617" t="s">
        <v>285</v>
      </c>
      <c r="C24" s="618"/>
      <c r="D24" s="618"/>
      <c r="E24" s="618"/>
      <c r="F24" s="618"/>
      <c r="G24" s="618"/>
      <c r="H24" s="618"/>
      <c r="I24" s="618"/>
      <c r="J24" s="618"/>
      <c r="K24" s="618"/>
      <c r="L24" s="618"/>
      <c r="M24" s="618"/>
      <c r="N24" s="618"/>
      <c r="O24" s="618"/>
      <c r="P24" s="618"/>
      <c r="Q24" s="619"/>
      <c r="R24" s="620">
        <v>3648806</v>
      </c>
      <c r="S24" s="621"/>
      <c r="T24" s="621"/>
      <c r="U24" s="621"/>
      <c r="V24" s="621"/>
      <c r="W24" s="621"/>
      <c r="X24" s="621"/>
      <c r="Y24" s="622"/>
      <c r="Z24" s="623">
        <v>21.4</v>
      </c>
      <c r="AA24" s="623"/>
      <c r="AB24" s="623"/>
      <c r="AC24" s="623"/>
      <c r="AD24" s="624">
        <v>3648806</v>
      </c>
      <c r="AE24" s="624"/>
      <c r="AF24" s="624"/>
      <c r="AG24" s="624"/>
      <c r="AH24" s="624"/>
      <c r="AI24" s="624"/>
      <c r="AJ24" s="624"/>
      <c r="AK24" s="624"/>
      <c r="AL24" s="625">
        <v>38.5</v>
      </c>
      <c r="AM24" s="626"/>
      <c r="AN24" s="626"/>
      <c r="AO24" s="627"/>
      <c r="AP24" s="617" t="s">
        <v>286</v>
      </c>
      <c r="AQ24" s="633"/>
      <c r="AR24" s="633"/>
      <c r="AS24" s="633"/>
      <c r="AT24" s="633"/>
      <c r="AU24" s="633"/>
      <c r="AV24" s="633"/>
      <c r="AW24" s="633"/>
      <c r="AX24" s="633"/>
      <c r="AY24" s="633"/>
      <c r="AZ24" s="633"/>
      <c r="BA24" s="633"/>
      <c r="BB24" s="633"/>
      <c r="BC24" s="633"/>
      <c r="BD24" s="633"/>
      <c r="BE24" s="633"/>
      <c r="BF24" s="634"/>
      <c r="BG24" s="620" t="s">
        <v>127</v>
      </c>
      <c r="BH24" s="621"/>
      <c r="BI24" s="621"/>
      <c r="BJ24" s="621"/>
      <c r="BK24" s="621"/>
      <c r="BL24" s="621"/>
      <c r="BM24" s="621"/>
      <c r="BN24" s="622"/>
      <c r="BO24" s="623" t="s">
        <v>127</v>
      </c>
      <c r="BP24" s="623"/>
      <c r="BQ24" s="623"/>
      <c r="BR24" s="623"/>
      <c r="BS24" s="624" t="s">
        <v>127</v>
      </c>
      <c r="BT24" s="624"/>
      <c r="BU24" s="624"/>
      <c r="BV24" s="624"/>
      <c r="BW24" s="624"/>
      <c r="BX24" s="624"/>
      <c r="BY24" s="624"/>
      <c r="BZ24" s="624"/>
      <c r="CA24" s="624"/>
      <c r="CB24" s="628"/>
      <c r="CD24" s="606" t="s">
        <v>287</v>
      </c>
      <c r="CE24" s="607"/>
      <c r="CF24" s="607"/>
      <c r="CG24" s="607"/>
      <c r="CH24" s="607"/>
      <c r="CI24" s="607"/>
      <c r="CJ24" s="607"/>
      <c r="CK24" s="607"/>
      <c r="CL24" s="607"/>
      <c r="CM24" s="607"/>
      <c r="CN24" s="607"/>
      <c r="CO24" s="607"/>
      <c r="CP24" s="607"/>
      <c r="CQ24" s="608"/>
      <c r="CR24" s="609">
        <v>7306932</v>
      </c>
      <c r="CS24" s="610"/>
      <c r="CT24" s="610"/>
      <c r="CU24" s="610"/>
      <c r="CV24" s="610"/>
      <c r="CW24" s="610"/>
      <c r="CX24" s="610"/>
      <c r="CY24" s="611"/>
      <c r="CZ24" s="614">
        <v>43.7</v>
      </c>
      <c r="DA24" s="615"/>
      <c r="DB24" s="615"/>
      <c r="DC24" s="631"/>
      <c r="DD24" s="650">
        <v>4857097</v>
      </c>
      <c r="DE24" s="610"/>
      <c r="DF24" s="610"/>
      <c r="DG24" s="610"/>
      <c r="DH24" s="610"/>
      <c r="DI24" s="610"/>
      <c r="DJ24" s="610"/>
      <c r="DK24" s="611"/>
      <c r="DL24" s="650">
        <v>4724157</v>
      </c>
      <c r="DM24" s="610"/>
      <c r="DN24" s="610"/>
      <c r="DO24" s="610"/>
      <c r="DP24" s="610"/>
      <c r="DQ24" s="610"/>
      <c r="DR24" s="610"/>
      <c r="DS24" s="610"/>
      <c r="DT24" s="610"/>
      <c r="DU24" s="610"/>
      <c r="DV24" s="611"/>
      <c r="DW24" s="614">
        <v>46.7</v>
      </c>
      <c r="DX24" s="615"/>
      <c r="DY24" s="615"/>
      <c r="DZ24" s="615"/>
      <c r="EA24" s="615"/>
      <c r="EB24" s="615"/>
      <c r="EC24" s="616"/>
    </row>
    <row r="25" spans="2:133" ht="11.25" customHeight="1" x14ac:dyDescent="0.15">
      <c r="B25" s="617" t="s">
        <v>288</v>
      </c>
      <c r="C25" s="618"/>
      <c r="D25" s="618"/>
      <c r="E25" s="618"/>
      <c r="F25" s="618"/>
      <c r="G25" s="618"/>
      <c r="H25" s="618"/>
      <c r="I25" s="618"/>
      <c r="J25" s="618"/>
      <c r="K25" s="618"/>
      <c r="L25" s="618"/>
      <c r="M25" s="618"/>
      <c r="N25" s="618"/>
      <c r="O25" s="618"/>
      <c r="P25" s="618"/>
      <c r="Q25" s="619"/>
      <c r="R25" s="620">
        <v>405615</v>
      </c>
      <c r="S25" s="621"/>
      <c r="T25" s="621"/>
      <c r="U25" s="621"/>
      <c r="V25" s="621"/>
      <c r="W25" s="621"/>
      <c r="X25" s="621"/>
      <c r="Y25" s="622"/>
      <c r="Z25" s="623">
        <v>2.4</v>
      </c>
      <c r="AA25" s="623"/>
      <c r="AB25" s="623"/>
      <c r="AC25" s="623"/>
      <c r="AD25" s="624" t="s">
        <v>127</v>
      </c>
      <c r="AE25" s="624"/>
      <c r="AF25" s="624"/>
      <c r="AG25" s="624"/>
      <c r="AH25" s="624"/>
      <c r="AI25" s="624"/>
      <c r="AJ25" s="624"/>
      <c r="AK25" s="624"/>
      <c r="AL25" s="625" t="s">
        <v>127</v>
      </c>
      <c r="AM25" s="626"/>
      <c r="AN25" s="626"/>
      <c r="AO25" s="627"/>
      <c r="AP25" s="617" t="s">
        <v>289</v>
      </c>
      <c r="AQ25" s="633"/>
      <c r="AR25" s="633"/>
      <c r="AS25" s="633"/>
      <c r="AT25" s="633"/>
      <c r="AU25" s="633"/>
      <c r="AV25" s="633"/>
      <c r="AW25" s="633"/>
      <c r="AX25" s="633"/>
      <c r="AY25" s="633"/>
      <c r="AZ25" s="633"/>
      <c r="BA25" s="633"/>
      <c r="BB25" s="633"/>
      <c r="BC25" s="633"/>
      <c r="BD25" s="633"/>
      <c r="BE25" s="633"/>
      <c r="BF25" s="634"/>
      <c r="BG25" s="620" t="s">
        <v>127</v>
      </c>
      <c r="BH25" s="621"/>
      <c r="BI25" s="621"/>
      <c r="BJ25" s="621"/>
      <c r="BK25" s="621"/>
      <c r="BL25" s="621"/>
      <c r="BM25" s="621"/>
      <c r="BN25" s="622"/>
      <c r="BO25" s="623" t="s">
        <v>127</v>
      </c>
      <c r="BP25" s="623"/>
      <c r="BQ25" s="623"/>
      <c r="BR25" s="623"/>
      <c r="BS25" s="624" t="s">
        <v>127</v>
      </c>
      <c r="BT25" s="624"/>
      <c r="BU25" s="624"/>
      <c r="BV25" s="624"/>
      <c r="BW25" s="624"/>
      <c r="BX25" s="624"/>
      <c r="BY25" s="624"/>
      <c r="BZ25" s="624"/>
      <c r="CA25" s="624"/>
      <c r="CB25" s="628"/>
      <c r="CD25" s="617" t="s">
        <v>290</v>
      </c>
      <c r="CE25" s="618"/>
      <c r="CF25" s="618"/>
      <c r="CG25" s="618"/>
      <c r="CH25" s="618"/>
      <c r="CI25" s="618"/>
      <c r="CJ25" s="618"/>
      <c r="CK25" s="618"/>
      <c r="CL25" s="618"/>
      <c r="CM25" s="618"/>
      <c r="CN25" s="618"/>
      <c r="CO25" s="618"/>
      <c r="CP25" s="618"/>
      <c r="CQ25" s="619"/>
      <c r="CR25" s="620">
        <v>2700624</v>
      </c>
      <c r="CS25" s="651"/>
      <c r="CT25" s="651"/>
      <c r="CU25" s="651"/>
      <c r="CV25" s="651"/>
      <c r="CW25" s="651"/>
      <c r="CX25" s="651"/>
      <c r="CY25" s="652"/>
      <c r="CZ25" s="625">
        <v>16.2</v>
      </c>
      <c r="DA25" s="653"/>
      <c r="DB25" s="653"/>
      <c r="DC25" s="655"/>
      <c r="DD25" s="629">
        <v>2508049</v>
      </c>
      <c r="DE25" s="651"/>
      <c r="DF25" s="651"/>
      <c r="DG25" s="651"/>
      <c r="DH25" s="651"/>
      <c r="DI25" s="651"/>
      <c r="DJ25" s="651"/>
      <c r="DK25" s="652"/>
      <c r="DL25" s="629">
        <v>2389820</v>
      </c>
      <c r="DM25" s="651"/>
      <c r="DN25" s="651"/>
      <c r="DO25" s="651"/>
      <c r="DP25" s="651"/>
      <c r="DQ25" s="651"/>
      <c r="DR25" s="651"/>
      <c r="DS25" s="651"/>
      <c r="DT25" s="651"/>
      <c r="DU25" s="651"/>
      <c r="DV25" s="652"/>
      <c r="DW25" s="625">
        <v>23.6</v>
      </c>
      <c r="DX25" s="653"/>
      <c r="DY25" s="653"/>
      <c r="DZ25" s="653"/>
      <c r="EA25" s="653"/>
      <c r="EB25" s="653"/>
      <c r="EC25" s="654"/>
    </row>
    <row r="26" spans="2:133" ht="11.25" customHeight="1" x14ac:dyDescent="0.15">
      <c r="B26" s="617" t="s">
        <v>291</v>
      </c>
      <c r="C26" s="618"/>
      <c r="D26" s="618"/>
      <c r="E26" s="618"/>
      <c r="F26" s="618"/>
      <c r="G26" s="618"/>
      <c r="H26" s="618"/>
      <c r="I26" s="618"/>
      <c r="J26" s="618"/>
      <c r="K26" s="618"/>
      <c r="L26" s="618"/>
      <c r="M26" s="618"/>
      <c r="N26" s="618"/>
      <c r="O26" s="618"/>
      <c r="P26" s="618"/>
      <c r="Q26" s="619"/>
      <c r="R26" s="620">
        <v>144</v>
      </c>
      <c r="S26" s="621"/>
      <c r="T26" s="621"/>
      <c r="U26" s="621"/>
      <c r="V26" s="621"/>
      <c r="W26" s="621"/>
      <c r="X26" s="621"/>
      <c r="Y26" s="622"/>
      <c r="Z26" s="623">
        <v>0</v>
      </c>
      <c r="AA26" s="623"/>
      <c r="AB26" s="623"/>
      <c r="AC26" s="623"/>
      <c r="AD26" s="624" t="s">
        <v>127</v>
      </c>
      <c r="AE26" s="624"/>
      <c r="AF26" s="624"/>
      <c r="AG26" s="624"/>
      <c r="AH26" s="624"/>
      <c r="AI26" s="624"/>
      <c r="AJ26" s="624"/>
      <c r="AK26" s="624"/>
      <c r="AL26" s="625" t="s">
        <v>127</v>
      </c>
      <c r="AM26" s="626"/>
      <c r="AN26" s="626"/>
      <c r="AO26" s="627"/>
      <c r="AP26" s="617" t="s">
        <v>292</v>
      </c>
      <c r="AQ26" s="633"/>
      <c r="AR26" s="633"/>
      <c r="AS26" s="633"/>
      <c r="AT26" s="633"/>
      <c r="AU26" s="633"/>
      <c r="AV26" s="633"/>
      <c r="AW26" s="633"/>
      <c r="AX26" s="633"/>
      <c r="AY26" s="633"/>
      <c r="AZ26" s="633"/>
      <c r="BA26" s="633"/>
      <c r="BB26" s="633"/>
      <c r="BC26" s="633"/>
      <c r="BD26" s="633"/>
      <c r="BE26" s="633"/>
      <c r="BF26" s="634"/>
      <c r="BG26" s="620" t="s">
        <v>127</v>
      </c>
      <c r="BH26" s="621"/>
      <c r="BI26" s="621"/>
      <c r="BJ26" s="621"/>
      <c r="BK26" s="621"/>
      <c r="BL26" s="621"/>
      <c r="BM26" s="621"/>
      <c r="BN26" s="622"/>
      <c r="BO26" s="623" t="s">
        <v>127</v>
      </c>
      <c r="BP26" s="623"/>
      <c r="BQ26" s="623"/>
      <c r="BR26" s="623"/>
      <c r="BS26" s="624" t="s">
        <v>127</v>
      </c>
      <c r="BT26" s="624"/>
      <c r="BU26" s="624"/>
      <c r="BV26" s="624"/>
      <c r="BW26" s="624"/>
      <c r="BX26" s="624"/>
      <c r="BY26" s="624"/>
      <c r="BZ26" s="624"/>
      <c r="CA26" s="624"/>
      <c r="CB26" s="628"/>
      <c r="CD26" s="617" t="s">
        <v>293</v>
      </c>
      <c r="CE26" s="618"/>
      <c r="CF26" s="618"/>
      <c r="CG26" s="618"/>
      <c r="CH26" s="618"/>
      <c r="CI26" s="618"/>
      <c r="CJ26" s="618"/>
      <c r="CK26" s="618"/>
      <c r="CL26" s="618"/>
      <c r="CM26" s="618"/>
      <c r="CN26" s="618"/>
      <c r="CO26" s="618"/>
      <c r="CP26" s="618"/>
      <c r="CQ26" s="619"/>
      <c r="CR26" s="620">
        <v>1320651</v>
      </c>
      <c r="CS26" s="621"/>
      <c r="CT26" s="621"/>
      <c r="CU26" s="621"/>
      <c r="CV26" s="621"/>
      <c r="CW26" s="621"/>
      <c r="CX26" s="621"/>
      <c r="CY26" s="622"/>
      <c r="CZ26" s="625">
        <v>7.9</v>
      </c>
      <c r="DA26" s="653"/>
      <c r="DB26" s="653"/>
      <c r="DC26" s="655"/>
      <c r="DD26" s="629">
        <v>1261187</v>
      </c>
      <c r="DE26" s="621"/>
      <c r="DF26" s="621"/>
      <c r="DG26" s="621"/>
      <c r="DH26" s="621"/>
      <c r="DI26" s="621"/>
      <c r="DJ26" s="621"/>
      <c r="DK26" s="622"/>
      <c r="DL26" s="629" t="s">
        <v>127</v>
      </c>
      <c r="DM26" s="621"/>
      <c r="DN26" s="621"/>
      <c r="DO26" s="621"/>
      <c r="DP26" s="621"/>
      <c r="DQ26" s="621"/>
      <c r="DR26" s="621"/>
      <c r="DS26" s="621"/>
      <c r="DT26" s="621"/>
      <c r="DU26" s="621"/>
      <c r="DV26" s="622"/>
      <c r="DW26" s="625" t="s">
        <v>127</v>
      </c>
      <c r="DX26" s="653"/>
      <c r="DY26" s="653"/>
      <c r="DZ26" s="653"/>
      <c r="EA26" s="653"/>
      <c r="EB26" s="653"/>
      <c r="EC26" s="654"/>
    </row>
    <row r="27" spans="2:133" ht="11.25" customHeight="1" x14ac:dyDescent="0.15">
      <c r="B27" s="617" t="s">
        <v>294</v>
      </c>
      <c r="C27" s="618"/>
      <c r="D27" s="618"/>
      <c r="E27" s="618"/>
      <c r="F27" s="618"/>
      <c r="G27" s="618"/>
      <c r="H27" s="618"/>
      <c r="I27" s="618"/>
      <c r="J27" s="618"/>
      <c r="K27" s="618"/>
      <c r="L27" s="618"/>
      <c r="M27" s="618"/>
      <c r="N27" s="618"/>
      <c r="O27" s="618"/>
      <c r="P27" s="618"/>
      <c r="Q27" s="619"/>
      <c r="R27" s="620">
        <v>9942744</v>
      </c>
      <c r="S27" s="621"/>
      <c r="T27" s="621"/>
      <c r="U27" s="621"/>
      <c r="V27" s="621"/>
      <c r="W27" s="621"/>
      <c r="X27" s="621"/>
      <c r="Y27" s="622"/>
      <c r="Z27" s="623">
        <v>58.3</v>
      </c>
      <c r="AA27" s="623"/>
      <c r="AB27" s="623"/>
      <c r="AC27" s="623"/>
      <c r="AD27" s="624">
        <v>9441728</v>
      </c>
      <c r="AE27" s="624"/>
      <c r="AF27" s="624"/>
      <c r="AG27" s="624"/>
      <c r="AH27" s="624"/>
      <c r="AI27" s="624"/>
      <c r="AJ27" s="624"/>
      <c r="AK27" s="624"/>
      <c r="AL27" s="625">
        <v>99.599998474121094</v>
      </c>
      <c r="AM27" s="626"/>
      <c r="AN27" s="626"/>
      <c r="AO27" s="627"/>
      <c r="AP27" s="617" t="s">
        <v>295</v>
      </c>
      <c r="AQ27" s="618"/>
      <c r="AR27" s="618"/>
      <c r="AS27" s="618"/>
      <c r="AT27" s="618"/>
      <c r="AU27" s="618"/>
      <c r="AV27" s="618"/>
      <c r="AW27" s="618"/>
      <c r="AX27" s="618"/>
      <c r="AY27" s="618"/>
      <c r="AZ27" s="618"/>
      <c r="BA27" s="618"/>
      <c r="BB27" s="618"/>
      <c r="BC27" s="618"/>
      <c r="BD27" s="618"/>
      <c r="BE27" s="618"/>
      <c r="BF27" s="619"/>
      <c r="BG27" s="620">
        <v>4538448</v>
      </c>
      <c r="BH27" s="621"/>
      <c r="BI27" s="621"/>
      <c r="BJ27" s="621"/>
      <c r="BK27" s="621"/>
      <c r="BL27" s="621"/>
      <c r="BM27" s="621"/>
      <c r="BN27" s="622"/>
      <c r="BO27" s="623">
        <v>100</v>
      </c>
      <c r="BP27" s="623"/>
      <c r="BQ27" s="623"/>
      <c r="BR27" s="623"/>
      <c r="BS27" s="624">
        <v>15875</v>
      </c>
      <c r="BT27" s="624"/>
      <c r="BU27" s="624"/>
      <c r="BV27" s="624"/>
      <c r="BW27" s="624"/>
      <c r="BX27" s="624"/>
      <c r="BY27" s="624"/>
      <c r="BZ27" s="624"/>
      <c r="CA27" s="624"/>
      <c r="CB27" s="628"/>
      <c r="CD27" s="617" t="s">
        <v>296</v>
      </c>
      <c r="CE27" s="618"/>
      <c r="CF27" s="618"/>
      <c r="CG27" s="618"/>
      <c r="CH27" s="618"/>
      <c r="CI27" s="618"/>
      <c r="CJ27" s="618"/>
      <c r="CK27" s="618"/>
      <c r="CL27" s="618"/>
      <c r="CM27" s="618"/>
      <c r="CN27" s="618"/>
      <c r="CO27" s="618"/>
      <c r="CP27" s="618"/>
      <c r="CQ27" s="619"/>
      <c r="CR27" s="620">
        <v>2836885</v>
      </c>
      <c r="CS27" s="651"/>
      <c r="CT27" s="651"/>
      <c r="CU27" s="651"/>
      <c r="CV27" s="651"/>
      <c r="CW27" s="651"/>
      <c r="CX27" s="651"/>
      <c r="CY27" s="652"/>
      <c r="CZ27" s="625">
        <v>17</v>
      </c>
      <c r="DA27" s="653"/>
      <c r="DB27" s="653"/>
      <c r="DC27" s="655"/>
      <c r="DD27" s="629">
        <v>602477</v>
      </c>
      <c r="DE27" s="651"/>
      <c r="DF27" s="651"/>
      <c r="DG27" s="651"/>
      <c r="DH27" s="651"/>
      <c r="DI27" s="651"/>
      <c r="DJ27" s="651"/>
      <c r="DK27" s="652"/>
      <c r="DL27" s="629">
        <v>587766</v>
      </c>
      <c r="DM27" s="651"/>
      <c r="DN27" s="651"/>
      <c r="DO27" s="651"/>
      <c r="DP27" s="651"/>
      <c r="DQ27" s="651"/>
      <c r="DR27" s="651"/>
      <c r="DS27" s="651"/>
      <c r="DT27" s="651"/>
      <c r="DU27" s="651"/>
      <c r="DV27" s="652"/>
      <c r="DW27" s="625">
        <v>5.8</v>
      </c>
      <c r="DX27" s="653"/>
      <c r="DY27" s="653"/>
      <c r="DZ27" s="653"/>
      <c r="EA27" s="653"/>
      <c r="EB27" s="653"/>
      <c r="EC27" s="654"/>
    </row>
    <row r="28" spans="2:133" ht="11.25" customHeight="1" x14ac:dyDescent="0.15">
      <c r="B28" s="617" t="s">
        <v>297</v>
      </c>
      <c r="C28" s="618"/>
      <c r="D28" s="618"/>
      <c r="E28" s="618"/>
      <c r="F28" s="618"/>
      <c r="G28" s="618"/>
      <c r="H28" s="618"/>
      <c r="I28" s="618"/>
      <c r="J28" s="618"/>
      <c r="K28" s="618"/>
      <c r="L28" s="618"/>
      <c r="M28" s="618"/>
      <c r="N28" s="618"/>
      <c r="O28" s="618"/>
      <c r="P28" s="618"/>
      <c r="Q28" s="619"/>
      <c r="R28" s="620">
        <v>3032</v>
      </c>
      <c r="S28" s="621"/>
      <c r="T28" s="621"/>
      <c r="U28" s="621"/>
      <c r="V28" s="621"/>
      <c r="W28" s="621"/>
      <c r="X28" s="621"/>
      <c r="Y28" s="622"/>
      <c r="Z28" s="623">
        <v>0</v>
      </c>
      <c r="AA28" s="623"/>
      <c r="AB28" s="623"/>
      <c r="AC28" s="623"/>
      <c r="AD28" s="624">
        <v>3032</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298</v>
      </c>
      <c r="CE28" s="618"/>
      <c r="CF28" s="618"/>
      <c r="CG28" s="618"/>
      <c r="CH28" s="618"/>
      <c r="CI28" s="618"/>
      <c r="CJ28" s="618"/>
      <c r="CK28" s="618"/>
      <c r="CL28" s="618"/>
      <c r="CM28" s="618"/>
      <c r="CN28" s="618"/>
      <c r="CO28" s="618"/>
      <c r="CP28" s="618"/>
      <c r="CQ28" s="619"/>
      <c r="CR28" s="620">
        <v>1769423</v>
      </c>
      <c r="CS28" s="621"/>
      <c r="CT28" s="621"/>
      <c r="CU28" s="621"/>
      <c r="CV28" s="621"/>
      <c r="CW28" s="621"/>
      <c r="CX28" s="621"/>
      <c r="CY28" s="622"/>
      <c r="CZ28" s="625">
        <v>10.6</v>
      </c>
      <c r="DA28" s="653"/>
      <c r="DB28" s="653"/>
      <c r="DC28" s="655"/>
      <c r="DD28" s="629">
        <v>1746571</v>
      </c>
      <c r="DE28" s="621"/>
      <c r="DF28" s="621"/>
      <c r="DG28" s="621"/>
      <c r="DH28" s="621"/>
      <c r="DI28" s="621"/>
      <c r="DJ28" s="621"/>
      <c r="DK28" s="622"/>
      <c r="DL28" s="629">
        <v>1746571</v>
      </c>
      <c r="DM28" s="621"/>
      <c r="DN28" s="621"/>
      <c r="DO28" s="621"/>
      <c r="DP28" s="621"/>
      <c r="DQ28" s="621"/>
      <c r="DR28" s="621"/>
      <c r="DS28" s="621"/>
      <c r="DT28" s="621"/>
      <c r="DU28" s="621"/>
      <c r="DV28" s="622"/>
      <c r="DW28" s="625">
        <v>17.3</v>
      </c>
      <c r="DX28" s="653"/>
      <c r="DY28" s="653"/>
      <c r="DZ28" s="653"/>
      <c r="EA28" s="653"/>
      <c r="EB28" s="653"/>
      <c r="EC28" s="654"/>
    </row>
    <row r="29" spans="2:133" ht="11.25" customHeight="1" x14ac:dyDescent="0.15">
      <c r="B29" s="617" t="s">
        <v>299</v>
      </c>
      <c r="C29" s="618"/>
      <c r="D29" s="618"/>
      <c r="E29" s="618"/>
      <c r="F29" s="618"/>
      <c r="G29" s="618"/>
      <c r="H29" s="618"/>
      <c r="I29" s="618"/>
      <c r="J29" s="618"/>
      <c r="K29" s="618"/>
      <c r="L29" s="618"/>
      <c r="M29" s="618"/>
      <c r="N29" s="618"/>
      <c r="O29" s="618"/>
      <c r="P29" s="618"/>
      <c r="Q29" s="619"/>
      <c r="R29" s="620">
        <v>105671</v>
      </c>
      <c r="S29" s="621"/>
      <c r="T29" s="621"/>
      <c r="U29" s="621"/>
      <c r="V29" s="621"/>
      <c r="W29" s="621"/>
      <c r="X29" s="621"/>
      <c r="Y29" s="622"/>
      <c r="Z29" s="623">
        <v>0.6</v>
      </c>
      <c r="AA29" s="623"/>
      <c r="AB29" s="623"/>
      <c r="AC29" s="623"/>
      <c r="AD29" s="624" t="s">
        <v>127</v>
      </c>
      <c r="AE29" s="624"/>
      <c r="AF29" s="624"/>
      <c r="AG29" s="624"/>
      <c r="AH29" s="624"/>
      <c r="AI29" s="624"/>
      <c r="AJ29" s="624"/>
      <c r="AK29" s="624"/>
      <c r="AL29" s="625" t="s">
        <v>127</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300</v>
      </c>
      <c r="CE29" s="659"/>
      <c r="CF29" s="617" t="s">
        <v>70</v>
      </c>
      <c r="CG29" s="618"/>
      <c r="CH29" s="618"/>
      <c r="CI29" s="618"/>
      <c r="CJ29" s="618"/>
      <c r="CK29" s="618"/>
      <c r="CL29" s="618"/>
      <c r="CM29" s="618"/>
      <c r="CN29" s="618"/>
      <c r="CO29" s="618"/>
      <c r="CP29" s="618"/>
      <c r="CQ29" s="619"/>
      <c r="CR29" s="620">
        <v>1769423</v>
      </c>
      <c r="CS29" s="651"/>
      <c r="CT29" s="651"/>
      <c r="CU29" s="651"/>
      <c r="CV29" s="651"/>
      <c r="CW29" s="651"/>
      <c r="CX29" s="651"/>
      <c r="CY29" s="652"/>
      <c r="CZ29" s="625">
        <v>10.6</v>
      </c>
      <c r="DA29" s="653"/>
      <c r="DB29" s="653"/>
      <c r="DC29" s="655"/>
      <c r="DD29" s="629">
        <v>1746571</v>
      </c>
      <c r="DE29" s="651"/>
      <c r="DF29" s="651"/>
      <c r="DG29" s="651"/>
      <c r="DH29" s="651"/>
      <c r="DI29" s="651"/>
      <c r="DJ29" s="651"/>
      <c r="DK29" s="652"/>
      <c r="DL29" s="629">
        <v>1746571</v>
      </c>
      <c r="DM29" s="651"/>
      <c r="DN29" s="651"/>
      <c r="DO29" s="651"/>
      <c r="DP29" s="651"/>
      <c r="DQ29" s="651"/>
      <c r="DR29" s="651"/>
      <c r="DS29" s="651"/>
      <c r="DT29" s="651"/>
      <c r="DU29" s="651"/>
      <c r="DV29" s="652"/>
      <c r="DW29" s="625">
        <v>17.3</v>
      </c>
      <c r="DX29" s="653"/>
      <c r="DY29" s="653"/>
      <c r="DZ29" s="653"/>
      <c r="EA29" s="653"/>
      <c r="EB29" s="653"/>
      <c r="EC29" s="654"/>
    </row>
    <row r="30" spans="2:133" ht="11.25" customHeight="1" x14ac:dyDescent="0.15">
      <c r="B30" s="617" t="s">
        <v>301</v>
      </c>
      <c r="C30" s="618"/>
      <c r="D30" s="618"/>
      <c r="E30" s="618"/>
      <c r="F30" s="618"/>
      <c r="G30" s="618"/>
      <c r="H30" s="618"/>
      <c r="I30" s="618"/>
      <c r="J30" s="618"/>
      <c r="K30" s="618"/>
      <c r="L30" s="618"/>
      <c r="M30" s="618"/>
      <c r="N30" s="618"/>
      <c r="O30" s="618"/>
      <c r="P30" s="618"/>
      <c r="Q30" s="619"/>
      <c r="R30" s="620">
        <v>116974</v>
      </c>
      <c r="S30" s="621"/>
      <c r="T30" s="621"/>
      <c r="U30" s="621"/>
      <c r="V30" s="621"/>
      <c r="W30" s="621"/>
      <c r="X30" s="621"/>
      <c r="Y30" s="622"/>
      <c r="Z30" s="623">
        <v>0.7</v>
      </c>
      <c r="AA30" s="623"/>
      <c r="AB30" s="623"/>
      <c r="AC30" s="623"/>
      <c r="AD30" s="624">
        <v>15318</v>
      </c>
      <c r="AE30" s="624"/>
      <c r="AF30" s="624"/>
      <c r="AG30" s="624"/>
      <c r="AH30" s="624"/>
      <c r="AI30" s="624"/>
      <c r="AJ30" s="624"/>
      <c r="AK30" s="624"/>
      <c r="AL30" s="625">
        <v>0.2</v>
      </c>
      <c r="AM30" s="626"/>
      <c r="AN30" s="626"/>
      <c r="AO30" s="627"/>
      <c r="AP30" s="602" t="s">
        <v>219</v>
      </c>
      <c r="AQ30" s="603"/>
      <c r="AR30" s="603"/>
      <c r="AS30" s="603"/>
      <c r="AT30" s="603"/>
      <c r="AU30" s="603"/>
      <c r="AV30" s="603"/>
      <c r="AW30" s="603"/>
      <c r="AX30" s="603"/>
      <c r="AY30" s="603"/>
      <c r="AZ30" s="603"/>
      <c r="BA30" s="603"/>
      <c r="BB30" s="603"/>
      <c r="BC30" s="603"/>
      <c r="BD30" s="603"/>
      <c r="BE30" s="603"/>
      <c r="BF30" s="604"/>
      <c r="BG30" s="602" t="s">
        <v>302</v>
      </c>
      <c r="BH30" s="656"/>
      <c r="BI30" s="656"/>
      <c r="BJ30" s="656"/>
      <c r="BK30" s="656"/>
      <c r="BL30" s="656"/>
      <c r="BM30" s="656"/>
      <c r="BN30" s="656"/>
      <c r="BO30" s="656"/>
      <c r="BP30" s="656"/>
      <c r="BQ30" s="657"/>
      <c r="BR30" s="602" t="s">
        <v>303</v>
      </c>
      <c r="BS30" s="656"/>
      <c r="BT30" s="656"/>
      <c r="BU30" s="656"/>
      <c r="BV30" s="656"/>
      <c r="BW30" s="656"/>
      <c r="BX30" s="656"/>
      <c r="BY30" s="656"/>
      <c r="BZ30" s="656"/>
      <c r="CA30" s="656"/>
      <c r="CB30" s="657"/>
      <c r="CD30" s="660"/>
      <c r="CE30" s="661"/>
      <c r="CF30" s="617" t="s">
        <v>304</v>
      </c>
      <c r="CG30" s="618"/>
      <c r="CH30" s="618"/>
      <c r="CI30" s="618"/>
      <c r="CJ30" s="618"/>
      <c r="CK30" s="618"/>
      <c r="CL30" s="618"/>
      <c r="CM30" s="618"/>
      <c r="CN30" s="618"/>
      <c r="CO30" s="618"/>
      <c r="CP30" s="618"/>
      <c r="CQ30" s="619"/>
      <c r="CR30" s="620">
        <v>1720510</v>
      </c>
      <c r="CS30" s="621"/>
      <c r="CT30" s="621"/>
      <c r="CU30" s="621"/>
      <c r="CV30" s="621"/>
      <c r="CW30" s="621"/>
      <c r="CX30" s="621"/>
      <c r="CY30" s="622"/>
      <c r="CZ30" s="625">
        <v>10.3</v>
      </c>
      <c r="DA30" s="653"/>
      <c r="DB30" s="653"/>
      <c r="DC30" s="655"/>
      <c r="DD30" s="629">
        <v>1697658</v>
      </c>
      <c r="DE30" s="621"/>
      <c r="DF30" s="621"/>
      <c r="DG30" s="621"/>
      <c r="DH30" s="621"/>
      <c r="DI30" s="621"/>
      <c r="DJ30" s="621"/>
      <c r="DK30" s="622"/>
      <c r="DL30" s="629">
        <v>1697658</v>
      </c>
      <c r="DM30" s="621"/>
      <c r="DN30" s="621"/>
      <c r="DO30" s="621"/>
      <c r="DP30" s="621"/>
      <c r="DQ30" s="621"/>
      <c r="DR30" s="621"/>
      <c r="DS30" s="621"/>
      <c r="DT30" s="621"/>
      <c r="DU30" s="621"/>
      <c r="DV30" s="622"/>
      <c r="DW30" s="625">
        <v>16.8</v>
      </c>
      <c r="DX30" s="653"/>
      <c r="DY30" s="653"/>
      <c r="DZ30" s="653"/>
      <c r="EA30" s="653"/>
      <c r="EB30" s="653"/>
      <c r="EC30" s="654"/>
    </row>
    <row r="31" spans="2:133" ht="11.25" customHeight="1" x14ac:dyDescent="0.15">
      <c r="B31" s="617" t="s">
        <v>305</v>
      </c>
      <c r="C31" s="618"/>
      <c r="D31" s="618"/>
      <c r="E31" s="618"/>
      <c r="F31" s="618"/>
      <c r="G31" s="618"/>
      <c r="H31" s="618"/>
      <c r="I31" s="618"/>
      <c r="J31" s="618"/>
      <c r="K31" s="618"/>
      <c r="L31" s="618"/>
      <c r="M31" s="618"/>
      <c r="N31" s="618"/>
      <c r="O31" s="618"/>
      <c r="P31" s="618"/>
      <c r="Q31" s="619"/>
      <c r="R31" s="620">
        <v>55024</v>
      </c>
      <c r="S31" s="621"/>
      <c r="T31" s="621"/>
      <c r="U31" s="621"/>
      <c r="V31" s="621"/>
      <c r="W31" s="621"/>
      <c r="X31" s="621"/>
      <c r="Y31" s="622"/>
      <c r="Z31" s="623">
        <v>0.3</v>
      </c>
      <c r="AA31" s="623"/>
      <c r="AB31" s="623"/>
      <c r="AC31" s="623"/>
      <c r="AD31" s="624" t="s">
        <v>127</v>
      </c>
      <c r="AE31" s="624"/>
      <c r="AF31" s="624"/>
      <c r="AG31" s="624"/>
      <c r="AH31" s="624"/>
      <c r="AI31" s="624"/>
      <c r="AJ31" s="624"/>
      <c r="AK31" s="624"/>
      <c r="AL31" s="625" t="s">
        <v>127</v>
      </c>
      <c r="AM31" s="626"/>
      <c r="AN31" s="626"/>
      <c r="AO31" s="627"/>
      <c r="AP31" s="664" t="s">
        <v>306</v>
      </c>
      <c r="AQ31" s="665"/>
      <c r="AR31" s="665"/>
      <c r="AS31" s="665"/>
      <c r="AT31" s="670" t="s">
        <v>307</v>
      </c>
      <c r="AU31" s="355"/>
      <c r="AV31" s="355"/>
      <c r="AW31" s="355"/>
      <c r="AX31" s="606" t="s">
        <v>186</v>
      </c>
      <c r="AY31" s="607"/>
      <c r="AZ31" s="607"/>
      <c r="BA31" s="607"/>
      <c r="BB31" s="607"/>
      <c r="BC31" s="607"/>
      <c r="BD31" s="607"/>
      <c r="BE31" s="607"/>
      <c r="BF31" s="608"/>
      <c r="BG31" s="673">
        <v>99.5</v>
      </c>
      <c r="BH31" s="674"/>
      <c r="BI31" s="674"/>
      <c r="BJ31" s="674"/>
      <c r="BK31" s="674"/>
      <c r="BL31" s="674"/>
      <c r="BM31" s="615">
        <v>98.6</v>
      </c>
      <c r="BN31" s="674"/>
      <c r="BO31" s="674"/>
      <c r="BP31" s="674"/>
      <c r="BQ31" s="675"/>
      <c r="BR31" s="673">
        <v>98.9</v>
      </c>
      <c r="BS31" s="674"/>
      <c r="BT31" s="674"/>
      <c r="BU31" s="674"/>
      <c r="BV31" s="674"/>
      <c r="BW31" s="674"/>
      <c r="BX31" s="615">
        <v>98.1</v>
      </c>
      <c r="BY31" s="674"/>
      <c r="BZ31" s="674"/>
      <c r="CA31" s="674"/>
      <c r="CB31" s="675"/>
      <c r="CD31" s="660"/>
      <c r="CE31" s="661"/>
      <c r="CF31" s="617" t="s">
        <v>308</v>
      </c>
      <c r="CG31" s="618"/>
      <c r="CH31" s="618"/>
      <c r="CI31" s="618"/>
      <c r="CJ31" s="618"/>
      <c r="CK31" s="618"/>
      <c r="CL31" s="618"/>
      <c r="CM31" s="618"/>
      <c r="CN31" s="618"/>
      <c r="CO31" s="618"/>
      <c r="CP31" s="618"/>
      <c r="CQ31" s="619"/>
      <c r="CR31" s="620">
        <v>48913</v>
      </c>
      <c r="CS31" s="651"/>
      <c r="CT31" s="651"/>
      <c r="CU31" s="651"/>
      <c r="CV31" s="651"/>
      <c r="CW31" s="651"/>
      <c r="CX31" s="651"/>
      <c r="CY31" s="652"/>
      <c r="CZ31" s="625">
        <v>0.3</v>
      </c>
      <c r="DA31" s="653"/>
      <c r="DB31" s="653"/>
      <c r="DC31" s="655"/>
      <c r="DD31" s="629">
        <v>48913</v>
      </c>
      <c r="DE31" s="651"/>
      <c r="DF31" s="651"/>
      <c r="DG31" s="651"/>
      <c r="DH31" s="651"/>
      <c r="DI31" s="651"/>
      <c r="DJ31" s="651"/>
      <c r="DK31" s="652"/>
      <c r="DL31" s="629">
        <v>48913</v>
      </c>
      <c r="DM31" s="651"/>
      <c r="DN31" s="651"/>
      <c r="DO31" s="651"/>
      <c r="DP31" s="651"/>
      <c r="DQ31" s="651"/>
      <c r="DR31" s="651"/>
      <c r="DS31" s="651"/>
      <c r="DT31" s="651"/>
      <c r="DU31" s="651"/>
      <c r="DV31" s="652"/>
      <c r="DW31" s="625">
        <v>0.5</v>
      </c>
      <c r="DX31" s="653"/>
      <c r="DY31" s="653"/>
      <c r="DZ31" s="653"/>
      <c r="EA31" s="653"/>
      <c r="EB31" s="653"/>
      <c r="EC31" s="654"/>
    </row>
    <row r="32" spans="2:133" ht="11.25" customHeight="1" x14ac:dyDescent="0.15">
      <c r="B32" s="617" t="s">
        <v>309</v>
      </c>
      <c r="C32" s="618"/>
      <c r="D32" s="618"/>
      <c r="E32" s="618"/>
      <c r="F32" s="618"/>
      <c r="G32" s="618"/>
      <c r="H32" s="618"/>
      <c r="I32" s="618"/>
      <c r="J32" s="618"/>
      <c r="K32" s="618"/>
      <c r="L32" s="618"/>
      <c r="M32" s="618"/>
      <c r="N32" s="618"/>
      <c r="O32" s="618"/>
      <c r="P32" s="618"/>
      <c r="Q32" s="619"/>
      <c r="R32" s="620">
        <v>2744250</v>
      </c>
      <c r="S32" s="621"/>
      <c r="T32" s="621"/>
      <c r="U32" s="621"/>
      <c r="V32" s="621"/>
      <c r="W32" s="621"/>
      <c r="X32" s="621"/>
      <c r="Y32" s="622"/>
      <c r="Z32" s="623">
        <v>16.100000000000001</v>
      </c>
      <c r="AA32" s="623"/>
      <c r="AB32" s="623"/>
      <c r="AC32" s="623"/>
      <c r="AD32" s="624" t="s">
        <v>127</v>
      </c>
      <c r="AE32" s="624"/>
      <c r="AF32" s="624"/>
      <c r="AG32" s="624"/>
      <c r="AH32" s="624"/>
      <c r="AI32" s="624"/>
      <c r="AJ32" s="624"/>
      <c r="AK32" s="624"/>
      <c r="AL32" s="625" t="s">
        <v>127</v>
      </c>
      <c r="AM32" s="626"/>
      <c r="AN32" s="626"/>
      <c r="AO32" s="627"/>
      <c r="AP32" s="666"/>
      <c r="AQ32" s="667"/>
      <c r="AR32" s="667"/>
      <c r="AS32" s="667"/>
      <c r="AT32" s="671"/>
      <c r="AU32" s="211" t="s">
        <v>310</v>
      </c>
      <c r="AX32" s="617" t="s">
        <v>311</v>
      </c>
      <c r="AY32" s="618"/>
      <c r="AZ32" s="618"/>
      <c r="BA32" s="618"/>
      <c r="BB32" s="618"/>
      <c r="BC32" s="618"/>
      <c r="BD32" s="618"/>
      <c r="BE32" s="618"/>
      <c r="BF32" s="619"/>
      <c r="BG32" s="676">
        <v>99.6</v>
      </c>
      <c r="BH32" s="651"/>
      <c r="BI32" s="651"/>
      <c r="BJ32" s="651"/>
      <c r="BK32" s="651"/>
      <c r="BL32" s="651"/>
      <c r="BM32" s="626">
        <v>99.1</v>
      </c>
      <c r="BN32" s="651"/>
      <c r="BO32" s="651"/>
      <c r="BP32" s="651"/>
      <c r="BQ32" s="677"/>
      <c r="BR32" s="676">
        <v>98.9</v>
      </c>
      <c r="BS32" s="651"/>
      <c r="BT32" s="651"/>
      <c r="BU32" s="651"/>
      <c r="BV32" s="651"/>
      <c r="BW32" s="651"/>
      <c r="BX32" s="626">
        <v>98.3</v>
      </c>
      <c r="BY32" s="651"/>
      <c r="BZ32" s="651"/>
      <c r="CA32" s="651"/>
      <c r="CB32" s="677"/>
      <c r="CD32" s="662"/>
      <c r="CE32" s="663"/>
      <c r="CF32" s="617" t="s">
        <v>312</v>
      </c>
      <c r="CG32" s="618"/>
      <c r="CH32" s="618"/>
      <c r="CI32" s="618"/>
      <c r="CJ32" s="618"/>
      <c r="CK32" s="618"/>
      <c r="CL32" s="618"/>
      <c r="CM32" s="618"/>
      <c r="CN32" s="618"/>
      <c r="CO32" s="618"/>
      <c r="CP32" s="618"/>
      <c r="CQ32" s="619"/>
      <c r="CR32" s="620" t="s">
        <v>127</v>
      </c>
      <c r="CS32" s="621"/>
      <c r="CT32" s="621"/>
      <c r="CU32" s="621"/>
      <c r="CV32" s="621"/>
      <c r="CW32" s="621"/>
      <c r="CX32" s="621"/>
      <c r="CY32" s="622"/>
      <c r="CZ32" s="625" t="s">
        <v>127</v>
      </c>
      <c r="DA32" s="653"/>
      <c r="DB32" s="653"/>
      <c r="DC32" s="655"/>
      <c r="DD32" s="629" t="s">
        <v>127</v>
      </c>
      <c r="DE32" s="621"/>
      <c r="DF32" s="621"/>
      <c r="DG32" s="621"/>
      <c r="DH32" s="621"/>
      <c r="DI32" s="621"/>
      <c r="DJ32" s="621"/>
      <c r="DK32" s="622"/>
      <c r="DL32" s="629" t="s">
        <v>127</v>
      </c>
      <c r="DM32" s="621"/>
      <c r="DN32" s="621"/>
      <c r="DO32" s="621"/>
      <c r="DP32" s="621"/>
      <c r="DQ32" s="621"/>
      <c r="DR32" s="621"/>
      <c r="DS32" s="621"/>
      <c r="DT32" s="621"/>
      <c r="DU32" s="621"/>
      <c r="DV32" s="622"/>
      <c r="DW32" s="625" t="s">
        <v>127</v>
      </c>
      <c r="DX32" s="653"/>
      <c r="DY32" s="653"/>
      <c r="DZ32" s="653"/>
      <c r="EA32" s="653"/>
      <c r="EB32" s="653"/>
      <c r="EC32" s="654"/>
    </row>
    <row r="33" spans="2:133" ht="11.25" customHeight="1" x14ac:dyDescent="0.15">
      <c r="B33" s="638" t="s">
        <v>313</v>
      </c>
      <c r="C33" s="639"/>
      <c r="D33" s="639"/>
      <c r="E33" s="639"/>
      <c r="F33" s="639"/>
      <c r="G33" s="639"/>
      <c r="H33" s="639"/>
      <c r="I33" s="639"/>
      <c r="J33" s="639"/>
      <c r="K33" s="639"/>
      <c r="L33" s="639"/>
      <c r="M33" s="639"/>
      <c r="N33" s="639"/>
      <c r="O33" s="639"/>
      <c r="P33" s="639"/>
      <c r="Q33" s="640"/>
      <c r="R33" s="620" t="s">
        <v>127</v>
      </c>
      <c r="S33" s="621"/>
      <c r="T33" s="621"/>
      <c r="U33" s="621"/>
      <c r="V33" s="621"/>
      <c r="W33" s="621"/>
      <c r="X33" s="621"/>
      <c r="Y33" s="622"/>
      <c r="Z33" s="623" t="s">
        <v>127</v>
      </c>
      <c r="AA33" s="623"/>
      <c r="AB33" s="623"/>
      <c r="AC33" s="623"/>
      <c r="AD33" s="624" t="s">
        <v>127</v>
      </c>
      <c r="AE33" s="624"/>
      <c r="AF33" s="624"/>
      <c r="AG33" s="624"/>
      <c r="AH33" s="624"/>
      <c r="AI33" s="624"/>
      <c r="AJ33" s="624"/>
      <c r="AK33" s="624"/>
      <c r="AL33" s="625" t="s">
        <v>127</v>
      </c>
      <c r="AM33" s="626"/>
      <c r="AN33" s="626"/>
      <c r="AO33" s="627"/>
      <c r="AP33" s="668"/>
      <c r="AQ33" s="669"/>
      <c r="AR33" s="669"/>
      <c r="AS33" s="669"/>
      <c r="AT33" s="672"/>
      <c r="AU33" s="356"/>
      <c r="AV33" s="356"/>
      <c r="AW33" s="356"/>
      <c r="AX33" s="641" t="s">
        <v>314</v>
      </c>
      <c r="AY33" s="642"/>
      <c r="AZ33" s="642"/>
      <c r="BA33" s="642"/>
      <c r="BB33" s="642"/>
      <c r="BC33" s="642"/>
      <c r="BD33" s="642"/>
      <c r="BE33" s="642"/>
      <c r="BF33" s="643"/>
      <c r="BG33" s="678">
        <v>99.3</v>
      </c>
      <c r="BH33" s="679"/>
      <c r="BI33" s="679"/>
      <c r="BJ33" s="679"/>
      <c r="BK33" s="679"/>
      <c r="BL33" s="679"/>
      <c r="BM33" s="680">
        <v>98</v>
      </c>
      <c r="BN33" s="679"/>
      <c r="BO33" s="679"/>
      <c r="BP33" s="679"/>
      <c r="BQ33" s="681"/>
      <c r="BR33" s="678">
        <v>98.8</v>
      </c>
      <c r="BS33" s="679"/>
      <c r="BT33" s="679"/>
      <c r="BU33" s="679"/>
      <c r="BV33" s="679"/>
      <c r="BW33" s="679"/>
      <c r="BX33" s="680">
        <v>97.7</v>
      </c>
      <c r="BY33" s="679"/>
      <c r="BZ33" s="679"/>
      <c r="CA33" s="679"/>
      <c r="CB33" s="681"/>
      <c r="CD33" s="617" t="s">
        <v>315</v>
      </c>
      <c r="CE33" s="618"/>
      <c r="CF33" s="618"/>
      <c r="CG33" s="618"/>
      <c r="CH33" s="618"/>
      <c r="CI33" s="618"/>
      <c r="CJ33" s="618"/>
      <c r="CK33" s="618"/>
      <c r="CL33" s="618"/>
      <c r="CM33" s="618"/>
      <c r="CN33" s="618"/>
      <c r="CO33" s="618"/>
      <c r="CP33" s="618"/>
      <c r="CQ33" s="619"/>
      <c r="CR33" s="620">
        <v>7886794</v>
      </c>
      <c r="CS33" s="651"/>
      <c r="CT33" s="651"/>
      <c r="CU33" s="651"/>
      <c r="CV33" s="651"/>
      <c r="CW33" s="651"/>
      <c r="CX33" s="651"/>
      <c r="CY33" s="652"/>
      <c r="CZ33" s="625">
        <v>47.2</v>
      </c>
      <c r="DA33" s="653"/>
      <c r="DB33" s="653"/>
      <c r="DC33" s="655"/>
      <c r="DD33" s="629">
        <v>5646708</v>
      </c>
      <c r="DE33" s="651"/>
      <c r="DF33" s="651"/>
      <c r="DG33" s="651"/>
      <c r="DH33" s="651"/>
      <c r="DI33" s="651"/>
      <c r="DJ33" s="651"/>
      <c r="DK33" s="652"/>
      <c r="DL33" s="629">
        <v>3705360</v>
      </c>
      <c r="DM33" s="651"/>
      <c r="DN33" s="651"/>
      <c r="DO33" s="651"/>
      <c r="DP33" s="651"/>
      <c r="DQ33" s="651"/>
      <c r="DR33" s="651"/>
      <c r="DS33" s="651"/>
      <c r="DT33" s="651"/>
      <c r="DU33" s="651"/>
      <c r="DV33" s="652"/>
      <c r="DW33" s="625">
        <v>36.6</v>
      </c>
      <c r="DX33" s="653"/>
      <c r="DY33" s="653"/>
      <c r="DZ33" s="653"/>
      <c r="EA33" s="653"/>
      <c r="EB33" s="653"/>
      <c r="EC33" s="654"/>
    </row>
    <row r="34" spans="2:133" ht="11.25" customHeight="1" x14ac:dyDescent="0.15">
      <c r="B34" s="617" t="s">
        <v>316</v>
      </c>
      <c r="C34" s="618"/>
      <c r="D34" s="618"/>
      <c r="E34" s="618"/>
      <c r="F34" s="618"/>
      <c r="G34" s="618"/>
      <c r="H34" s="618"/>
      <c r="I34" s="618"/>
      <c r="J34" s="618"/>
      <c r="K34" s="618"/>
      <c r="L34" s="618"/>
      <c r="M34" s="618"/>
      <c r="N34" s="618"/>
      <c r="O34" s="618"/>
      <c r="P34" s="618"/>
      <c r="Q34" s="619"/>
      <c r="R34" s="620">
        <v>969834</v>
      </c>
      <c r="S34" s="621"/>
      <c r="T34" s="621"/>
      <c r="U34" s="621"/>
      <c r="V34" s="621"/>
      <c r="W34" s="621"/>
      <c r="X34" s="621"/>
      <c r="Y34" s="622"/>
      <c r="Z34" s="623">
        <v>5.7</v>
      </c>
      <c r="AA34" s="623"/>
      <c r="AB34" s="623"/>
      <c r="AC34" s="623"/>
      <c r="AD34" s="624" t="s">
        <v>127</v>
      </c>
      <c r="AE34" s="624"/>
      <c r="AF34" s="624"/>
      <c r="AG34" s="624"/>
      <c r="AH34" s="624"/>
      <c r="AI34" s="624"/>
      <c r="AJ34" s="624"/>
      <c r="AK34" s="624"/>
      <c r="AL34" s="625" t="s">
        <v>127</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317</v>
      </c>
      <c r="CE34" s="618"/>
      <c r="CF34" s="618"/>
      <c r="CG34" s="618"/>
      <c r="CH34" s="618"/>
      <c r="CI34" s="618"/>
      <c r="CJ34" s="618"/>
      <c r="CK34" s="618"/>
      <c r="CL34" s="618"/>
      <c r="CM34" s="618"/>
      <c r="CN34" s="618"/>
      <c r="CO34" s="618"/>
      <c r="CP34" s="618"/>
      <c r="CQ34" s="619"/>
      <c r="CR34" s="620">
        <v>1924428</v>
      </c>
      <c r="CS34" s="621"/>
      <c r="CT34" s="621"/>
      <c r="CU34" s="621"/>
      <c r="CV34" s="621"/>
      <c r="CW34" s="621"/>
      <c r="CX34" s="621"/>
      <c r="CY34" s="622"/>
      <c r="CZ34" s="625">
        <v>11.5</v>
      </c>
      <c r="DA34" s="653"/>
      <c r="DB34" s="653"/>
      <c r="DC34" s="655"/>
      <c r="DD34" s="629">
        <v>1362385</v>
      </c>
      <c r="DE34" s="621"/>
      <c r="DF34" s="621"/>
      <c r="DG34" s="621"/>
      <c r="DH34" s="621"/>
      <c r="DI34" s="621"/>
      <c r="DJ34" s="621"/>
      <c r="DK34" s="622"/>
      <c r="DL34" s="629">
        <v>980145</v>
      </c>
      <c r="DM34" s="621"/>
      <c r="DN34" s="621"/>
      <c r="DO34" s="621"/>
      <c r="DP34" s="621"/>
      <c r="DQ34" s="621"/>
      <c r="DR34" s="621"/>
      <c r="DS34" s="621"/>
      <c r="DT34" s="621"/>
      <c r="DU34" s="621"/>
      <c r="DV34" s="622"/>
      <c r="DW34" s="625">
        <v>9.6999999999999993</v>
      </c>
      <c r="DX34" s="653"/>
      <c r="DY34" s="653"/>
      <c r="DZ34" s="653"/>
      <c r="EA34" s="653"/>
      <c r="EB34" s="653"/>
      <c r="EC34" s="654"/>
    </row>
    <row r="35" spans="2:133" ht="11.25" customHeight="1" x14ac:dyDescent="0.15">
      <c r="B35" s="617" t="s">
        <v>318</v>
      </c>
      <c r="C35" s="618"/>
      <c r="D35" s="618"/>
      <c r="E35" s="618"/>
      <c r="F35" s="618"/>
      <c r="G35" s="618"/>
      <c r="H35" s="618"/>
      <c r="I35" s="618"/>
      <c r="J35" s="618"/>
      <c r="K35" s="618"/>
      <c r="L35" s="618"/>
      <c r="M35" s="618"/>
      <c r="N35" s="618"/>
      <c r="O35" s="618"/>
      <c r="P35" s="618"/>
      <c r="Q35" s="619"/>
      <c r="R35" s="620">
        <v>163790</v>
      </c>
      <c r="S35" s="621"/>
      <c r="T35" s="621"/>
      <c r="U35" s="621"/>
      <c r="V35" s="621"/>
      <c r="W35" s="621"/>
      <c r="X35" s="621"/>
      <c r="Y35" s="622"/>
      <c r="Z35" s="623">
        <v>1</v>
      </c>
      <c r="AA35" s="623"/>
      <c r="AB35" s="623"/>
      <c r="AC35" s="623"/>
      <c r="AD35" s="624">
        <v>23076</v>
      </c>
      <c r="AE35" s="624"/>
      <c r="AF35" s="624"/>
      <c r="AG35" s="624"/>
      <c r="AH35" s="624"/>
      <c r="AI35" s="624"/>
      <c r="AJ35" s="624"/>
      <c r="AK35" s="624"/>
      <c r="AL35" s="625">
        <v>0.2</v>
      </c>
      <c r="AM35" s="626"/>
      <c r="AN35" s="626"/>
      <c r="AO35" s="627"/>
      <c r="AP35" s="216"/>
      <c r="AQ35" s="602" t="s">
        <v>319</v>
      </c>
      <c r="AR35" s="603"/>
      <c r="AS35" s="603"/>
      <c r="AT35" s="603"/>
      <c r="AU35" s="603"/>
      <c r="AV35" s="603"/>
      <c r="AW35" s="603"/>
      <c r="AX35" s="603"/>
      <c r="AY35" s="603"/>
      <c r="AZ35" s="603"/>
      <c r="BA35" s="603"/>
      <c r="BB35" s="603"/>
      <c r="BC35" s="603"/>
      <c r="BD35" s="603"/>
      <c r="BE35" s="603"/>
      <c r="BF35" s="604"/>
      <c r="BG35" s="602" t="s">
        <v>320</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321</v>
      </c>
      <c r="CE35" s="618"/>
      <c r="CF35" s="618"/>
      <c r="CG35" s="618"/>
      <c r="CH35" s="618"/>
      <c r="CI35" s="618"/>
      <c r="CJ35" s="618"/>
      <c r="CK35" s="618"/>
      <c r="CL35" s="618"/>
      <c r="CM35" s="618"/>
      <c r="CN35" s="618"/>
      <c r="CO35" s="618"/>
      <c r="CP35" s="618"/>
      <c r="CQ35" s="619"/>
      <c r="CR35" s="620">
        <v>77901</v>
      </c>
      <c r="CS35" s="651"/>
      <c r="CT35" s="651"/>
      <c r="CU35" s="651"/>
      <c r="CV35" s="651"/>
      <c r="CW35" s="651"/>
      <c r="CX35" s="651"/>
      <c r="CY35" s="652"/>
      <c r="CZ35" s="625">
        <v>0.5</v>
      </c>
      <c r="DA35" s="653"/>
      <c r="DB35" s="653"/>
      <c r="DC35" s="655"/>
      <c r="DD35" s="629">
        <v>72022</v>
      </c>
      <c r="DE35" s="651"/>
      <c r="DF35" s="651"/>
      <c r="DG35" s="651"/>
      <c r="DH35" s="651"/>
      <c r="DI35" s="651"/>
      <c r="DJ35" s="651"/>
      <c r="DK35" s="652"/>
      <c r="DL35" s="629">
        <v>62515</v>
      </c>
      <c r="DM35" s="651"/>
      <c r="DN35" s="651"/>
      <c r="DO35" s="651"/>
      <c r="DP35" s="651"/>
      <c r="DQ35" s="651"/>
      <c r="DR35" s="651"/>
      <c r="DS35" s="651"/>
      <c r="DT35" s="651"/>
      <c r="DU35" s="651"/>
      <c r="DV35" s="652"/>
      <c r="DW35" s="625">
        <v>0.6</v>
      </c>
      <c r="DX35" s="653"/>
      <c r="DY35" s="653"/>
      <c r="DZ35" s="653"/>
      <c r="EA35" s="653"/>
      <c r="EB35" s="653"/>
      <c r="EC35" s="654"/>
    </row>
    <row r="36" spans="2:133" ht="11.25" customHeight="1" x14ac:dyDescent="0.15">
      <c r="B36" s="617" t="s">
        <v>322</v>
      </c>
      <c r="C36" s="618"/>
      <c r="D36" s="618"/>
      <c r="E36" s="618"/>
      <c r="F36" s="618"/>
      <c r="G36" s="618"/>
      <c r="H36" s="618"/>
      <c r="I36" s="618"/>
      <c r="J36" s="618"/>
      <c r="K36" s="618"/>
      <c r="L36" s="618"/>
      <c r="M36" s="618"/>
      <c r="N36" s="618"/>
      <c r="O36" s="618"/>
      <c r="P36" s="618"/>
      <c r="Q36" s="619"/>
      <c r="R36" s="620">
        <v>567990</v>
      </c>
      <c r="S36" s="621"/>
      <c r="T36" s="621"/>
      <c r="U36" s="621"/>
      <c r="V36" s="621"/>
      <c r="W36" s="621"/>
      <c r="X36" s="621"/>
      <c r="Y36" s="622"/>
      <c r="Z36" s="623">
        <v>3.3</v>
      </c>
      <c r="AA36" s="623"/>
      <c r="AB36" s="623"/>
      <c r="AC36" s="623"/>
      <c r="AD36" s="624" t="s">
        <v>127</v>
      </c>
      <c r="AE36" s="624"/>
      <c r="AF36" s="624"/>
      <c r="AG36" s="624"/>
      <c r="AH36" s="624"/>
      <c r="AI36" s="624"/>
      <c r="AJ36" s="624"/>
      <c r="AK36" s="624"/>
      <c r="AL36" s="625" t="s">
        <v>127</v>
      </c>
      <c r="AM36" s="626"/>
      <c r="AN36" s="626"/>
      <c r="AO36" s="627"/>
      <c r="AP36" s="216"/>
      <c r="AQ36" s="682" t="s">
        <v>323</v>
      </c>
      <c r="AR36" s="683"/>
      <c r="AS36" s="683"/>
      <c r="AT36" s="683"/>
      <c r="AU36" s="683"/>
      <c r="AV36" s="683"/>
      <c r="AW36" s="683"/>
      <c r="AX36" s="683"/>
      <c r="AY36" s="684"/>
      <c r="AZ36" s="609">
        <v>2270516</v>
      </c>
      <c r="BA36" s="610"/>
      <c r="BB36" s="610"/>
      <c r="BC36" s="610"/>
      <c r="BD36" s="610"/>
      <c r="BE36" s="610"/>
      <c r="BF36" s="685"/>
      <c r="BG36" s="606" t="s">
        <v>324</v>
      </c>
      <c r="BH36" s="607"/>
      <c r="BI36" s="607"/>
      <c r="BJ36" s="607"/>
      <c r="BK36" s="607"/>
      <c r="BL36" s="607"/>
      <c r="BM36" s="607"/>
      <c r="BN36" s="607"/>
      <c r="BO36" s="607"/>
      <c r="BP36" s="607"/>
      <c r="BQ36" s="607"/>
      <c r="BR36" s="607"/>
      <c r="BS36" s="607"/>
      <c r="BT36" s="607"/>
      <c r="BU36" s="608"/>
      <c r="BV36" s="609">
        <v>80670</v>
      </c>
      <c r="BW36" s="610"/>
      <c r="BX36" s="610"/>
      <c r="BY36" s="610"/>
      <c r="BZ36" s="610"/>
      <c r="CA36" s="610"/>
      <c r="CB36" s="685"/>
      <c r="CD36" s="617" t="s">
        <v>325</v>
      </c>
      <c r="CE36" s="618"/>
      <c r="CF36" s="618"/>
      <c r="CG36" s="618"/>
      <c r="CH36" s="618"/>
      <c r="CI36" s="618"/>
      <c r="CJ36" s="618"/>
      <c r="CK36" s="618"/>
      <c r="CL36" s="618"/>
      <c r="CM36" s="618"/>
      <c r="CN36" s="618"/>
      <c r="CO36" s="618"/>
      <c r="CP36" s="618"/>
      <c r="CQ36" s="619"/>
      <c r="CR36" s="620">
        <v>3143657</v>
      </c>
      <c r="CS36" s="621"/>
      <c r="CT36" s="621"/>
      <c r="CU36" s="621"/>
      <c r="CV36" s="621"/>
      <c r="CW36" s="621"/>
      <c r="CX36" s="621"/>
      <c r="CY36" s="622"/>
      <c r="CZ36" s="625">
        <v>18.8</v>
      </c>
      <c r="DA36" s="653"/>
      <c r="DB36" s="653"/>
      <c r="DC36" s="655"/>
      <c r="DD36" s="629">
        <v>2711644</v>
      </c>
      <c r="DE36" s="621"/>
      <c r="DF36" s="621"/>
      <c r="DG36" s="621"/>
      <c r="DH36" s="621"/>
      <c r="DI36" s="621"/>
      <c r="DJ36" s="621"/>
      <c r="DK36" s="622"/>
      <c r="DL36" s="629">
        <v>1756140</v>
      </c>
      <c r="DM36" s="621"/>
      <c r="DN36" s="621"/>
      <c r="DO36" s="621"/>
      <c r="DP36" s="621"/>
      <c r="DQ36" s="621"/>
      <c r="DR36" s="621"/>
      <c r="DS36" s="621"/>
      <c r="DT36" s="621"/>
      <c r="DU36" s="621"/>
      <c r="DV36" s="622"/>
      <c r="DW36" s="625">
        <v>17.399999999999999</v>
      </c>
      <c r="DX36" s="653"/>
      <c r="DY36" s="653"/>
      <c r="DZ36" s="653"/>
      <c r="EA36" s="653"/>
      <c r="EB36" s="653"/>
      <c r="EC36" s="654"/>
    </row>
    <row r="37" spans="2:133" ht="11.25" customHeight="1" x14ac:dyDescent="0.15">
      <c r="B37" s="617" t="s">
        <v>326</v>
      </c>
      <c r="C37" s="618"/>
      <c r="D37" s="618"/>
      <c r="E37" s="618"/>
      <c r="F37" s="618"/>
      <c r="G37" s="618"/>
      <c r="H37" s="618"/>
      <c r="I37" s="618"/>
      <c r="J37" s="618"/>
      <c r="K37" s="618"/>
      <c r="L37" s="618"/>
      <c r="M37" s="618"/>
      <c r="N37" s="618"/>
      <c r="O37" s="618"/>
      <c r="P37" s="618"/>
      <c r="Q37" s="619"/>
      <c r="R37" s="620">
        <v>38590</v>
      </c>
      <c r="S37" s="621"/>
      <c r="T37" s="621"/>
      <c r="U37" s="621"/>
      <c r="V37" s="621"/>
      <c r="W37" s="621"/>
      <c r="X37" s="621"/>
      <c r="Y37" s="622"/>
      <c r="Z37" s="623">
        <v>0.2</v>
      </c>
      <c r="AA37" s="623"/>
      <c r="AB37" s="623"/>
      <c r="AC37" s="623"/>
      <c r="AD37" s="624" t="s">
        <v>127</v>
      </c>
      <c r="AE37" s="624"/>
      <c r="AF37" s="624"/>
      <c r="AG37" s="624"/>
      <c r="AH37" s="624"/>
      <c r="AI37" s="624"/>
      <c r="AJ37" s="624"/>
      <c r="AK37" s="624"/>
      <c r="AL37" s="625" t="s">
        <v>127</v>
      </c>
      <c r="AM37" s="626"/>
      <c r="AN37" s="626"/>
      <c r="AO37" s="627"/>
      <c r="AQ37" s="686" t="s">
        <v>327</v>
      </c>
      <c r="AR37" s="687"/>
      <c r="AS37" s="687"/>
      <c r="AT37" s="687"/>
      <c r="AU37" s="687"/>
      <c r="AV37" s="687"/>
      <c r="AW37" s="687"/>
      <c r="AX37" s="687"/>
      <c r="AY37" s="688"/>
      <c r="AZ37" s="620">
        <v>608446</v>
      </c>
      <c r="BA37" s="621"/>
      <c r="BB37" s="621"/>
      <c r="BC37" s="621"/>
      <c r="BD37" s="651"/>
      <c r="BE37" s="651"/>
      <c r="BF37" s="677"/>
      <c r="BG37" s="617" t="s">
        <v>328</v>
      </c>
      <c r="BH37" s="618"/>
      <c r="BI37" s="618"/>
      <c r="BJ37" s="618"/>
      <c r="BK37" s="618"/>
      <c r="BL37" s="618"/>
      <c r="BM37" s="618"/>
      <c r="BN37" s="618"/>
      <c r="BO37" s="618"/>
      <c r="BP37" s="618"/>
      <c r="BQ37" s="618"/>
      <c r="BR37" s="618"/>
      <c r="BS37" s="618"/>
      <c r="BT37" s="618"/>
      <c r="BU37" s="619"/>
      <c r="BV37" s="620">
        <v>70767</v>
      </c>
      <c r="BW37" s="621"/>
      <c r="BX37" s="621"/>
      <c r="BY37" s="621"/>
      <c r="BZ37" s="621"/>
      <c r="CA37" s="621"/>
      <c r="CB37" s="630"/>
      <c r="CD37" s="617" t="s">
        <v>329</v>
      </c>
      <c r="CE37" s="618"/>
      <c r="CF37" s="618"/>
      <c r="CG37" s="618"/>
      <c r="CH37" s="618"/>
      <c r="CI37" s="618"/>
      <c r="CJ37" s="618"/>
      <c r="CK37" s="618"/>
      <c r="CL37" s="618"/>
      <c r="CM37" s="618"/>
      <c r="CN37" s="618"/>
      <c r="CO37" s="618"/>
      <c r="CP37" s="618"/>
      <c r="CQ37" s="619"/>
      <c r="CR37" s="620">
        <v>642271</v>
      </c>
      <c r="CS37" s="651"/>
      <c r="CT37" s="651"/>
      <c r="CU37" s="651"/>
      <c r="CV37" s="651"/>
      <c r="CW37" s="651"/>
      <c r="CX37" s="651"/>
      <c r="CY37" s="652"/>
      <c r="CZ37" s="625">
        <v>3.8</v>
      </c>
      <c r="DA37" s="653"/>
      <c r="DB37" s="653"/>
      <c r="DC37" s="655"/>
      <c r="DD37" s="629">
        <v>546098</v>
      </c>
      <c r="DE37" s="651"/>
      <c r="DF37" s="651"/>
      <c r="DG37" s="651"/>
      <c r="DH37" s="651"/>
      <c r="DI37" s="651"/>
      <c r="DJ37" s="651"/>
      <c r="DK37" s="652"/>
      <c r="DL37" s="629">
        <v>498776</v>
      </c>
      <c r="DM37" s="651"/>
      <c r="DN37" s="651"/>
      <c r="DO37" s="651"/>
      <c r="DP37" s="651"/>
      <c r="DQ37" s="651"/>
      <c r="DR37" s="651"/>
      <c r="DS37" s="651"/>
      <c r="DT37" s="651"/>
      <c r="DU37" s="651"/>
      <c r="DV37" s="652"/>
      <c r="DW37" s="625">
        <v>4.9000000000000004</v>
      </c>
      <c r="DX37" s="653"/>
      <c r="DY37" s="653"/>
      <c r="DZ37" s="653"/>
      <c r="EA37" s="653"/>
      <c r="EB37" s="653"/>
      <c r="EC37" s="654"/>
    </row>
    <row r="38" spans="2:133" ht="11.25" customHeight="1" x14ac:dyDescent="0.15">
      <c r="B38" s="617" t="s">
        <v>330</v>
      </c>
      <c r="C38" s="618"/>
      <c r="D38" s="618"/>
      <c r="E38" s="618"/>
      <c r="F38" s="618"/>
      <c r="G38" s="618"/>
      <c r="H38" s="618"/>
      <c r="I38" s="618"/>
      <c r="J38" s="618"/>
      <c r="K38" s="618"/>
      <c r="L38" s="618"/>
      <c r="M38" s="618"/>
      <c r="N38" s="618"/>
      <c r="O38" s="618"/>
      <c r="P38" s="618"/>
      <c r="Q38" s="619"/>
      <c r="R38" s="620">
        <v>455236</v>
      </c>
      <c r="S38" s="621"/>
      <c r="T38" s="621"/>
      <c r="U38" s="621"/>
      <c r="V38" s="621"/>
      <c r="W38" s="621"/>
      <c r="X38" s="621"/>
      <c r="Y38" s="622"/>
      <c r="Z38" s="623">
        <v>2.7</v>
      </c>
      <c r="AA38" s="623"/>
      <c r="AB38" s="623"/>
      <c r="AC38" s="623"/>
      <c r="AD38" s="624" t="s">
        <v>127</v>
      </c>
      <c r="AE38" s="624"/>
      <c r="AF38" s="624"/>
      <c r="AG38" s="624"/>
      <c r="AH38" s="624"/>
      <c r="AI38" s="624"/>
      <c r="AJ38" s="624"/>
      <c r="AK38" s="624"/>
      <c r="AL38" s="625" t="s">
        <v>127</v>
      </c>
      <c r="AM38" s="626"/>
      <c r="AN38" s="626"/>
      <c r="AO38" s="627"/>
      <c r="AQ38" s="686" t="s">
        <v>331</v>
      </c>
      <c r="AR38" s="687"/>
      <c r="AS38" s="687"/>
      <c r="AT38" s="687"/>
      <c r="AU38" s="687"/>
      <c r="AV38" s="687"/>
      <c r="AW38" s="687"/>
      <c r="AX38" s="687"/>
      <c r="AY38" s="688"/>
      <c r="AZ38" s="620">
        <v>556896</v>
      </c>
      <c r="BA38" s="621"/>
      <c r="BB38" s="621"/>
      <c r="BC38" s="621"/>
      <c r="BD38" s="651"/>
      <c r="BE38" s="651"/>
      <c r="BF38" s="677"/>
      <c r="BG38" s="617" t="s">
        <v>332</v>
      </c>
      <c r="BH38" s="618"/>
      <c r="BI38" s="618"/>
      <c r="BJ38" s="618"/>
      <c r="BK38" s="618"/>
      <c r="BL38" s="618"/>
      <c r="BM38" s="618"/>
      <c r="BN38" s="618"/>
      <c r="BO38" s="618"/>
      <c r="BP38" s="618"/>
      <c r="BQ38" s="618"/>
      <c r="BR38" s="618"/>
      <c r="BS38" s="618"/>
      <c r="BT38" s="618"/>
      <c r="BU38" s="619"/>
      <c r="BV38" s="620">
        <v>3991</v>
      </c>
      <c r="BW38" s="621"/>
      <c r="BX38" s="621"/>
      <c r="BY38" s="621"/>
      <c r="BZ38" s="621"/>
      <c r="CA38" s="621"/>
      <c r="CB38" s="630"/>
      <c r="CD38" s="617" t="s">
        <v>333</v>
      </c>
      <c r="CE38" s="618"/>
      <c r="CF38" s="618"/>
      <c r="CG38" s="618"/>
      <c r="CH38" s="618"/>
      <c r="CI38" s="618"/>
      <c r="CJ38" s="618"/>
      <c r="CK38" s="618"/>
      <c r="CL38" s="618"/>
      <c r="CM38" s="618"/>
      <c r="CN38" s="618"/>
      <c r="CO38" s="618"/>
      <c r="CP38" s="618"/>
      <c r="CQ38" s="619"/>
      <c r="CR38" s="620">
        <v>1100857</v>
      </c>
      <c r="CS38" s="621"/>
      <c r="CT38" s="621"/>
      <c r="CU38" s="621"/>
      <c r="CV38" s="621"/>
      <c r="CW38" s="621"/>
      <c r="CX38" s="621"/>
      <c r="CY38" s="622"/>
      <c r="CZ38" s="625">
        <v>6.6</v>
      </c>
      <c r="DA38" s="653"/>
      <c r="DB38" s="653"/>
      <c r="DC38" s="655"/>
      <c r="DD38" s="629">
        <v>920562</v>
      </c>
      <c r="DE38" s="621"/>
      <c r="DF38" s="621"/>
      <c r="DG38" s="621"/>
      <c r="DH38" s="621"/>
      <c r="DI38" s="621"/>
      <c r="DJ38" s="621"/>
      <c r="DK38" s="622"/>
      <c r="DL38" s="629">
        <v>906560</v>
      </c>
      <c r="DM38" s="621"/>
      <c r="DN38" s="621"/>
      <c r="DO38" s="621"/>
      <c r="DP38" s="621"/>
      <c r="DQ38" s="621"/>
      <c r="DR38" s="621"/>
      <c r="DS38" s="621"/>
      <c r="DT38" s="621"/>
      <c r="DU38" s="621"/>
      <c r="DV38" s="622"/>
      <c r="DW38" s="625">
        <v>9</v>
      </c>
      <c r="DX38" s="653"/>
      <c r="DY38" s="653"/>
      <c r="DZ38" s="653"/>
      <c r="EA38" s="653"/>
      <c r="EB38" s="653"/>
      <c r="EC38" s="654"/>
    </row>
    <row r="39" spans="2:133" ht="11.25" customHeight="1" x14ac:dyDescent="0.15">
      <c r="B39" s="617" t="s">
        <v>334</v>
      </c>
      <c r="C39" s="618"/>
      <c r="D39" s="618"/>
      <c r="E39" s="618"/>
      <c r="F39" s="618"/>
      <c r="G39" s="618"/>
      <c r="H39" s="618"/>
      <c r="I39" s="618"/>
      <c r="J39" s="618"/>
      <c r="K39" s="618"/>
      <c r="L39" s="618"/>
      <c r="M39" s="618"/>
      <c r="N39" s="618"/>
      <c r="O39" s="618"/>
      <c r="P39" s="618"/>
      <c r="Q39" s="619"/>
      <c r="R39" s="620">
        <v>743513</v>
      </c>
      <c r="S39" s="621"/>
      <c r="T39" s="621"/>
      <c r="U39" s="621"/>
      <c r="V39" s="621"/>
      <c r="W39" s="621"/>
      <c r="X39" s="621"/>
      <c r="Y39" s="622"/>
      <c r="Z39" s="623">
        <v>4.4000000000000004</v>
      </c>
      <c r="AA39" s="623"/>
      <c r="AB39" s="623"/>
      <c r="AC39" s="623"/>
      <c r="AD39" s="624">
        <v>759</v>
      </c>
      <c r="AE39" s="624"/>
      <c r="AF39" s="624"/>
      <c r="AG39" s="624"/>
      <c r="AH39" s="624"/>
      <c r="AI39" s="624"/>
      <c r="AJ39" s="624"/>
      <c r="AK39" s="624"/>
      <c r="AL39" s="625">
        <v>0</v>
      </c>
      <c r="AM39" s="626"/>
      <c r="AN39" s="626"/>
      <c r="AO39" s="627"/>
      <c r="AQ39" s="686" t="s">
        <v>335</v>
      </c>
      <c r="AR39" s="687"/>
      <c r="AS39" s="687"/>
      <c r="AT39" s="687"/>
      <c r="AU39" s="687"/>
      <c r="AV39" s="687"/>
      <c r="AW39" s="687"/>
      <c r="AX39" s="687"/>
      <c r="AY39" s="688"/>
      <c r="AZ39" s="620">
        <v>4498</v>
      </c>
      <c r="BA39" s="621"/>
      <c r="BB39" s="621"/>
      <c r="BC39" s="621"/>
      <c r="BD39" s="651"/>
      <c r="BE39" s="651"/>
      <c r="BF39" s="677"/>
      <c r="BG39" s="617" t="s">
        <v>336</v>
      </c>
      <c r="BH39" s="618"/>
      <c r="BI39" s="618"/>
      <c r="BJ39" s="618"/>
      <c r="BK39" s="618"/>
      <c r="BL39" s="618"/>
      <c r="BM39" s="618"/>
      <c r="BN39" s="618"/>
      <c r="BO39" s="618"/>
      <c r="BP39" s="618"/>
      <c r="BQ39" s="618"/>
      <c r="BR39" s="618"/>
      <c r="BS39" s="618"/>
      <c r="BT39" s="618"/>
      <c r="BU39" s="619"/>
      <c r="BV39" s="620">
        <v>6014</v>
      </c>
      <c r="BW39" s="621"/>
      <c r="BX39" s="621"/>
      <c r="BY39" s="621"/>
      <c r="BZ39" s="621"/>
      <c r="CA39" s="621"/>
      <c r="CB39" s="630"/>
      <c r="CD39" s="617" t="s">
        <v>337</v>
      </c>
      <c r="CE39" s="618"/>
      <c r="CF39" s="618"/>
      <c r="CG39" s="618"/>
      <c r="CH39" s="618"/>
      <c r="CI39" s="618"/>
      <c r="CJ39" s="618"/>
      <c r="CK39" s="618"/>
      <c r="CL39" s="618"/>
      <c r="CM39" s="618"/>
      <c r="CN39" s="618"/>
      <c r="CO39" s="618"/>
      <c r="CP39" s="618"/>
      <c r="CQ39" s="619"/>
      <c r="CR39" s="620">
        <v>1159824</v>
      </c>
      <c r="CS39" s="651"/>
      <c r="CT39" s="651"/>
      <c r="CU39" s="651"/>
      <c r="CV39" s="651"/>
      <c r="CW39" s="651"/>
      <c r="CX39" s="651"/>
      <c r="CY39" s="652"/>
      <c r="CZ39" s="625">
        <v>6.9</v>
      </c>
      <c r="DA39" s="653"/>
      <c r="DB39" s="653"/>
      <c r="DC39" s="655"/>
      <c r="DD39" s="629">
        <v>580095</v>
      </c>
      <c r="DE39" s="651"/>
      <c r="DF39" s="651"/>
      <c r="DG39" s="651"/>
      <c r="DH39" s="651"/>
      <c r="DI39" s="651"/>
      <c r="DJ39" s="651"/>
      <c r="DK39" s="652"/>
      <c r="DL39" s="629" t="s">
        <v>127</v>
      </c>
      <c r="DM39" s="651"/>
      <c r="DN39" s="651"/>
      <c r="DO39" s="651"/>
      <c r="DP39" s="651"/>
      <c r="DQ39" s="651"/>
      <c r="DR39" s="651"/>
      <c r="DS39" s="651"/>
      <c r="DT39" s="651"/>
      <c r="DU39" s="651"/>
      <c r="DV39" s="652"/>
      <c r="DW39" s="625" t="s">
        <v>127</v>
      </c>
      <c r="DX39" s="653"/>
      <c r="DY39" s="653"/>
      <c r="DZ39" s="653"/>
      <c r="EA39" s="653"/>
      <c r="EB39" s="653"/>
      <c r="EC39" s="654"/>
    </row>
    <row r="40" spans="2:133" ht="11.25" customHeight="1" x14ac:dyDescent="0.15">
      <c r="B40" s="617" t="s">
        <v>338</v>
      </c>
      <c r="C40" s="618"/>
      <c r="D40" s="618"/>
      <c r="E40" s="618"/>
      <c r="F40" s="618"/>
      <c r="G40" s="618"/>
      <c r="H40" s="618"/>
      <c r="I40" s="618"/>
      <c r="J40" s="618"/>
      <c r="K40" s="618"/>
      <c r="L40" s="618"/>
      <c r="M40" s="618"/>
      <c r="N40" s="618"/>
      <c r="O40" s="618"/>
      <c r="P40" s="618"/>
      <c r="Q40" s="619"/>
      <c r="R40" s="620">
        <v>1160421</v>
      </c>
      <c r="S40" s="621"/>
      <c r="T40" s="621"/>
      <c r="U40" s="621"/>
      <c r="V40" s="621"/>
      <c r="W40" s="621"/>
      <c r="X40" s="621"/>
      <c r="Y40" s="622"/>
      <c r="Z40" s="623">
        <v>6.8</v>
      </c>
      <c r="AA40" s="623"/>
      <c r="AB40" s="623"/>
      <c r="AC40" s="623"/>
      <c r="AD40" s="624" t="s">
        <v>127</v>
      </c>
      <c r="AE40" s="624"/>
      <c r="AF40" s="624"/>
      <c r="AG40" s="624"/>
      <c r="AH40" s="624"/>
      <c r="AI40" s="624"/>
      <c r="AJ40" s="624"/>
      <c r="AK40" s="624"/>
      <c r="AL40" s="625" t="s">
        <v>127</v>
      </c>
      <c r="AM40" s="626"/>
      <c r="AN40" s="626"/>
      <c r="AO40" s="627"/>
      <c r="AQ40" s="686" t="s">
        <v>339</v>
      </c>
      <c r="AR40" s="687"/>
      <c r="AS40" s="687"/>
      <c r="AT40" s="687"/>
      <c r="AU40" s="687"/>
      <c r="AV40" s="687"/>
      <c r="AW40" s="687"/>
      <c r="AX40" s="687"/>
      <c r="AY40" s="688"/>
      <c r="AZ40" s="620">
        <v>4317</v>
      </c>
      <c r="BA40" s="621"/>
      <c r="BB40" s="621"/>
      <c r="BC40" s="621"/>
      <c r="BD40" s="651"/>
      <c r="BE40" s="651"/>
      <c r="BF40" s="677"/>
      <c r="BG40" s="666" t="s">
        <v>340</v>
      </c>
      <c r="BH40" s="667"/>
      <c r="BI40" s="667"/>
      <c r="BJ40" s="667"/>
      <c r="BK40" s="667"/>
      <c r="BL40" s="359"/>
      <c r="BM40" s="618" t="s">
        <v>341</v>
      </c>
      <c r="BN40" s="618"/>
      <c r="BO40" s="618"/>
      <c r="BP40" s="618"/>
      <c r="BQ40" s="618"/>
      <c r="BR40" s="618"/>
      <c r="BS40" s="618"/>
      <c r="BT40" s="618"/>
      <c r="BU40" s="619"/>
      <c r="BV40" s="620">
        <v>100</v>
      </c>
      <c r="BW40" s="621"/>
      <c r="BX40" s="621"/>
      <c r="BY40" s="621"/>
      <c r="BZ40" s="621"/>
      <c r="CA40" s="621"/>
      <c r="CB40" s="630"/>
      <c r="CD40" s="617" t="s">
        <v>342</v>
      </c>
      <c r="CE40" s="618"/>
      <c r="CF40" s="618"/>
      <c r="CG40" s="618"/>
      <c r="CH40" s="618"/>
      <c r="CI40" s="618"/>
      <c r="CJ40" s="618"/>
      <c r="CK40" s="618"/>
      <c r="CL40" s="618"/>
      <c r="CM40" s="618"/>
      <c r="CN40" s="618"/>
      <c r="CO40" s="618"/>
      <c r="CP40" s="618"/>
      <c r="CQ40" s="619"/>
      <c r="CR40" s="620">
        <v>480127</v>
      </c>
      <c r="CS40" s="621"/>
      <c r="CT40" s="621"/>
      <c r="CU40" s="621"/>
      <c r="CV40" s="621"/>
      <c r="CW40" s="621"/>
      <c r="CX40" s="621"/>
      <c r="CY40" s="622"/>
      <c r="CZ40" s="625">
        <v>2.9</v>
      </c>
      <c r="DA40" s="653"/>
      <c r="DB40" s="653"/>
      <c r="DC40" s="655"/>
      <c r="DD40" s="629" t="s">
        <v>127</v>
      </c>
      <c r="DE40" s="621"/>
      <c r="DF40" s="621"/>
      <c r="DG40" s="621"/>
      <c r="DH40" s="621"/>
      <c r="DI40" s="621"/>
      <c r="DJ40" s="621"/>
      <c r="DK40" s="622"/>
      <c r="DL40" s="629" t="s">
        <v>127</v>
      </c>
      <c r="DM40" s="621"/>
      <c r="DN40" s="621"/>
      <c r="DO40" s="621"/>
      <c r="DP40" s="621"/>
      <c r="DQ40" s="621"/>
      <c r="DR40" s="621"/>
      <c r="DS40" s="621"/>
      <c r="DT40" s="621"/>
      <c r="DU40" s="621"/>
      <c r="DV40" s="622"/>
      <c r="DW40" s="625" t="s">
        <v>127</v>
      </c>
      <c r="DX40" s="653"/>
      <c r="DY40" s="653"/>
      <c r="DZ40" s="653"/>
      <c r="EA40" s="653"/>
      <c r="EB40" s="653"/>
      <c r="EC40" s="654"/>
    </row>
    <row r="41" spans="2:133" ht="11.25" customHeight="1" x14ac:dyDescent="0.15">
      <c r="B41" s="617" t="s">
        <v>343</v>
      </c>
      <c r="C41" s="618"/>
      <c r="D41" s="618"/>
      <c r="E41" s="618"/>
      <c r="F41" s="618"/>
      <c r="G41" s="618"/>
      <c r="H41" s="618"/>
      <c r="I41" s="618"/>
      <c r="J41" s="618"/>
      <c r="K41" s="618"/>
      <c r="L41" s="618"/>
      <c r="M41" s="618"/>
      <c r="N41" s="618"/>
      <c r="O41" s="618"/>
      <c r="P41" s="618"/>
      <c r="Q41" s="619"/>
      <c r="R41" s="620" t="s">
        <v>127</v>
      </c>
      <c r="S41" s="621"/>
      <c r="T41" s="621"/>
      <c r="U41" s="621"/>
      <c r="V41" s="621"/>
      <c r="W41" s="621"/>
      <c r="X41" s="621"/>
      <c r="Y41" s="622"/>
      <c r="Z41" s="623" t="s">
        <v>127</v>
      </c>
      <c r="AA41" s="623"/>
      <c r="AB41" s="623"/>
      <c r="AC41" s="623"/>
      <c r="AD41" s="624" t="s">
        <v>127</v>
      </c>
      <c r="AE41" s="624"/>
      <c r="AF41" s="624"/>
      <c r="AG41" s="624"/>
      <c r="AH41" s="624"/>
      <c r="AI41" s="624"/>
      <c r="AJ41" s="624"/>
      <c r="AK41" s="624"/>
      <c r="AL41" s="625" t="s">
        <v>127</v>
      </c>
      <c r="AM41" s="626"/>
      <c r="AN41" s="626"/>
      <c r="AO41" s="627"/>
      <c r="AQ41" s="686" t="s">
        <v>344</v>
      </c>
      <c r="AR41" s="687"/>
      <c r="AS41" s="687"/>
      <c r="AT41" s="687"/>
      <c r="AU41" s="687"/>
      <c r="AV41" s="687"/>
      <c r="AW41" s="687"/>
      <c r="AX41" s="687"/>
      <c r="AY41" s="688"/>
      <c r="AZ41" s="620">
        <v>181865</v>
      </c>
      <c r="BA41" s="621"/>
      <c r="BB41" s="621"/>
      <c r="BC41" s="621"/>
      <c r="BD41" s="651"/>
      <c r="BE41" s="651"/>
      <c r="BF41" s="677"/>
      <c r="BG41" s="666"/>
      <c r="BH41" s="667"/>
      <c r="BI41" s="667"/>
      <c r="BJ41" s="667"/>
      <c r="BK41" s="667"/>
      <c r="BL41" s="359"/>
      <c r="BM41" s="618" t="s">
        <v>345</v>
      </c>
      <c r="BN41" s="618"/>
      <c r="BO41" s="618"/>
      <c r="BP41" s="618"/>
      <c r="BQ41" s="618"/>
      <c r="BR41" s="618"/>
      <c r="BS41" s="618"/>
      <c r="BT41" s="618"/>
      <c r="BU41" s="619"/>
      <c r="BV41" s="620" t="s">
        <v>127</v>
      </c>
      <c r="BW41" s="621"/>
      <c r="BX41" s="621"/>
      <c r="BY41" s="621"/>
      <c r="BZ41" s="621"/>
      <c r="CA41" s="621"/>
      <c r="CB41" s="630"/>
      <c r="CD41" s="617" t="s">
        <v>346</v>
      </c>
      <c r="CE41" s="618"/>
      <c r="CF41" s="618"/>
      <c r="CG41" s="618"/>
      <c r="CH41" s="618"/>
      <c r="CI41" s="618"/>
      <c r="CJ41" s="618"/>
      <c r="CK41" s="618"/>
      <c r="CL41" s="618"/>
      <c r="CM41" s="618"/>
      <c r="CN41" s="618"/>
      <c r="CO41" s="618"/>
      <c r="CP41" s="618"/>
      <c r="CQ41" s="619"/>
      <c r="CR41" s="620" t="s">
        <v>127</v>
      </c>
      <c r="CS41" s="651"/>
      <c r="CT41" s="651"/>
      <c r="CU41" s="651"/>
      <c r="CV41" s="651"/>
      <c r="CW41" s="651"/>
      <c r="CX41" s="651"/>
      <c r="CY41" s="652"/>
      <c r="CZ41" s="625" t="s">
        <v>127</v>
      </c>
      <c r="DA41" s="653"/>
      <c r="DB41" s="653"/>
      <c r="DC41" s="655"/>
      <c r="DD41" s="629" t="s">
        <v>127</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347</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23" t="s">
        <v>127</v>
      </c>
      <c r="AA42" s="623"/>
      <c r="AB42" s="623"/>
      <c r="AC42" s="623"/>
      <c r="AD42" s="624" t="s">
        <v>127</v>
      </c>
      <c r="AE42" s="624"/>
      <c r="AF42" s="624"/>
      <c r="AG42" s="624"/>
      <c r="AH42" s="624"/>
      <c r="AI42" s="624"/>
      <c r="AJ42" s="624"/>
      <c r="AK42" s="624"/>
      <c r="AL42" s="625" t="s">
        <v>127</v>
      </c>
      <c r="AM42" s="626"/>
      <c r="AN42" s="626"/>
      <c r="AO42" s="627"/>
      <c r="AQ42" s="692" t="s">
        <v>348</v>
      </c>
      <c r="AR42" s="693"/>
      <c r="AS42" s="693"/>
      <c r="AT42" s="693"/>
      <c r="AU42" s="693"/>
      <c r="AV42" s="693"/>
      <c r="AW42" s="693"/>
      <c r="AX42" s="693"/>
      <c r="AY42" s="694"/>
      <c r="AZ42" s="698">
        <v>914494</v>
      </c>
      <c r="BA42" s="699"/>
      <c r="BB42" s="699"/>
      <c r="BC42" s="699"/>
      <c r="BD42" s="679"/>
      <c r="BE42" s="679"/>
      <c r="BF42" s="681"/>
      <c r="BG42" s="668"/>
      <c r="BH42" s="669"/>
      <c r="BI42" s="669"/>
      <c r="BJ42" s="669"/>
      <c r="BK42" s="669"/>
      <c r="BL42" s="357"/>
      <c r="BM42" s="642" t="s">
        <v>349</v>
      </c>
      <c r="BN42" s="642"/>
      <c r="BO42" s="642"/>
      <c r="BP42" s="642"/>
      <c r="BQ42" s="642"/>
      <c r="BR42" s="642"/>
      <c r="BS42" s="642"/>
      <c r="BT42" s="642"/>
      <c r="BU42" s="643"/>
      <c r="BV42" s="698">
        <v>319</v>
      </c>
      <c r="BW42" s="699"/>
      <c r="BX42" s="699"/>
      <c r="BY42" s="699"/>
      <c r="BZ42" s="699"/>
      <c r="CA42" s="699"/>
      <c r="CB42" s="705"/>
      <c r="CD42" s="617" t="s">
        <v>350</v>
      </c>
      <c r="CE42" s="618"/>
      <c r="CF42" s="618"/>
      <c r="CG42" s="618"/>
      <c r="CH42" s="618"/>
      <c r="CI42" s="618"/>
      <c r="CJ42" s="618"/>
      <c r="CK42" s="618"/>
      <c r="CL42" s="618"/>
      <c r="CM42" s="618"/>
      <c r="CN42" s="618"/>
      <c r="CO42" s="618"/>
      <c r="CP42" s="618"/>
      <c r="CQ42" s="619"/>
      <c r="CR42" s="620">
        <v>1509740</v>
      </c>
      <c r="CS42" s="651"/>
      <c r="CT42" s="651"/>
      <c r="CU42" s="651"/>
      <c r="CV42" s="651"/>
      <c r="CW42" s="651"/>
      <c r="CX42" s="651"/>
      <c r="CY42" s="652"/>
      <c r="CZ42" s="625">
        <v>9</v>
      </c>
      <c r="DA42" s="653"/>
      <c r="DB42" s="653"/>
      <c r="DC42" s="655"/>
      <c r="DD42" s="629">
        <v>532837</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351</v>
      </c>
      <c r="C43" s="618"/>
      <c r="D43" s="618"/>
      <c r="E43" s="618"/>
      <c r="F43" s="618"/>
      <c r="G43" s="618"/>
      <c r="H43" s="618"/>
      <c r="I43" s="618"/>
      <c r="J43" s="618"/>
      <c r="K43" s="618"/>
      <c r="L43" s="618"/>
      <c r="M43" s="618"/>
      <c r="N43" s="618"/>
      <c r="O43" s="618"/>
      <c r="P43" s="618"/>
      <c r="Q43" s="619"/>
      <c r="R43" s="620">
        <v>630821</v>
      </c>
      <c r="S43" s="621"/>
      <c r="T43" s="621"/>
      <c r="U43" s="621"/>
      <c r="V43" s="621"/>
      <c r="W43" s="621"/>
      <c r="X43" s="621"/>
      <c r="Y43" s="622"/>
      <c r="Z43" s="623">
        <v>3.7</v>
      </c>
      <c r="AA43" s="623"/>
      <c r="AB43" s="623"/>
      <c r="AC43" s="623"/>
      <c r="AD43" s="624" t="s">
        <v>127</v>
      </c>
      <c r="AE43" s="624"/>
      <c r="AF43" s="624"/>
      <c r="AG43" s="624"/>
      <c r="AH43" s="624"/>
      <c r="AI43" s="624"/>
      <c r="AJ43" s="624"/>
      <c r="AK43" s="624"/>
      <c r="AL43" s="625" t="s">
        <v>127</v>
      </c>
      <c r="AM43" s="626"/>
      <c r="AN43" s="626"/>
      <c r="AO43" s="627"/>
      <c r="CD43" s="617" t="s">
        <v>352</v>
      </c>
      <c r="CE43" s="618"/>
      <c r="CF43" s="618"/>
      <c r="CG43" s="618"/>
      <c r="CH43" s="618"/>
      <c r="CI43" s="618"/>
      <c r="CJ43" s="618"/>
      <c r="CK43" s="618"/>
      <c r="CL43" s="618"/>
      <c r="CM43" s="618"/>
      <c r="CN43" s="618"/>
      <c r="CO43" s="618"/>
      <c r="CP43" s="618"/>
      <c r="CQ43" s="619"/>
      <c r="CR43" s="620">
        <v>37224</v>
      </c>
      <c r="CS43" s="651"/>
      <c r="CT43" s="651"/>
      <c r="CU43" s="651"/>
      <c r="CV43" s="651"/>
      <c r="CW43" s="651"/>
      <c r="CX43" s="651"/>
      <c r="CY43" s="652"/>
      <c r="CZ43" s="625">
        <v>0.2</v>
      </c>
      <c r="DA43" s="653"/>
      <c r="DB43" s="653"/>
      <c r="DC43" s="655"/>
      <c r="DD43" s="629">
        <v>37224</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353</v>
      </c>
      <c r="C44" s="642"/>
      <c r="D44" s="642"/>
      <c r="E44" s="642"/>
      <c r="F44" s="642"/>
      <c r="G44" s="642"/>
      <c r="H44" s="642"/>
      <c r="I44" s="642"/>
      <c r="J44" s="642"/>
      <c r="K44" s="642"/>
      <c r="L44" s="642"/>
      <c r="M44" s="642"/>
      <c r="N44" s="642"/>
      <c r="O44" s="642"/>
      <c r="P44" s="642"/>
      <c r="Q44" s="643"/>
      <c r="R44" s="698">
        <v>17067069</v>
      </c>
      <c r="S44" s="699"/>
      <c r="T44" s="699"/>
      <c r="U44" s="699"/>
      <c r="V44" s="699"/>
      <c r="W44" s="699"/>
      <c r="X44" s="699"/>
      <c r="Y44" s="700"/>
      <c r="Z44" s="701">
        <v>100</v>
      </c>
      <c r="AA44" s="701"/>
      <c r="AB44" s="701"/>
      <c r="AC44" s="701"/>
      <c r="AD44" s="702">
        <v>9483913</v>
      </c>
      <c r="AE44" s="702"/>
      <c r="AF44" s="702"/>
      <c r="AG44" s="702"/>
      <c r="AH44" s="702"/>
      <c r="AI44" s="702"/>
      <c r="AJ44" s="702"/>
      <c r="AK44" s="702"/>
      <c r="AL44" s="703">
        <v>100</v>
      </c>
      <c r="AM44" s="680"/>
      <c r="AN44" s="680"/>
      <c r="AO44" s="704"/>
      <c r="CD44" s="658" t="s">
        <v>300</v>
      </c>
      <c r="CE44" s="659"/>
      <c r="CF44" s="617" t="s">
        <v>354</v>
      </c>
      <c r="CG44" s="618"/>
      <c r="CH44" s="618"/>
      <c r="CI44" s="618"/>
      <c r="CJ44" s="618"/>
      <c r="CK44" s="618"/>
      <c r="CL44" s="618"/>
      <c r="CM44" s="618"/>
      <c r="CN44" s="618"/>
      <c r="CO44" s="618"/>
      <c r="CP44" s="618"/>
      <c r="CQ44" s="619"/>
      <c r="CR44" s="620">
        <v>1488965</v>
      </c>
      <c r="CS44" s="621"/>
      <c r="CT44" s="621"/>
      <c r="CU44" s="621"/>
      <c r="CV44" s="621"/>
      <c r="CW44" s="621"/>
      <c r="CX44" s="621"/>
      <c r="CY44" s="622"/>
      <c r="CZ44" s="625">
        <v>8.9</v>
      </c>
      <c r="DA44" s="626"/>
      <c r="DB44" s="626"/>
      <c r="DC44" s="632"/>
      <c r="DD44" s="629">
        <v>519629</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355</v>
      </c>
      <c r="CG45" s="618"/>
      <c r="CH45" s="618"/>
      <c r="CI45" s="618"/>
      <c r="CJ45" s="618"/>
      <c r="CK45" s="618"/>
      <c r="CL45" s="618"/>
      <c r="CM45" s="618"/>
      <c r="CN45" s="618"/>
      <c r="CO45" s="618"/>
      <c r="CP45" s="618"/>
      <c r="CQ45" s="619"/>
      <c r="CR45" s="620">
        <v>782423</v>
      </c>
      <c r="CS45" s="651"/>
      <c r="CT45" s="651"/>
      <c r="CU45" s="651"/>
      <c r="CV45" s="651"/>
      <c r="CW45" s="651"/>
      <c r="CX45" s="651"/>
      <c r="CY45" s="652"/>
      <c r="CZ45" s="625">
        <v>4.7</v>
      </c>
      <c r="DA45" s="653"/>
      <c r="DB45" s="653"/>
      <c r="DC45" s="655"/>
      <c r="DD45" s="629">
        <v>109243</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356</v>
      </c>
      <c r="CD46" s="660"/>
      <c r="CE46" s="661"/>
      <c r="CF46" s="617" t="s">
        <v>357</v>
      </c>
      <c r="CG46" s="618"/>
      <c r="CH46" s="618"/>
      <c r="CI46" s="618"/>
      <c r="CJ46" s="618"/>
      <c r="CK46" s="618"/>
      <c r="CL46" s="618"/>
      <c r="CM46" s="618"/>
      <c r="CN46" s="618"/>
      <c r="CO46" s="618"/>
      <c r="CP46" s="618"/>
      <c r="CQ46" s="619"/>
      <c r="CR46" s="620">
        <v>700882</v>
      </c>
      <c r="CS46" s="621"/>
      <c r="CT46" s="621"/>
      <c r="CU46" s="621"/>
      <c r="CV46" s="621"/>
      <c r="CW46" s="621"/>
      <c r="CX46" s="621"/>
      <c r="CY46" s="622"/>
      <c r="CZ46" s="625">
        <v>4.2</v>
      </c>
      <c r="DA46" s="626"/>
      <c r="DB46" s="626"/>
      <c r="DC46" s="632"/>
      <c r="DD46" s="629">
        <v>404945</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358</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359</v>
      </c>
      <c r="CG47" s="618"/>
      <c r="CH47" s="618"/>
      <c r="CI47" s="618"/>
      <c r="CJ47" s="618"/>
      <c r="CK47" s="618"/>
      <c r="CL47" s="618"/>
      <c r="CM47" s="618"/>
      <c r="CN47" s="618"/>
      <c r="CO47" s="618"/>
      <c r="CP47" s="618"/>
      <c r="CQ47" s="619"/>
      <c r="CR47" s="620">
        <v>20775</v>
      </c>
      <c r="CS47" s="651"/>
      <c r="CT47" s="651"/>
      <c r="CU47" s="651"/>
      <c r="CV47" s="651"/>
      <c r="CW47" s="651"/>
      <c r="CX47" s="651"/>
      <c r="CY47" s="652"/>
      <c r="CZ47" s="625">
        <v>0.1</v>
      </c>
      <c r="DA47" s="653"/>
      <c r="DB47" s="653"/>
      <c r="DC47" s="655"/>
      <c r="DD47" s="629">
        <v>13208</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360</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361</v>
      </c>
      <c r="CG48" s="618"/>
      <c r="CH48" s="618"/>
      <c r="CI48" s="618"/>
      <c r="CJ48" s="618"/>
      <c r="CK48" s="618"/>
      <c r="CL48" s="618"/>
      <c r="CM48" s="618"/>
      <c r="CN48" s="618"/>
      <c r="CO48" s="618"/>
      <c r="CP48" s="618"/>
      <c r="CQ48" s="619"/>
      <c r="CR48" s="620" t="s">
        <v>127</v>
      </c>
      <c r="CS48" s="621"/>
      <c r="CT48" s="621"/>
      <c r="CU48" s="621"/>
      <c r="CV48" s="621"/>
      <c r="CW48" s="621"/>
      <c r="CX48" s="621"/>
      <c r="CY48" s="622"/>
      <c r="CZ48" s="625" t="s">
        <v>127</v>
      </c>
      <c r="DA48" s="626"/>
      <c r="DB48" s="626"/>
      <c r="DC48" s="632"/>
      <c r="DD48" s="629" t="s">
        <v>127</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362</v>
      </c>
      <c r="CE49" s="642"/>
      <c r="CF49" s="642"/>
      <c r="CG49" s="642"/>
      <c r="CH49" s="642"/>
      <c r="CI49" s="642"/>
      <c r="CJ49" s="642"/>
      <c r="CK49" s="642"/>
      <c r="CL49" s="642"/>
      <c r="CM49" s="642"/>
      <c r="CN49" s="642"/>
      <c r="CO49" s="642"/>
      <c r="CP49" s="642"/>
      <c r="CQ49" s="643"/>
      <c r="CR49" s="698">
        <v>16703466</v>
      </c>
      <c r="CS49" s="679"/>
      <c r="CT49" s="679"/>
      <c r="CU49" s="679"/>
      <c r="CV49" s="679"/>
      <c r="CW49" s="679"/>
      <c r="CX49" s="679"/>
      <c r="CY49" s="706"/>
      <c r="CZ49" s="703">
        <v>100</v>
      </c>
      <c r="DA49" s="707"/>
      <c r="DB49" s="707"/>
      <c r="DC49" s="708"/>
      <c r="DD49" s="709">
        <v>11036642</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sheetProtection algorithmName="SHA-512" hashValue="5wiVhNQMnEkJ1aHOIK8ctyRDmhyCYaacOxBYBB22fJDFnj4Tg5iw2wvqX/MH0oRm11JUz2vQnDen/0331xDSxg==" saltValue="1T7m5WTzLJ6DyDbG8S5q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K36" sqref="AK36:AO36"/>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363</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364</v>
      </c>
      <c r="DK2" s="1088"/>
      <c r="DL2" s="1088"/>
      <c r="DM2" s="1088"/>
      <c r="DN2" s="1088"/>
      <c r="DO2" s="1089"/>
      <c r="DP2" s="219"/>
      <c r="DQ2" s="1087" t="s">
        <v>365</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368</v>
      </c>
      <c r="B5" s="992"/>
      <c r="C5" s="992"/>
      <c r="D5" s="992"/>
      <c r="E5" s="992"/>
      <c r="F5" s="992"/>
      <c r="G5" s="992"/>
      <c r="H5" s="992"/>
      <c r="I5" s="992"/>
      <c r="J5" s="992"/>
      <c r="K5" s="992"/>
      <c r="L5" s="992"/>
      <c r="M5" s="992"/>
      <c r="N5" s="992"/>
      <c r="O5" s="992"/>
      <c r="P5" s="993"/>
      <c r="Q5" s="997" t="s">
        <v>369</v>
      </c>
      <c r="R5" s="998"/>
      <c r="S5" s="998"/>
      <c r="T5" s="998"/>
      <c r="U5" s="999"/>
      <c r="V5" s="997" t="s">
        <v>370</v>
      </c>
      <c r="W5" s="998"/>
      <c r="X5" s="998"/>
      <c r="Y5" s="998"/>
      <c r="Z5" s="999"/>
      <c r="AA5" s="997" t="s">
        <v>371</v>
      </c>
      <c r="AB5" s="998"/>
      <c r="AC5" s="998"/>
      <c r="AD5" s="998"/>
      <c r="AE5" s="998"/>
      <c r="AF5" s="1090" t="s">
        <v>372</v>
      </c>
      <c r="AG5" s="998"/>
      <c r="AH5" s="998"/>
      <c r="AI5" s="998"/>
      <c r="AJ5" s="1011"/>
      <c r="AK5" s="998" t="s">
        <v>373</v>
      </c>
      <c r="AL5" s="998"/>
      <c r="AM5" s="998"/>
      <c r="AN5" s="998"/>
      <c r="AO5" s="999"/>
      <c r="AP5" s="997" t="s">
        <v>374</v>
      </c>
      <c r="AQ5" s="998"/>
      <c r="AR5" s="998"/>
      <c r="AS5" s="998"/>
      <c r="AT5" s="999"/>
      <c r="AU5" s="997" t="s">
        <v>375</v>
      </c>
      <c r="AV5" s="998"/>
      <c r="AW5" s="998"/>
      <c r="AX5" s="998"/>
      <c r="AY5" s="1011"/>
      <c r="AZ5" s="223"/>
      <c r="BA5" s="223"/>
      <c r="BB5" s="223"/>
      <c r="BC5" s="223"/>
      <c r="BD5" s="223"/>
      <c r="BE5" s="224"/>
      <c r="BF5" s="224"/>
      <c r="BG5" s="224"/>
      <c r="BH5" s="224"/>
      <c r="BI5" s="224"/>
      <c r="BJ5" s="224"/>
      <c r="BK5" s="224"/>
      <c r="BL5" s="224"/>
      <c r="BM5" s="224"/>
      <c r="BN5" s="224"/>
      <c r="BO5" s="224"/>
      <c r="BP5" s="224"/>
      <c r="BQ5" s="991" t="s">
        <v>376</v>
      </c>
      <c r="BR5" s="992"/>
      <c r="BS5" s="992"/>
      <c r="BT5" s="992"/>
      <c r="BU5" s="992"/>
      <c r="BV5" s="992"/>
      <c r="BW5" s="992"/>
      <c r="BX5" s="992"/>
      <c r="BY5" s="992"/>
      <c r="BZ5" s="992"/>
      <c r="CA5" s="992"/>
      <c r="CB5" s="992"/>
      <c r="CC5" s="992"/>
      <c r="CD5" s="992"/>
      <c r="CE5" s="992"/>
      <c r="CF5" s="992"/>
      <c r="CG5" s="993"/>
      <c r="CH5" s="997" t="s">
        <v>377</v>
      </c>
      <c r="CI5" s="998"/>
      <c r="CJ5" s="998"/>
      <c r="CK5" s="998"/>
      <c r="CL5" s="999"/>
      <c r="CM5" s="997" t="s">
        <v>378</v>
      </c>
      <c r="CN5" s="998"/>
      <c r="CO5" s="998"/>
      <c r="CP5" s="998"/>
      <c r="CQ5" s="999"/>
      <c r="CR5" s="997" t="s">
        <v>379</v>
      </c>
      <c r="CS5" s="998"/>
      <c r="CT5" s="998"/>
      <c r="CU5" s="998"/>
      <c r="CV5" s="999"/>
      <c r="CW5" s="997" t="s">
        <v>380</v>
      </c>
      <c r="CX5" s="998"/>
      <c r="CY5" s="998"/>
      <c r="CZ5" s="998"/>
      <c r="DA5" s="999"/>
      <c r="DB5" s="997" t="s">
        <v>381</v>
      </c>
      <c r="DC5" s="998"/>
      <c r="DD5" s="998"/>
      <c r="DE5" s="998"/>
      <c r="DF5" s="999"/>
      <c r="DG5" s="1080" t="s">
        <v>382</v>
      </c>
      <c r="DH5" s="1081"/>
      <c r="DI5" s="1081"/>
      <c r="DJ5" s="1081"/>
      <c r="DK5" s="1082"/>
      <c r="DL5" s="1080" t="s">
        <v>383</v>
      </c>
      <c r="DM5" s="1081"/>
      <c r="DN5" s="1081"/>
      <c r="DO5" s="1081"/>
      <c r="DP5" s="1082"/>
      <c r="DQ5" s="997" t="s">
        <v>384</v>
      </c>
      <c r="DR5" s="998"/>
      <c r="DS5" s="998"/>
      <c r="DT5" s="998"/>
      <c r="DU5" s="999"/>
      <c r="DV5" s="997" t="s">
        <v>375</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385</v>
      </c>
      <c r="C7" s="1044"/>
      <c r="D7" s="1044"/>
      <c r="E7" s="1044"/>
      <c r="F7" s="1044"/>
      <c r="G7" s="1044"/>
      <c r="H7" s="1044"/>
      <c r="I7" s="1044"/>
      <c r="J7" s="1044"/>
      <c r="K7" s="1044"/>
      <c r="L7" s="1044"/>
      <c r="M7" s="1044"/>
      <c r="N7" s="1044"/>
      <c r="O7" s="1044"/>
      <c r="P7" s="1045"/>
      <c r="Q7" s="1098">
        <v>17072</v>
      </c>
      <c r="R7" s="1099"/>
      <c r="S7" s="1099"/>
      <c r="T7" s="1099"/>
      <c r="U7" s="1099"/>
      <c r="V7" s="1099">
        <v>16708</v>
      </c>
      <c r="W7" s="1099"/>
      <c r="X7" s="1099"/>
      <c r="Y7" s="1099"/>
      <c r="Z7" s="1099"/>
      <c r="AA7" s="1099">
        <v>364</v>
      </c>
      <c r="AB7" s="1099"/>
      <c r="AC7" s="1099"/>
      <c r="AD7" s="1099"/>
      <c r="AE7" s="1100"/>
      <c r="AF7" s="1101">
        <v>333</v>
      </c>
      <c r="AG7" s="1102"/>
      <c r="AH7" s="1102"/>
      <c r="AI7" s="1102"/>
      <c r="AJ7" s="1103"/>
      <c r="AK7" s="1104">
        <v>39</v>
      </c>
      <c r="AL7" s="1105"/>
      <c r="AM7" s="1105"/>
      <c r="AN7" s="1105"/>
      <c r="AO7" s="1105"/>
      <c r="AP7" s="1105">
        <v>19262</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t="s">
        <v>605</v>
      </c>
      <c r="BS7" s="1095" t="s">
        <v>599</v>
      </c>
      <c r="BT7" s="1096"/>
      <c r="BU7" s="1096"/>
      <c r="BV7" s="1096"/>
      <c r="BW7" s="1096"/>
      <c r="BX7" s="1096"/>
      <c r="BY7" s="1096"/>
      <c r="BZ7" s="1096"/>
      <c r="CA7" s="1096"/>
      <c r="CB7" s="1096"/>
      <c r="CC7" s="1096"/>
      <c r="CD7" s="1096"/>
      <c r="CE7" s="1096"/>
      <c r="CF7" s="1096"/>
      <c r="CG7" s="1108"/>
      <c r="CH7" s="1092">
        <v>51</v>
      </c>
      <c r="CI7" s="1093"/>
      <c r="CJ7" s="1093"/>
      <c r="CK7" s="1093"/>
      <c r="CL7" s="1094"/>
      <c r="CM7" s="1092">
        <v>51</v>
      </c>
      <c r="CN7" s="1093"/>
      <c r="CO7" s="1093"/>
      <c r="CP7" s="1093"/>
      <c r="CQ7" s="1094"/>
      <c r="CR7" s="1092">
        <v>3</v>
      </c>
      <c r="CS7" s="1093"/>
      <c r="CT7" s="1093"/>
      <c r="CU7" s="1093"/>
      <c r="CV7" s="1094"/>
      <c r="CW7" s="1092">
        <v>1</v>
      </c>
      <c r="CX7" s="1093"/>
      <c r="CY7" s="1093"/>
      <c r="CZ7" s="1093"/>
      <c r="DA7" s="1094"/>
      <c r="DB7" s="1092" t="s">
        <v>588</v>
      </c>
      <c r="DC7" s="1093"/>
      <c r="DD7" s="1093"/>
      <c r="DE7" s="1093"/>
      <c r="DF7" s="1094"/>
      <c r="DG7" s="1092">
        <v>348</v>
      </c>
      <c r="DH7" s="1093"/>
      <c r="DI7" s="1093"/>
      <c r="DJ7" s="1093"/>
      <c r="DK7" s="1094"/>
      <c r="DL7" s="1092" t="s">
        <v>588</v>
      </c>
      <c r="DM7" s="1093"/>
      <c r="DN7" s="1093"/>
      <c r="DO7" s="1093"/>
      <c r="DP7" s="1094"/>
      <c r="DQ7" s="1092">
        <v>340</v>
      </c>
      <c r="DR7" s="1093"/>
      <c r="DS7" s="1093"/>
      <c r="DT7" s="1093"/>
      <c r="DU7" s="1094"/>
      <c r="DV7" s="1095"/>
      <c r="DW7" s="1096"/>
      <c r="DX7" s="1096"/>
      <c r="DY7" s="1096"/>
      <c r="DZ7" s="1097"/>
      <c r="EA7" s="225"/>
    </row>
    <row r="8" spans="1:131" s="226" customFormat="1" ht="26.25" customHeight="1" x14ac:dyDescent="0.15">
      <c r="A8" s="229">
        <v>2</v>
      </c>
      <c r="B8" s="1026" t="s">
        <v>386</v>
      </c>
      <c r="C8" s="1027"/>
      <c r="D8" s="1027"/>
      <c r="E8" s="1027"/>
      <c r="F8" s="1027"/>
      <c r="G8" s="1027"/>
      <c r="H8" s="1027"/>
      <c r="I8" s="1027"/>
      <c r="J8" s="1027"/>
      <c r="K8" s="1027"/>
      <c r="L8" s="1027"/>
      <c r="M8" s="1027"/>
      <c r="N8" s="1027"/>
      <c r="O8" s="1027"/>
      <c r="P8" s="1028"/>
      <c r="Q8" s="1034">
        <v>0</v>
      </c>
      <c r="R8" s="1035"/>
      <c r="S8" s="1035"/>
      <c r="T8" s="1035"/>
      <c r="U8" s="1035"/>
      <c r="V8" s="1035">
        <v>0</v>
      </c>
      <c r="W8" s="1035"/>
      <c r="X8" s="1035"/>
      <c r="Y8" s="1035"/>
      <c r="Z8" s="1035"/>
      <c r="AA8" s="1035" t="s">
        <v>612</v>
      </c>
      <c r="AB8" s="1035"/>
      <c r="AC8" s="1035"/>
      <c r="AD8" s="1035"/>
      <c r="AE8" s="1036"/>
      <c r="AF8" s="1031" t="s">
        <v>612</v>
      </c>
      <c r="AG8" s="1032"/>
      <c r="AH8" s="1032"/>
      <c r="AI8" s="1032"/>
      <c r="AJ8" s="1033"/>
      <c r="AK8" s="1076" t="s">
        <v>588</v>
      </c>
      <c r="AL8" s="1077"/>
      <c r="AM8" s="1077"/>
      <c r="AN8" s="1077"/>
      <c r="AO8" s="1077"/>
      <c r="AP8" s="1077" t="s">
        <v>588</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t="s">
        <v>600</v>
      </c>
      <c r="BT8" s="989"/>
      <c r="BU8" s="989"/>
      <c r="BV8" s="989"/>
      <c r="BW8" s="989"/>
      <c r="BX8" s="989"/>
      <c r="BY8" s="989"/>
      <c r="BZ8" s="989"/>
      <c r="CA8" s="989"/>
      <c r="CB8" s="989"/>
      <c r="CC8" s="989"/>
      <c r="CD8" s="989"/>
      <c r="CE8" s="989"/>
      <c r="CF8" s="989"/>
      <c r="CG8" s="1010"/>
      <c r="CH8" s="985" t="s">
        <v>588</v>
      </c>
      <c r="CI8" s="986"/>
      <c r="CJ8" s="986"/>
      <c r="CK8" s="986"/>
      <c r="CL8" s="987"/>
      <c r="CM8" s="985">
        <v>60</v>
      </c>
      <c r="CN8" s="986"/>
      <c r="CO8" s="986"/>
      <c r="CP8" s="986"/>
      <c r="CQ8" s="987"/>
      <c r="CR8" s="985">
        <v>10</v>
      </c>
      <c r="CS8" s="986"/>
      <c r="CT8" s="986"/>
      <c r="CU8" s="986"/>
      <c r="CV8" s="987"/>
      <c r="CW8" s="985">
        <v>122</v>
      </c>
      <c r="CX8" s="986"/>
      <c r="CY8" s="986"/>
      <c r="CZ8" s="986"/>
      <c r="DA8" s="987"/>
      <c r="DB8" s="985" t="s">
        <v>588</v>
      </c>
      <c r="DC8" s="986"/>
      <c r="DD8" s="986"/>
      <c r="DE8" s="986"/>
      <c r="DF8" s="987"/>
      <c r="DG8" s="985" t="s">
        <v>588</v>
      </c>
      <c r="DH8" s="986"/>
      <c r="DI8" s="986"/>
      <c r="DJ8" s="986"/>
      <c r="DK8" s="987"/>
      <c r="DL8" s="985" t="s">
        <v>588</v>
      </c>
      <c r="DM8" s="986"/>
      <c r="DN8" s="986"/>
      <c r="DO8" s="986"/>
      <c r="DP8" s="987"/>
      <c r="DQ8" s="985" t="s">
        <v>588</v>
      </c>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t="s">
        <v>601</v>
      </c>
      <c r="BT9" s="989"/>
      <c r="BU9" s="989"/>
      <c r="BV9" s="989"/>
      <c r="BW9" s="989"/>
      <c r="BX9" s="989"/>
      <c r="BY9" s="989"/>
      <c r="BZ9" s="989"/>
      <c r="CA9" s="989"/>
      <c r="CB9" s="989"/>
      <c r="CC9" s="989"/>
      <c r="CD9" s="989"/>
      <c r="CE9" s="989"/>
      <c r="CF9" s="989"/>
      <c r="CG9" s="1010"/>
      <c r="CH9" s="985">
        <v>94</v>
      </c>
      <c r="CI9" s="986"/>
      <c r="CJ9" s="986"/>
      <c r="CK9" s="986"/>
      <c r="CL9" s="987"/>
      <c r="CM9" s="985">
        <v>792</v>
      </c>
      <c r="CN9" s="986"/>
      <c r="CO9" s="986"/>
      <c r="CP9" s="986"/>
      <c r="CQ9" s="987"/>
      <c r="CR9" s="985">
        <v>6</v>
      </c>
      <c r="CS9" s="986"/>
      <c r="CT9" s="986"/>
      <c r="CU9" s="986"/>
      <c r="CV9" s="987"/>
      <c r="CW9" s="985" t="s">
        <v>588</v>
      </c>
      <c r="CX9" s="986"/>
      <c r="CY9" s="986"/>
      <c r="CZ9" s="986"/>
      <c r="DA9" s="987"/>
      <c r="DB9" s="985" t="s">
        <v>588</v>
      </c>
      <c r="DC9" s="986"/>
      <c r="DD9" s="986"/>
      <c r="DE9" s="986"/>
      <c r="DF9" s="987"/>
      <c r="DG9" s="985" t="s">
        <v>588</v>
      </c>
      <c r="DH9" s="986"/>
      <c r="DI9" s="986"/>
      <c r="DJ9" s="986"/>
      <c r="DK9" s="987"/>
      <c r="DL9" s="985" t="s">
        <v>588</v>
      </c>
      <c r="DM9" s="986"/>
      <c r="DN9" s="986"/>
      <c r="DO9" s="986"/>
      <c r="DP9" s="987"/>
      <c r="DQ9" s="985" t="s">
        <v>588</v>
      </c>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t="s">
        <v>605</v>
      </c>
      <c r="BS10" s="988" t="s">
        <v>602</v>
      </c>
      <c r="BT10" s="989"/>
      <c r="BU10" s="989"/>
      <c r="BV10" s="989"/>
      <c r="BW10" s="989"/>
      <c r="BX10" s="989"/>
      <c r="BY10" s="989"/>
      <c r="BZ10" s="989"/>
      <c r="CA10" s="989"/>
      <c r="CB10" s="989"/>
      <c r="CC10" s="989"/>
      <c r="CD10" s="989"/>
      <c r="CE10" s="989"/>
      <c r="CF10" s="989"/>
      <c r="CG10" s="1010"/>
      <c r="CH10" s="985">
        <v>9</v>
      </c>
      <c r="CI10" s="986"/>
      <c r="CJ10" s="986"/>
      <c r="CK10" s="986"/>
      <c r="CL10" s="987"/>
      <c r="CM10" s="985">
        <v>18</v>
      </c>
      <c r="CN10" s="986"/>
      <c r="CO10" s="986"/>
      <c r="CP10" s="986"/>
      <c r="CQ10" s="987"/>
      <c r="CR10" s="985">
        <v>52</v>
      </c>
      <c r="CS10" s="986"/>
      <c r="CT10" s="986"/>
      <c r="CU10" s="986"/>
      <c r="CV10" s="987"/>
      <c r="CW10" s="985">
        <v>18</v>
      </c>
      <c r="CX10" s="986"/>
      <c r="CY10" s="986"/>
      <c r="CZ10" s="986"/>
      <c r="DA10" s="987"/>
      <c r="DB10" s="985" t="s">
        <v>588</v>
      </c>
      <c r="DC10" s="986"/>
      <c r="DD10" s="986"/>
      <c r="DE10" s="986"/>
      <c r="DF10" s="987"/>
      <c r="DG10" s="985" t="s">
        <v>588</v>
      </c>
      <c r="DH10" s="986"/>
      <c r="DI10" s="986"/>
      <c r="DJ10" s="986"/>
      <c r="DK10" s="987"/>
      <c r="DL10" s="985" t="s">
        <v>588</v>
      </c>
      <c r="DM10" s="986"/>
      <c r="DN10" s="986"/>
      <c r="DO10" s="986"/>
      <c r="DP10" s="987"/>
      <c r="DQ10" s="985" t="s">
        <v>588</v>
      </c>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t="s">
        <v>603</v>
      </c>
      <c r="BT11" s="989"/>
      <c r="BU11" s="989"/>
      <c r="BV11" s="989"/>
      <c r="BW11" s="989"/>
      <c r="BX11" s="989"/>
      <c r="BY11" s="989"/>
      <c r="BZ11" s="989"/>
      <c r="CA11" s="989"/>
      <c r="CB11" s="989"/>
      <c r="CC11" s="989"/>
      <c r="CD11" s="989"/>
      <c r="CE11" s="989"/>
      <c r="CF11" s="989"/>
      <c r="CG11" s="1010"/>
      <c r="CH11" s="985">
        <v>-27</v>
      </c>
      <c r="CI11" s="986"/>
      <c r="CJ11" s="986"/>
      <c r="CK11" s="986"/>
      <c r="CL11" s="987"/>
      <c r="CM11" s="985">
        <v>49</v>
      </c>
      <c r="CN11" s="986"/>
      <c r="CO11" s="986"/>
      <c r="CP11" s="986"/>
      <c r="CQ11" s="987"/>
      <c r="CR11" s="985">
        <v>8</v>
      </c>
      <c r="CS11" s="986"/>
      <c r="CT11" s="986"/>
      <c r="CU11" s="986"/>
      <c r="CV11" s="987"/>
      <c r="CW11" s="985" t="s">
        <v>612</v>
      </c>
      <c r="CX11" s="986"/>
      <c r="CY11" s="986"/>
      <c r="CZ11" s="986"/>
      <c r="DA11" s="987"/>
      <c r="DB11" s="985" t="s">
        <v>612</v>
      </c>
      <c r="DC11" s="986"/>
      <c r="DD11" s="986"/>
      <c r="DE11" s="986"/>
      <c r="DF11" s="987"/>
      <c r="DG11" s="985" t="s">
        <v>612</v>
      </c>
      <c r="DH11" s="986"/>
      <c r="DI11" s="986"/>
      <c r="DJ11" s="986"/>
      <c r="DK11" s="987"/>
      <c r="DL11" s="985" t="s">
        <v>612</v>
      </c>
      <c r="DM11" s="986"/>
      <c r="DN11" s="986"/>
      <c r="DO11" s="986"/>
      <c r="DP11" s="987"/>
      <c r="DQ11" s="985" t="s">
        <v>612</v>
      </c>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t="s">
        <v>604</v>
      </c>
      <c r="BT12" s="989"/>
      <c r="BU12" s="989"/>
      <c r="BV12" s="989"/>
      <c r="BW12" s="989"/>
      <c r="BX12" s="989"/>
      <c r="BY12" s="989"/>
      <c r="BZ12" s="989"/>
      <c r="CA12" s="989"/>
      <c r="CB12" s="989"/>
      <c r="CC12" s="989"/>
      <c r="CD12" s="989"/>
      <c r="CE12" s="989"/>
      <c r="CF12" s="989"/>
      <c r="CG12" s="1010"/>
      <c r="CH12" s="985" t="s">
        <v>588</v>
      </c>
      <c r="CI12" s="986"/>
      <c r="CJ12" s="986"/>
      <c r="CK12" s="986"/>
      <c r="CL12" s="987"/>
      <c r="CM12" s="985">
        <v>3</v>
      </c>
      <c r="CN12" s="986"/>
      <c r="CO12" s="986"/>
      <c r="CP12" s="986"/>
      <c r="CQ12" s="987"/>
      <c r="CR12" s="985">
        <v>3</v>
      </c>
      <c r="CS12" s="986"/>
      <c r="CT12" s="986"/>
      <c r="CU12" s="986"/>
      <c r="CV12" s="987"/>
      <c r="CW12" s="985">
        <v>133</v>
      </c>
      <c r="CX12" s="986"/>
      <c r="CY12" s="986"/>
      <c r="CZ12" s="986"/>
      <c r="DA12" s="987"/>
      <c r="DB12" s="985" t="s">
        <v>588</v>
      </c>
      <c r="DC12" s="986"/>
      <c r="DD12" s="986"/>
      <c r="DE12" s="986"/>
      <c r="DF12" s="987"/>
      <c r="DG12" s="985" t="s">
        <v>588</v>
      </c>
      <c r="DH12" s="986"/>
      <c r="DI12" s="986"/>
      <c r="DJ12" s="986"/>
      <c r="DK12" s="987"/>
      <c r="DL12" s="985" t="s">
        <v>588</v>
      </c>
      <c r="DM12" s="986"/>
      <c r="DN12" s="986"/>
      <c r="DO12" s="986"/>
      <c r="DP12" s="987"/>
      <c r="DQ12" s="985" t="s">
        <v>588</v>
      </c>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388</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389</v>
      </c>
      <c r="B23" s="933" t="s">
        <v>390</v>
      </c>
      <c r="C23" s="934"/>
      <c r="D23" s="934"/>
      <c r="E23" s="934"/>
      <c r="F23" s="934"/>
      <c r="G23" s="934"/>
      <c r="H23" s="934"/>
      <c r="I23" s="934"/>
      <c r="J23" s="934"/>
      <c r="K23" s="934"/>
      <c r="L23" s="934"/>
      <c r="M23" s="934"/>
      <c r="N23" s="934"/>
      <c r="O23" s="934"/>
      <c r="P23" s="944"/>
      <c r="Q23" s="1063">
        <v>17067</v>
      </c>
      <c r="R23" s="1057"/>
      <c r="S23" s="1057"/>
      <c r="T23" s="1057"/>
      <c r="U23" s="1057"/>
      <c r="V23" s="1057">
        <v>16703</v>
      </c>
      <c r="W23" s="1057"/>
      <c r="X23" s="1057"/>
      <c r="Y23" s="1057"/>
      <c r="Z23" s="1057"/>
      <c r="AA23" s="1057">
        <v>364</v>
      </c>
      <c r="AB23" s="1057"/>
      <c r="AC23" s="1057"/>
      <c r="AD23" s="1057"/>
      <c r="AE23" s="1064"/>
      <c r="AF23" s="1065">
        <v>333</v>
      </c>
      <c r="AG23" s="1057"/>
      <c r="AH23" s="1057"/>
      <c r="AI23" s="1057"/>
      <c r="AJ23" s="1066"/>
      <c r="AK23" s="1067"/>
      <c r="AL23" s="1068"/>
      <c r="AM23" s="1068"/>
      <c r="AN23" s="1068"/>
      <c r="AO23" s="1068"/>
      <c r="AP23" s="1057">
        <v>19262</v>
      </c>
      <c r="AQ23" s="1057"/>
      <c r="AR23" s="1057"/>
      <c r="AS23" s="1057"/>
      <c r="AT23" s="1057"/>
      <c r="AU23" s="1058"/>
      <c r="AV23" s="1058"/>
      <c r="AW23" s="1058"/>
      <c r="AX23" s="1058"/>
      <c r="AY23" s="1059"/>
      <c r="AZ23" s="1060" t="s">
        <v>127</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391</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368</v>
      </c>
      <c r="B26" s="992"/>
      <c r="C26" s="992"/>
      <c r="D26" s="992"/>
      <c r="E26" s="992"/>
      <c r="F26" s="992"/>
      <c r="G26" s="992"/>
      <c r="H26" s="992"/>
      <c r="I26" s="992"/>
      <c r="J26" s="992"/>
      <c r="K26" s="992"/>
      <c r="L26" s="992"/>
      <c r="M26" s="992"/>
      <c r="N26" s="992"/>
      <c r="O26" s="992"/>
      <c r="P26" s="993"/>
      <c r="Q26" s="997" t="s">
        <v>393</v>
      </c>
      <c r="R26" s="998"/>
      <c r="S26" s="998"/>
      <c r="T26" s="998"/>
      <c r="U26" s="999"/>
      <c r="V26" s="997" t="s">
        <v>394</v>
      </c>
      <c r="W26" s="998"/>
      <c r="X26" s="998"/>
      <c r="Y26" s="998"/>
      <c r="Z26" s="999"/>
      <c r="AA26" s="997" t="s">
        <v>395</v>
      </c>
      <c r="AB26" s="998"/>
      <c r="AC26" s="998"/>
      <c r="AD26" s="998"/>
      <c r="AE26" s="998"/>
      <c r="AF26" s="1051" t="s">
        <v>396</v>
      </c>
      <c r="AG26" s="1004"/>
      <c r="AH26" s="1004"/>
      <c r="AI26" s="1004"/>
      <c r="AJ26" s="1052"/>
      <c r="AK26" s="998" t="s">
        <v>397</v>
      </c>
      <c r="AL26" s="998"/>
      <c r="AM26" s="998"/>
      <c r="AN26" s="998"/>
      <c r="AO26" s="999"/>
      <c r="AP26" s="997" t="s">
        <v>398</v>
      </c>
      <c r="AQ26" s="998"/>
      <c r="AR26" s="998"/>
      <c r="AS26" s="998"/>
      <c r="AT26" s="999"/>
      <c r="AU26" s="997" t="s">
        <v>399</v>
      </c>
      <c r="AV26" s="998"/>
      <c r="AW26" s="998"/>
      <c r="AX26" s="998"/>
      <c r="AY26" s="999"/>
      <c r="AZ26" s="997" t="s">
        <v>400</v>
      </c>
      <c r="BA26" s="998"/>
      <c r="BB26" s="998"/>
      <c r="BC26" s="998"/>
      <c r="BD26" s="999"/>
      <c r="BE26" s="997" t="s">
        <v>375</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401</v>
      </c>
      <c r="C28" s="1044"/>
      <c r="D28" s="1044"/>
      <c r="E28" s="1044"/>
      <c r="F28" s="1044"/>
      <c r="G28" s="1044"/>
      <c r="H28" s="1044"/>
      <c r="I28" s="1044"/>
      <c r="J28" s="1044"/>
      <c r="K28" s="1044"/>
      <c r="L28" s="1044"/>
      <c r="M28" s="1044"/>
      <c r="N28" s="1044"/>
      <c r="O28" s="1044"/>
      <c r="P28" s="1045"/>
      <c r="Q28" s="1046">
        <v>2833</v>
      </c>
      <c r="R28" s="1047"/>
      <c r="S28" s="1047"/>
      <c r="T28" s="1047"/>
      <c r="U28" s="1047"/>
      <c r="V28" s="1047">
        <v>2752</v>
      </c>
      <c r="W28" s="1047"/>
      <c r="X28" s="1047"/>
      <c r="Y28" s="1047"/>
      <c r="Z28" s="1047"/>
      <c r="AA28" s="1047">
        <v>81</v>
      </c>
      <c r="AB28" s="1047"/>
      <c r="AC28" s="1047"/>
      <c r="AD28" s="1047"/>
      <c r="AE28" s="1048"/>
      <c r="AF28" s="1049">
        <v>81</v>
      </c>
      <c r="AG28" s="1047"/>
      <c r="AH28" s="1047"/>
      <c r="AI28" s="1047"/>
      <c r="AJ28" s="1050"/>
      <c r="AK28" s="1038">
        <v>182</v>
      </c>
      <c r="AL28" s="1039"/>
      <c r="AM28" s="1039"/>
      <c r="AN28" s="1039"/>
      <c r="AO28" s="1039"/>
      <c r="AP28" s="1039" t="s">
        <v>588</v>
      </c>
      <c r="AQ28" s="1039"/>
      <c r="AR28" s="1039"/>
      <c r="AS28" s="1039"/>
      <c r="AT28" s="1039"/>
      <c r="AU28" s="1039" t="s">
        <v>525</v>
      </c>
      <c r="AV28" s="1039"/>
      <c r="AW28" s="1039"/>
      <c r="AX28" s="1039"/>
      <c r="AY28" s="1039"/>
      <c r="AZ28" s="1040" t="s">
        <v>588</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402</v>
      </c>
      <c r="C29" s="1027"/>
      <c r="D29" s="1027"/>
      <c r="E29" s="1027"/>
      <c r="F29" s="1027"/>
      <c r="G29" s="1027"/>
      <c r="H29" s="1027"/>
      <c r="I29" s="1027"/>
      <c r="J29" s="1027"/>
      <c r="K29" s="1027"/>
      <c r="L29" s="1027"/>
      <c r="M29" s="1027"/>
      <c r="N29" s="1027"/>
      <c r="O29" s="1027"/>
      <c r="P29" s="1028"/>
      <c r="Q29" s="1034">
        <v>3379</v>
      </c>
      <c r="R29" s="1035"/>
      <c r="S29" s="1035"/>
      <c r="T29" s="1035"/>
      <c r="U29" s="1035"/>
      <c r="V29" s="1035">
        <v>3268</v>
      </c>
      <c r="W29" s="1035"/>
      <c r="X29" s="1035"/>
      <c r="Y29" s="1035"/>
      <c r="Z29" s="1035"/>
      <c r="AA29" s="1035">
        <v>111</v>
      </c>
      <c r="AB29" s="1035"/>
      <c r="AC29" s="1035"/>
      <c r="AD29" s="1035"/>
      <c r="AE29" s="1036"/>
      <c r="AF29" s="1031">
        <v>111</v>
      </c>
      <c r="AG29" s="1032"/>
      <c r="AH29" s="1032"/>
      <c r="AI29" s="1032"/>
      <c r="AJ29" s="1033"/>
      <c r="AK29" s="976">
        <v>501</v>
      </c>
      <c r="AL29" s="967"/>
      <c r="AM29" s="967"/>
      <c r="AN29" s="967"/>
      <c r="AO29" s="967"/>
      <c r="AP29" s="967" t="s">
        <v>588</v>
      </c>
      <c r="AQ29" s="967"/>
      <c r="AR29" s="967"/>
      <c r="AS29" s="967"/>
      <c r="AT29" s="967"/>
      <c r="AU29" s="967" t="s">
        <v>525</v>
      </c>
      <c r="AV29" s="967"/>
      <c r="AW29" s="967"/>
      <c r="AX29" s="967"/>
      <c r="AY29" s="967"/>
      <c r="AZ29" s="1037" t="s">
        <v>588</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403</v>
      </c>
      <c r="C30" s="1027"/>
      <c r="D30" s="1027"/>
      <c r="E30" s="1027"/>
      <c r="F30" s="1027"/>
      <c r="G30" s="1027"/>
      <c r="H30" s="1027"/>
      <c r="I30" s="1027"/>
      <c r="J30" s="1027"/>
      <c r="K30" s="1027"/>
      <c r="L30" s="1027"/>
      <c r="M30" s="1027"/>
      <c r="N30" s="1027"/>
      <c r="O30" s="1027"/>
      <c r="P30" s="1028"/>
      <c r="Q30" s="1034">
        <v>434</v>
      </c>
      <c r="R30" s="1035"/>
      <c r="S30" s="1035"/>
      <c r="T30" s="1035"/>
      <c r="U30" s="1035"/>
      <c r="V30" s="1035">
        <v>433</v>
      </c>
      <c r="W30" s="1035"/>
      <c r="X30" s="1035"/>
      <c r="Y30" s="1035"/>
      <c r="Z30" s="1035"/>
      <c r="AA30" s="1035">
        <v>1</v>
      </c>
      <c r="AB30" s="1035"/>
      <c r="AC30" s="1035"/>
      <c r="AD30" s="1035"/>
      <c r="AE30" s="1036"/>
      <c r="AF30" s="1031">
        <v>1</v>
      </c>
      <c r="AG30" s="1032"/>
      <c r="AH30" s="1032"/>
      <c r="AI30" s="1032"/>
      <c r="AJ30" s="1033"/>
      <c r="AK30" s="976">
        <v>84</v>
      </c>
      <c r="AL30" s="967"/>
      <c r="AM30" s="967"/>
      <c r="AN30" s="967"/>
      <c r="AO30" s="967"/>
      <c r="AP30" s="967" t="s">
        <v>588</v>
      </c>
      <c r="AQ30" s="967"/>
      <c r="AR30" s="967"/>
      <c r="AS30" s="967"/>
      <c r="AT30" s="967"/>
      <c r="AU30" s="967" t="s">
        <v>525</v>
      </c>
      <c r="AV30" s="967"/>
      <c r="AW30" s="967"/>
      <c r="AX30" s="967"/>
      <c r="AY30" s="967"/>
      <c r="AZ30" s="1037" t="s">
        <v>588</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404</v>
      </c>
      <c r="C31" s="1027"/>
      <c r="D31" s="1027"/>
      <c r="E31" s="1027"/>
      <c r="F31" s="1027"/>
      <c r="G31" s="1027"/>
      <c r="H31" s="1027"/>
      <c r="I31" s="1027"/>
      <c r="J31" s="1027"/>
      <c r="K31" s="1027"/>
      <c r="L31" s="1027"/>
      <c r="M31" s="1027"/>
      <c r="N31" s="1027"/>
      <c r="O31" s="1027"/>
      <c r="P31" s="1028"/>
      <c r="Q31" s="1034">
        <v>744</v>
      </c>
      <c r="R31" s="1035"/>
      <c r="S31" s="1035"/>
      <c r="T31" s="1035"/>
      <c r="U31" s="1035"/>
      <c r="V31" s="1035">
        <v>631</v>
      </c>
      <c r="W31" s="1035"/>
      <c r="X31" s="1035"/>
      <c r="Y31" s="1035"/>
      <c r="Z31" s="1035"/>
      <c r="AA31" s="1035">
        <v>113</v>
      </c>
      <c r="AB31" s="1035"/>
      <c r="AC31" s="1035"/>
      <c r="AD31" s="1035"/>
      <c r="AE31" s="1036"/>
      <c r="AF31" s="1031">
        <v>970</v>
      </c>
      <c r="AG31" s="1032"/>
      <c r="AH31" s="1032"/>
      <c r="AI31" s="1032"/>
      <c r="AJ31" s="1033"/>
      <c r="AK31" s="976">
        <v>5</v>
      </c>
      <c r="AL31" s="967"/>
      <c r="AM31" s="967"/>
      <c r="AN31" s="967"/>
      <c r="AO31" s="967"/>
      <c r="AP31" s="967">
        <v>2292</v>
      </c>
      <c r="AQ31" s="967"/>
      <c r="AR31" s="967"/>
      <c r="AS31" s="967"/>
      <c r="AT31" s="967"/>
      <c r="AU31" s="967">
        <v>53</v>
      </c>
      <c r="AV31" s="967"/>
      <c r="AW31" s="967"/>
      <c r="AX31" s="967"/>
      <c r="AY31" s="967"/>
      <c r="AZ31" s="1037" t="s">
        <v>588</v>
      </c>
      <c r="BA31" s="1037"/>
      <c r="BB31" s="1037"/>
      <c r="BC31" s="1037"/>
      <c r="BD31" s="1037"/>
      <c r="BE31" s="968" t="s">
        <v>405</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406</v>
      </c>
      <c r="C32" s="1027"/>
      <c r="D32" s="1027"/>
      <c r="E32" s="1027"/>
      <c r="F32" s="1027"/>
      <c r="G32" s="1027"/>
      <c r="H32" s="1027"/>
      <c r="I32" s="1027"/>
      <c r="J32" s="1027"/>
      <c r="K32" s="1027"/>
      <c r="L32" s="1027"/>
      <c r="M32" s="1027"/>
      <c r="N32" s="1027"/>
      <c r="O32" s="1027"/>
      <c r="P32" s="1028"/>
      <c r="Q32" s="1034">
        <v>906</v>
      </c>
      <c r="R32" s="1035"/>
      <c r="S32" s="1035"/>
      <c r="T32" s="1035"/>
      <c r="U32" s="1035"/>
      <c r="V32" s="1035">
        <v>780</v>
      </c>
      <c r="W32" s="1035"/>
      <c r="X32" s="1035"/>
      <c r="Y32" s="1035"/>
      <c r="Z32" s="1035"/>
      <c r="AA32" s="1035">
        <v>126</v>
      </c>
      <c r="AB32" s="1035"/>
      <c r="AC32" s="1035"/>
      <c r="AD32" s="1035"/>
      <c r="AE32" s="1036"/>
      <c r="AF32" s="1031">
        <v>585</v>
      </c>
      <c r="AG32" s="1032"/>
      <c r="AH32" s="1032"/>
      <c r="AI32" s="1032"/>
      <c r="AJ32" s="1033"/>
      <c r="AK32" s="976">
        <v>274</v>
      </c>
      <c r="AL32" s="967"/>
      <c r="AM32" s="967"/>
      <c r="AN32" s="967"/>
      <c r="AO32" s="967"/>
      <c r="AP32" s="967">
        <v>7045</v>
      </c>
      <c r="AQ32" s="967"/>
      <c r="AR32" s="967"/>
      <c r="AS32" s="967"/>
      <c r="AT32" s="967"/>
      <c r="AU32" s="967">
        <v>3586</v>
      </c>
      <c r="AV32" s="967"/>
      <c r="AW32" s="967"/>
      <c r="AX32" s="967"/>
      <c r="AY32" s="967"/>
      <c r="AZ32" s="1037" t="s">
        <v>588</v>
      </c>
      <c r="BA32" s="1037"/>
      <c r="BB32" s="1037"/>
      <c r="BC32" s="1037"/>
      <c r="BD32" s="1037"/>
      <c r="BE32" s="968" t="s">
        <v>405</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407</v>
      </c>
      <c r="C33" s="1027"/>
      <c r="D33" s="1027"/>
      <c r="E33" s="1027"/>
      <c r="F33" s="1027"/>
      <c r="G33" s="1027"/>
      <c r="H33" s="1027"/>
      <c r="I33" s="1027"/>
      <c r="J33" s="1027"/>
      <c r="K33" s="1027"/>
      <c r="L33" s="1027"/>
      <c r="M33" s="1027"/>
      <c r="N33" s="1027"/>
      <c r="O33" s="1027"/>
      <c r="P33" s="1028"/>
      <c r="Q33" s="1034">
        <v>629</v>
      </c>
      <c r="R33" s="1035"/>
      <c r="S33" s="1035"/>
      <c r="T33" s="1035"/>
      <c r="U33" s="1035"/>
      <c r="V33" s="1035">
        <v>529</v>
      </c>
      <c r="W33" s="1035"/>
      <c r="X33" s="1035"/>
      <c r="Y33" s="1035"/>
      <c r="Z33" s="1035"/>
      <c r="AA33" s="1035">
        <v>100</v>
      </c>
      <c r="AB33" s="1035"/>
      <c r="AC33" s="1035"/>
      <c r="AD33" s="1035"/>
      <c r="AE33" s="1036"/>
      <c r="AF33" s="1031">
        <v>1171</v>
      </c>
      <c r="AG33" s="1032"/>
      <c r="AH33" s="1032"/>
      <c r="AI33" s="1032"/>
      <c r="AJ33" s="1033"/>
      <c r="AK33" s="976">
        <v>283</v>
      </c>
      <c r="AL33" s="967"/>
      <c r="AM33" s="967"/>
      <c r="AN33" s="967"/>
      <c r="AO33" s="967"/>
      <c r="AP33" s="967">
        <v>3909</v>
      </c>
      <c r="AQ33" s="967"/>
      <c r="AR33" s="967"/>
      <c r="AS33" s="967"/>
      <c r="AT33" s="967"/>
      <c r="AU33" s="967">
        <v>2638</v>
      </c>
      <c r="AV33" s="967"/>
      <c r="AW33" s="967"/>
      <c r="AX33" s="967"/>
      <c r="AY33" s="967"/>
      <c r="AZ33" s="1037" t="s">
        <v>588</v>
      </c>
      <c r="BA33" s="1037"/>
      <c r="BB33" s="1037"/>
      <c r="BC33" s="1037"/>
      <c r="BD33" s="1037"/>
      <c r="BE33" s="968" t="s">
        <v>408</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t="s">
        <v>409</v>
      </c>
      <c r="C34" s="1027"/>
      <c r="D34" s="1027"/>
      <c r="E34" s="1027"/>
      <c r="F34" s="1027"/>
      <c r="G34" s="1027"/>
      <c r="H34" s="1027"/>
      <c r="I34" s="1027"/>
      <c r="J34" s="1027"/>
      <c r="K34" s="1027"/>
      <c r="L34" s="1027"/>
      <c r="M34" s="1027"/>
      <c r="N34" s="1027"/>
      <c r="O34" s="1027"/>
      <c r="P34" s="1028"/>
      <c r="Q34" s="1034">
        <v>65</v>
      </c>
      <c r="R34" s="1035"/>
      <c r="S34" s="1035"/>
      <c r="T34" s="1035"/>
      <c r="U34" s="1035"/>
      <c r="V34" s="1035">
        <v>65</v>
      </c>
      <c r="W34" s="1035"/>
      <c r="X34" s="1035"/>
      <c r="Y34" s="1035"/>
      <c r="Z34" s="1035"/>
      <c r="AA34" s="1035" t="s">
        <v>588</v>
      </c>
      <c r="AB34" s="1035"/>
      <c r="AC34" s="1035"/>
      <c r="AD34" s="1035"/>
      <c r="AE34" s="1036"/>
      <c r="AF34" s="1031" t="s">
        <v>387</v>
      </c>
      <c r="AG34" s="1032"/>
      <c r="AH34" s="1032"/>
      <c r="AI34" s="1032"/>
      <c r="AJ34" s="1033"/>
      <c r="AK34" s="976">
        <v>4</v>
      </c>
      <c r="AL34" s="967"/>
      <c r="AM34" s="967"/>
      <c r="AN34" s="967"/>
      <c r="AO34" s="967"/>
      <c r="AP34" s="967" t="s">
        <v>588</v>
      </c>
      <c r="AQ34" s="967"/>
      <c r="AR34" s="967"/>
      <c r="AS34" s="967"/>
      <c r="AT34" s="967"/>
      <c r="AU34" s="967" t="s">
        <v>525</v>
      </c>
      <c r="AV34" s="967"/>
      <c r="AW34" s="967"/>
      <c r="AX34" s="967"/>
      <c r="AY34" s="967"/>
      <c r="AZ34" s="1037" t="s">
        <v>588</v>
      </c>
      <c r="BA34" s="1037"/>
      <c r="BB34" s="1037"/>
      <c r="BC34" s="1037"/>
      <c r="BD34" s="1037"/>
      <c r="BE34" s="968" t="s">
        <v>410</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t="s">
        <v>411</v>
      </c>
      <c r="C35" s="1027"/>
      <c r="D35" s="1027"/>
      <c r="E35" s="1027"/>
      <c r="F35" s="1027"/>
      <c r="G35" s="1027"/>
      <c r="H35" s="1027"/>
      <c r="I35" s="1027"/>
      <c r="J35" s="1027"/>
      <c r="K35" s="1027"/>
      <c r="L35" s="1027"/>
      <c r="M35" s="1027"/>
      <c r="N35" s="1027"/>
      <c r="O35" s="1027"/>
      <c r="P35" s="1028"/>
      <c r="Q35" s="1034">
        <v>20</v>
      </c>
      <c r="R35" s="1035"/>
      <c r="S35" s="1035"/>
      <c r="T35" s="1035"/>
      <c r="U35" s="1035"/>
      <c r="V35" s="1035">
        <v>13</v>
      </c>
      <c r="W35" s="1035"/>
      <c r="X35" s="1035"/>
      <c r="Y35" s="1035"/>
      <c r="Z35" s="1035"/>
      <c r="AA35" s="1035">
        <v>7</v>
      </c>
      <c r="AB35" s="1035"/>
      <c r="AC35" s="1035"/>
      <c r="AD35" s="1035"/>
      <c r="AE35" s="1036"/>
      <c r="AF35" s="1031">
        <v>8</v>
      </c>
      <c r="AG35" s="1032"/>
      <c r="AH35" s="1032"/>
      <c r="AI35" s="1032"/>
      <c r="AJ35" s="1033"/>
      <c r="AK35" s="976" t="s">
        <v>588</v>
      </c>
      <c r="AL35" s="967"/>
      <c r="AM35" s="967"/>
      <c r="AN35" s="967"/>
      <c r="AO35" s="967"/>
      <c r="AP35" s="967" t="s">
        <v>588</v>
      </c>
      <c r="AQ35" s="967"/>
      <c r="AR35" s="967"/>
      <c r="AS35" s="967"/>
      <c r="AT35" s="967"/>
      <c r="AU35" s="967" t="s">
        <v>525</v>
      </c>
      <c r="AV35" s="967"/>
      <c r="AW35" s="967"/>
      <c r="AX35" s="967"/>
      <c r="AY35" s="967"/>
      <c r="AZ35" s="1037" t="s">
        <v>588</v>
      </c>
      <c r="BA35" s="1037"/>
      <c r="BB35" s="1037"/>
      <c r="BC35" s="1037"/>
      <c r="BD35" s="1037"/>
      <c r="BE35" s="968" t="s">
        <v>410</v>
      </c>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412</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389</v>
      </c>
      <c r="B63" s="933" t="s">
        <v>413</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2926</v>
      </c>
      <c r="AG63" s="955"/>
      <c r="AH63" s="955"/>
      <c r="AI63" s="955"/>
      <c r="AJ63" s="1018"/>
      <c r="AK63" s="1019"/>
      <c r="AL63" s="959"/>
      <c r="AM63" s="959"/>
      <c r="AN63" s="959"/>
      <c r="AO63" s="959"/>
      <c r="AP63" s="955">
        <v>13246</v>
      </c>
      <c r="AQ63" s="955"/>
      <c r="AR63" s="955"/>
      <c r="AS63" s="955"/>
      <c r="AT63" s="955"/>
      <c r="AU63" s="955">
        <v>1333</v>
      </c>
      <c r="AV63" s="955"/>
      <c r="AW63" s="955"/>
      <c r="AX63" s="955"/>
      <c r="AY63" s="955"/>
      <c r="AZ63" s="1013"/>
      <c r="BA63" s="1013"/>
      <c r="BB63" s="1013"/>
      <c r="BC63" s="1013"/>
      <c r="BD63" s="1013"/>
      <c r="BE63" s="956"/>
      <c r="BF63" s="956"/>
      <c r="BG63" s="956"/>
      <c r="BH63" s="956"/>
      <c r="BI63" s="957"/>
      <c r="BJ63" s="1014" t="s">
        <v>414</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416</v>
      </c>
      <c r="B66" s="992"/>
      <c r="C66" s="992"/>
      <c r="D66" s="992"/>
      <c r="E66" s="992"/>
      <c r="F66" s="992"/>
      <c r="G66" s="992"/>
      <c r="H66" s="992"/>
      <c r="I66" s="992"/>
      <c r="J66" s="992"/>
      <c r="K66" s="992"/>
      <c r="L66" s="992"/>
      <c r="M66" s="992"/>
      <c r="N66" s="992"/>
      <c r="O66" s="992"/>
      <c r="P66" s="993"/>
      <c r="Q66" s="997" t="s">
        <v>417</v>
      </c>
      <c r="R66" s="998"/>
      <c r="S66" s="998"/>
      <c r="T66" s="998"/>
      <c r="U66" s="999"/>
      <c r="V66" s="997" t="s">
        <v>418</v>
      </c>
      <c r="W66" s="998"/>
      <c r="X66" s="998"/>
      <c r="Y66" s="998"/>
      <c r="Z66" s="999"/>
      <c r="AA66" s="997" t="s">
        <v>395</v>
      </c>
      <c r="AB66" s="998"/>
      <c r="AC66" s="998"/>
      <c r="AD66" s="998"/>
      <c r="AE66" s="999"/>
      <c r="AF66" s="1003" t="s">
        <v>419</v>
      </c>
      <c r="AG66" s="1004"/>
      <c r="AH66" s="1004"/>
      <c r="AI66" s="1004"/>
      <c r="AJ66" s="1005"/>
      <c r="AK66" s="997" t="s">
        <v>420</v>
      </c>
      <c r="AL66" s="992"/>
      <c r="AM66" s="992"/>
      <c r="AN66" s="992"/>
      <c r="AO66" s="993"/>
      <c r="AP66" s="997" t="s">
        <v>421</v>
      </c>
      <c r="AQ66" s="998"/>
      <c r="AR66" s="998"/>
      <c r="AS66" s="998"/>
      <c r="AT66" s="999"/>
      <c r="AU66" s="997" t="s">
        <v>422</v>
      </c>
      <c r="AV66" s="998"/>
      <c r="AW66" s="998"/>
      <c r="AX66" s="998"/>
      <c r="AY66" s="999"/>
      <c r="AZ66" s="997" t="s">
        <v>375</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589</v>
      </c>
      <c r="C68" s="982"/>
      <c r="D68" s="982"/>
      <c r="E68" s="982"/>
      <c r="F68" s="982"/>
      <c r="G68" s="982"/>
      <c r="H68" s="982"/>
      <c r="I68" s="982"/>
      <c r="J68" s="982"/>
      <c r="K68" s="982"/>
      <c r="L68" s="982"/>
      <c r="M68" s="982"/>
      <c r="N68" s="982"/>
      <c r="O68" s="982"/>
      <c r="P68" s="983"/>
      <c r="Q68" s="984">
        <v>3004</v>
      </c>
      <c r="R68" s="978"/>
      <c r="S68" s="978"/>
      <c r="T68" s="978"/>
      <c r="U68" s="978"/>
      <c r="V68" s="978">
        <v>2910</v>
      </c>
      <c r="W68" s="978"/>
      <c r="X68" s="978"/>
      <c r="Y68" s="978"/>
      <c r="Z68" s="978"/>
      <c r="AA68" s="978">
        <v>94</v>
      </c>
      <c r="AB68" s="978"/>
      <c r="AC68" s="978"/>
      <c r="AD68" s="978"/>
      <c r="AE68" s="978"/>
      <c r="AF68" s="978">
        <v>79</v>
      </c>
      <c r="AG68" s="978"/>
      <c r="AH68" s="978"/>
      <c r="AI68" s="978"/>
      <c r="AJ68" s="978"/>
      <c r="AK68" s="978">
        <v>4</v>
      </c>
      <c r="AL68" s="978"/>
      <c r="AM68" s="978"/>
      <c r="AN68" s="978"/>
      <c r="AO68" s="978"/>
      <c r="AP68" s="978">
        <v>6553</v>
      </c>
      <c r="AQ68" s="978"/>
      <c r="AR68" s="978"/>
      <c r="AS68" s="978"/>
      <c r="AT68" s="978"/>
      <c r="AU68" s="978">
        <v>1101</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590</v>
      </c>
      <c r="C69" s="971"/>
      <c r="D69" s="971"/>
      <c r="E69" s="971"/>
      <c r="F69" s="971"/>
      <c r="G69" s="971"/>
      <c r="H69" s="971"/>
      <c r="I69" s="971"/>
      <c r="J69" s="971"/>
      <c r="K69" s="971"/>
      <c r="L69" s="971"/>
      <c r="M69" s="971"/>
      <c r="N69" s="971"/>
      <c r="O69" s="971"/>
      <c r="P69" s="972"/>
      <c r="Q69" s="973">
        <v>1843</v>
      </c>
      <c r="R69" s="967"/>
      <c r="S69" s="967"/>
      <c r="T69" s="967"/>
      <c r="U69" s="967"/>
      <c r="V69" s="967">
        <v>1788</v>
      </c>
      <c r="W69" s="967"/>
      <c r="X69" s="967"/>
      <c r="Y69" s="967"/>
      <c r="Z69" s="967"/>
      <c r="AA69" s="967">
        <v>55</v>
      </c>
      <c r="AB69" s="967"/>
      <c r="AC69" s="967"/>
      <c r="AD69" s="967"/>
      <c r="AE69" s="967"/>
      <c r="AF69" s="967">
        <v>20</v>
      </c>
      <c r="AG69" s="967"/>
      <c r="AH69" s="967"/>
      <c r="AI69" s="967"/>
      <c r="AJ69" s="967"/>
      <c r="AK69" s="967" t="s">
        <v>606</v>
      </c>
      <c r="AL69" s="967"/>
      <c r="AM69" s="967"/>
      <c r="AN69" s="967"/>
      <c r="AO69" s="967"/>
      <c r="AP69" s="967">
        <v>138</v>
      </c>
      <c r="AQ69" s="967"/>
      <c r="AR69" s="967"/>
      <c r="AS69" s="967"/>
      <c r="AT69" s="967"/>
      <c r="AU69" s="967">
        <v>23</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591</v>
      </c>
      <c r="C70" s="971"/>
      <c r="D70" s="971"/>
      <c r="E70" s="971"/>
      <c r="F70" s="971"/>
      <c r="G70" s="971"/>
      <c r="H70" s="971"/>
      <c r="I70" s="971"/>
      <c r="J70" s="971"/>
      <c r="K70" s="971"/>
      <c r="L70" s="971"/>
      <c r="M70" s="971"/>
      <c r="N70" s="971"/>
      <c r="O70" s="971"/>
      <c r="P70" s="972"/>
      <c r="Q70" s="973">
        <v>265</v>
      </c>
      <c r="R70" s="967"/>
      <c r="S70" s="967"/>
      <c r="T70" s="967"/>
      <c r="U70" s="967"/>
      <c r="V70" s="967">
        <v>229</v>
      </c>
      <c r="W70" s="967"/>
      <c r="X70" s="967"/>
      <c r="Y70" s="967"/>
      <c r="Z70" s="967"/>
      <c r="AA70" s="967">
        <v>36</v>
      </c>
      <c r="AB70" s="967"/>
      <c r="AC70" s="967"/>
      <c r="AD70" s="967"/>
      <c r="AE70" s="967"/>
      <c r="AF70" s="967">
        <v>36</v>
      </c>
      <c r="AG70" s="967"/>
      <c r="AH70" s="967"/>
      <c r="AI70" s="967"/>
      <c r="AJ70" s="967"/>
      <c r="AK70" s="967" t="s">
        <v>588</v>
      </c>
      <c r="AL70" s="967"/>
      <c r="AM70" s="967"/>
      <c r="AN70" s="967"/>
      <c r="AO70" s="967"/>
      <c r="AP70" s="967">
        <v>1152</v>
      </c>
      <c r="AQ70" s="967"/>
      <c r="AR70" s="967"/>
      <c r="AS70" s="967"/>
      <c r="AT70" s="967"/>
      <c r="AU70" s="967">
        <v>739</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592</v>
      </c>
      <c r="C71" s="971"/>
      <c r="D71" s="971"/>
      <c r="E71" s="971"/>
      <c r="F71" s="971"/>
      <c r="G71" s="971"/>
      <c r="H71" s="971"/>
      <c r="I71" s="971"/>
      <c r="J71" s="971"/>
      <c r="K71" s="971"/>
      <c r="L71" s="971"/>
      <c r="M71" s="971"/>
      <c r="N71" s="971"/>
      <c r="O71" s="971"/>
      <c r="P71" s="972"/>
      <c r="Q71" s="973">
        <v>7595</v>
      </c>
      <c r="R71" s="967"/>
      <c r="S71" s="967"/>
      <c r="T71" s="967"/>
      <c r="U71" s="967"/>
      <c r="V71" s="967">
        <v>7181</v>
      </c>
      <c r="W71" s="967"/>
      <c r="X71" s="967"/>
      <c r="Y71" s="967"/>
      <c r="Z71" s="967"/>
      <c r="AA71" s="967">
        <v>414</v>
      </c>
      <c r="AB71" s="967"/>
      <c r="AC71" s="967"/>
      <c r="AD71" s="967"/>
      <c r="AE71" s="967"/>
      <c r="AF71" s="967">
        <v>4070</v>
      </c>
      <c r="AG71" s="967"/>
      <c r="AH71" s="967"/>
      <c r="AI71" s="967"/>
      <c r="AJ71" s="967"/>
      <c r="AK71" s="967">
        <v>729</v>
      </c>
      <c r="AL71" s="967"/>
      <c r="AM71" s="967"/>
      <c r="AN71" s="967"/>
      <c r="AO71" s="967"/>
      <c r="AP71" s="967">
        <v>1308</v>
      </c>
      <c r="AQ71" s="967"/>
      <c r="AR71" s="967"/>
      <c r="AS71" s="967"/>
      <c r="AT71" s="967"/>
      <c r="AU71" s="967">
        <v>576</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593</v>
      </c>
      <c r="C72" s="971"/>
      <c r="D72" s="971"/>
      <c r="E72" s="971"/>
      <c r="F72" s="971"/>
      <c r="G72" s="971"/>
      <c r="H72" s="971"/>
      <c r="I72" s="971"/>
      <c r="J72" s="971"/>
      <c r="K72" s="971"/>
      <c r="L72" s="971"/>
      <c r="M72" s="971"/>
      <c r="N72" s="971"/>
      <c r="O72" s="971"/>
      <c r="P72" s="972"/>
      <c r="Q72" s="973">
        <v>347</v>
      </c>
      <c r="R72" s="967"/>
      <c r="S72" s="967"/>
      <c r="T72" s="967"/>
      <c r="U72" s="967"/>
      <c r="V72" s="967">
        <v>294</v>
      </c>
      <c r="W72" s="967"/>
      <c r="X72" s="967"/>
      <c r="Y72" s="967"/>
      <c r="Z72" s="967"/>
      <c r="AA72" s="967">
        <v>54</v>
      </c>
      <c r="AB72" s="967"/>
      <c r="AC72" s="967"/>
      <c r="AD72" s="967"/>
      <c r="AE72" s="967"/>
      <c r="AF72" s="967">
        <v>54</v>
      </c>
      <c r="AG72" s="967"/>
      <c r="AH72" s="967"/>
      <c r="AI72" s="967"/>
      <c r="AJ72" s="967"/>
      <c r="AK72" s="967">
        <v>135</v>
      </c>
      <c r="AL72" s="967"/>
      <c r="AM72" s="967"/>
      <c r="AN72" s="967"/>
      <c r="AO72" s="967"/>
      <c r="AP72" s="967" t="s">
        <v>588</v>
      </c>
      <c r="AQ72" s="967"/>
      <c r="AR72" s="967"/>
      <c r="AS72" s="967"/>
      <c r="AT72" s="967"/>
      <c r="AU72" s="967" t="s">
        <v>588</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594</v>
      </c>
      <c r="C73" s="971"/>
      <c r="D73" s="971"/>
      <c r="E73" s="971"/>
      <c r="F73" s="971"/>
      <c r="G73" s="971"/>
      <c r="H73" s="971"/>
      <c r="I73" s="971"/>
      <c r="J73" s="971"/>
      <c r="K73" s="971"/>
      <c r="L73" s="971"/>
      <c r="M73" s="971"/>
      <c r="N73" s="971"/>
      <c r="O73" s="971"/>
      <c r="P73" s="972"/>
      <c r="Q73" s="973">
        <v>304201</v>
      </c>
      <c r="R73" s="967"/>
      <c r="S73" s="967"/>
      <c r="T73" s="967"/>
      <c r="U73" s="967"/>
      <c r="V73" s="967">
        <v>288028</v>
      </c>
      <c r="W73" s="967"/>
      <c r="X73" s="967"/>
      <c r="Y73" s="967"/>
      <c r="Z73" s="967"/>
      <c r="AA73" s="967">
        <v>16173</v>
      </c>
      <c r="AB73" s="967"/>
      <c r="AC73" s="967"/>
      <c r="AD73" s="967"/>
      <c r="AE73" s="967"/>
      <c r="AF73" s="967">
        <v>16179</v>
      </c>
      <c r="AG73" s="967"/>
      <c r="AH73" s="967"/>
      <c r="AI73" s="967"/>
      <c r="AJ73" s="967"/>
      <c r="AK73" s="967">
        <v>0</v>
      </c>
      <c r="AL73" s="967"/>
      <c r="AM73" s="967"/>
      <c r="AN73" s="967"/>
      <c r="AO73" s="967"/>
      <c r="AP73" s="967" t="s">
        <v>588</v>
      </c>
      <c r="AQ73" s="967"/>
      <c r="AR73" s="967"/>
      <c r="AS73" s="967"/>
      <c r="AT73" s="967"/>
      <c r="AU73" s="967" t="s">
        <v>588</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t="s">
        <v>595</v>
      </c>
      <c r="C74" s="971"/>
      <c r="D74" s="971"/>
      <c r="E74" s="971"/>
      <c r="F74" s="971"/>
      <c r="G74" s="971"/>
      <c r="H74" s="971"/>
      <c r="I74" s="971"/>
      <c r="J74" s="971"/>
      <c r="K74" s="971"/>
      <c r="L74" s="971"/>
      <c r="M74" s="971"/>
      <c r="N74" s="971"/>
      <c r="O74" s="971"/>
      <c r="P74" s="972"/>
      <c r="Q74" s="973">
        <v>920</v>
      </c>
      <c r="R74" s="967"/>
      <c r="S74" s="967"/>
      <c r="T74" s="967"/>
      <c r="U74" s="967"/>
      <c r="V74" s="967">
        <v>690</v>
      </c>
      <c r="W74" s="967"/>
      <c r="X74" s="967"/>
      <c r="Y74" s="967"/>
      <c r="Z74" s="967"/>
      <c r="AA74" s="967">
        <v>229</v>
      </c>
      <c r="AB74" s="967"/>
      <c r="AC74" s="967"/>
      <c r="AD74" s="967"/>
      <c r="AE74" s="967"/>
      <c r="AF74" s="967">
        <v>3590</v>
      </c>
      <c r="AG74" s="967"/>
      <c r="AH74" s="967"/>
      <c r="AI74" s="967"/>
      <c r="AJ74" s="967"/>
      <c r="AK74" s="967" t="s">
        <v>588</v>
      </c>
      <c r="AL74" s="967"/>
      <c r="AM74" s="967"/>
      <c r="AN74" s="967"/>
      <c r="AO74" s="967"/>
      <c r="AP74" s="967">
        <v>15</v>
      </c>
      <c r="AQ74" s="967"/>
      <c r="AR74" s="967"/>
      <c r="AS74" s="967"/>
      <c r="AT74" s="967"/>
      <c r="AU74" s="967" t="s">
        <v>612</v>
      </c>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t="s">
        <v>596</v>
      </c>
      <c r="C75" s="971"/>
      <c r="D75" s="971"/>
      <c r="E75" s="971"/>
      <c r="F75" s="971"/>
      <c r="G75" s="971"/>
      <c r="H75" s="971"/>
      <c r="I75" s="971"/>
      <c r="J75" s="971"/>
      <c r="K75" s="971"/>
      <c r="L75" s="971"/>
      <c r="M75" s="971"/>
      <c r="N75" s="971"/>
      <c r="O75" s="971"/>
      <c r="P75" s="972"/>
      <c r="Q75" s="974">
        <v>1447</v>
      </c>
      <c r="R75" s="975"/>
      <c r="S75" s="975"/>
      <c r="T75" s="975"/>
      <c r="U75" s="976"/>
      <c r="V75" s="977">
        <v>1407</v>
      </c>
      <c r="W75" s="975"/>
      <c r="X75" s="975"/>
      <c r="Y75" s="975"/>
      <c r="Z75" s="976"/>
      <c r="AA75" s="977">
        <v>39</v>
      </c>
      <c r="AB75" s="975"/>
      <c r="AC75" s="975"/>
      <c r="AD75" s="975"/>
      <c r="AE75" s="976"/>
      <c r="AF75" s="977">
        <v>39</v>
      </c>
      <c r="AG75" s="975"/>
      <c r="AH75" s="975"/>
      <c r="AI75" s="975"/>
      <c r="AJ75" s="976"/>
      <c r="AK75" s="977">
        <v>15</v>
      </c>
      <c r="AL75" s="975"/>
      <c r="AM75" s="975"/>
      <c r="AN75" s="975"/>
      <c r="AO75" s="976"/>
      <c r="AP75" s="977" t="s">
        <v>588</v>
      </c>
      <c r="AQ75" s="975"/>
      <c r="AR75" s="975"/>
      <c r="AS75" s="975"/>
      <c r="AT75" s="976"/>
      <c r="AU75" s="977" t="s">
        <v>588</v>
      </c>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t="s">
        <v>597</v>
      </c>
      <c r="C76" s="971"/>
      <c r="D76" s="971"/>
      <c r="E76" s="971"/>
      <c r="F76" s="971"/>
      <c r="G76" s="971"/>
      <c r="H76" s="971"/>
      <c r="I76" s="971"/>
      <c r="J76" s="971"/>
      <c r="K76" s="971"/>
      <c r="L76" s="971"/>
      <c r="M76" s="971"/>
      <c r="N76" s="971"/>
      <c r="O76" s="971"/>
      <c r="P76" s="972"/>
      <c r="Q76" s="974">
        <v>192</v>
      </c>
      <c r="R76" s="975"/>
      <c r="S76" s="975"/>
      <c r="T76" s="975"/>
      <c r="U76" s="976"/>
      <c r="V76" s="977">
        <v>184</v>
      </c>
      <c r="W76" s="975"/>
      <c r="X76" s="975"/>
      <c r="Y76" s="975"/>
      <c r="Z76" s="976"/>
      <c r="AA76" s="977">
        <v>7</v>
      </c>
      <c r="AB76" s="975"/>
      <c r="AC76" s="975"/>
      <c r="AD76" s="975"/>
      <c r="AE76" s="976"/>
      <c r="AF76" s="977">
        <v>7</v>
      </c>
      <c r="AG76" s="975"/>
      <c r="AH76" s="975"/>
      <c r="AI76" s="975"/>
      <c r="AJ76" s="976"/>
      <c r="AK76" s="977" t="s">
        <v>588</v>
      </c>
      <c r="AL76" s="975"/>
      <c r="AM76" s="975"/>
      <c r="AN76" s="975"/>
      <c r="AO76" s="976"/>
      <c r="AP76" s="977" t="s">
        <v>588</v>
      </c>
      <c r="AQ76" s="975"/>
      <c r="AR76" s="975"/>
      <c r="AS76" s="975"/>
      <c r="AT76" s="976"/>
      <c r="AU76" s="977" t="s">
        <v>588</v>
      </c>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t="s">
        <v>598</v>
      </c>
      <c r="C77" s="971"/>
      <c r="D77" s="971"/>
      <c r="E77" s="971"/>
      <c r="F77" s="971"/>
      <c r="G77" s="971"/>
      <c r="H77" s="971"/>
      <c r="I77" s="971"/>
      <c r="J77" s="971"/>
      <c r="K77" s="971"/>
      <c r="L77" s="971"/>
      <c r="M77" s="971"/>
      <c r="N77" s="971"/>
      <c r="O77" s="971"/>
      <c r="P77" s="972"/>
      <c r="Q77" s="974">
        <v>339</v>
      </c>
      <c r="R77" s="975"/>
      <c r="S77" s="975"/>
      <c r="T77" s="975"/>
      <c r="U77" s="976"/>
      <c r="V77" s="977">
        <v>162</v>
      </c>
      <c r="W77" s="975"/>
      <c r="X77" s="975"/>
      <c r="Y77" s="975"/>
      <c r="Z77" s="976"/>
      <c r="AA77" s="977">
        <v>177</v>
      </c>
      <c r="AB77" s="975"/>
      <c r="AC77" s="975"/>
      <c r="AD77" s="975"/>
      <c r="AE77" s="976"/>
      <c r="AF77" s="977">
        <v>177</v>
      </c>
      <c r="AG77" s="975"/>
      <c r="AH77" s="975"/>
      <c r="AI77" s="975"/>
      <c r="AJ77" s="976"/>
      <c r="AK77" s="977">
        <v>4</v>
      </c>
      <c r="AL77" s="975"/>
      <c r="AM77" s="975"/>
      <c r="AN77" s="975"/>
      <c r="AO77" s="976"/>
      <c r="AP77" s="977" t="s">
        <v>588</v>
      </c>
      <c r="AQ77" s="975"/>
      <c r="AR77" s="975"/>
      <c r="AS77" s="975"/>
      <c r="AT77" s="976"/>
      <c r="AU77" s="977" t="s">
        <v>588</v>
      </c>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389</v>
      </c>
      <c r="B88" s="933" t="s">
        <v>423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24251</v>
      </c>
      <c r="AG88" s="955"/>
      <c r="AH88" s="955"/>
      <c r="AI88" s="955"/>
      <c r="AJ88" s="955"/>
      <c r="AK88" s="959"/>
      <c r="AL88" s="959"/>
      <c r="AM88" s="959"/>
      <c r="AN88" s="959"/>
      <c r="AO88" s="959"/>
      <c r="AP88" s="955">
        <v>9166</v>
      </c>
      <c r="AQ88" s="955"/>
      <c r="AR88" s="955"/>
      <c r="AS88" s="955"/>
      <c r="AT88" s="955"/>
      <c r="AU88" s="955">
        <v>2439</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3" t="s">
        <v>424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82</v>
      </c>
      <c r="CS102" s="949"/>
      <c r="CT102" s="949"/>
      <c r="CU102" s="949"/>
      <c r="CV102" s="950"/>
      <c r="CW102" s="948">
        <v>274</v>
      </c>
      <c r="CX102" s="949"/>
      <c r="CY102" s="949"/>
      <c r="CZ102" s="949"/>
      <c r="DA102" s="950"/>
      <c r="DB102" s="948" t="s">
        <v>612</v>
      </c>
      <c r="DC102" s="949"/>
      <c r="DD102" s="949"/>
      <c r="DE102" s="949"/>
      <c r="DF102" s="950"/>
      <c r="DG102" s="948">
        <v>348</v>
      </c>
      <c r="DH102" s="949"/>
      <c r="DI102" s="949"/>
      <c r="DJ102" s="949"/>
      <c r="DK102" s="950"/>
      <c r="DL102" s="948" t="s">
        <v>612</v>
      </c>
      <c r="DM102" s="949"/>
      <c r="DN102" s="949"/>
      <c r="DO102" s="949"/>
      <c r="DP102" s="950"/>
      <c r="DQ102" s="948">
        <v>340</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432</v>
      </c>
      <c r="AB109" s="892"/>
      <c r="AC109" s="892"/>
      <c r="AD109" s="892"/>
      <c r="AE109" s="893"/>
      <c r="AF109" s="894" t="s">
        <v>433</v>
      </c>
      <c r="AG109" s="892"/>
      <c r="AH109" s="892"/>
      <c r="AI109" s="892"/>
      <c r="AJ109" s="893"/>
      <c r="AK109" s="894" t="s">
        <v>302</v>
      </c>
      <c r="AL109" s="892"/>
      <c r="AM109" s="892"/>
      <c r="AN109" s="892"/>
      <c r="AO109" s="893"/>
      <c r="AP109" s="894" t="s">
        <v>434</v>
      </c>
      <c r="AQ109" s="892"/>
      <c r="AR109" s="892"/>
      <c r="AS109" s="892"/>
      <c r="AT109" s="925"/>
      <c r="AU109" s="89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432</v>
      </c>
      <c r="BR109" s="892"/>
      <c r="BS109" s="892"/>
      <c r="BT109" s="892"/>
      <c r="BU109" s="893"/>
      <c r="BV109" s="894" t="s">
        <v>433</v>
      </c>
      <c r="BW109" s="892"/>
      <c r="BX109" s="892"/>
      <c r="BY109" s="892"/>
      <c r="BZ109" s="893"/>
      <c r="CA109" s="894" t="s">
        <v>302</v>
      </c>
      <c r="CB109" s="892"/>
      <c r="CC109" s="892"/>
      <c r="CD109" s="892"/>
      <c r="CE109" s="893"/>
      <c r="CF109" s="932" t="s">
        <v>434</v>
      </c>
      <c r="CG109" s="932"/>
      <c r="CH109" s="932"/>
      <c r="CI109" s="932"/>
      <c r="CJ109" s="932"/>
      <c r="CK109" s="894"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432</v>
      </c>
      <c r="DH109" s="892"/>
      <c r="DI109" s="892"/>
      <c r="DJ109" s="892"/>
      <c r="DK109" s="893"/>
      <c r="DL109" s="894" t="s">
        <v>433</v>
      </c>
      <c r="DM109" s="892"/>
      <c r="DN109" s="892"/>
      <c r="DO109" s="892"/>
      <c r="DP109" s="893"/>
      <c r="DQ109" s="894" t="s">
        <v>302</v>
      </c>
      <c r="DR109" s="892"/>
      <c r="DS109" s="892"/>
      <c r="DT109" s="892"/>
      <c r="DU109" s="893"/>
      <c r="DV109" s="894" t="s">
        <v>434</v>
      </c>
      <c r="DW109" s="892"/>
      <c r="DX109" s="892"/>
      <c r="DY109" s="892"/>
      <c r="DZ109" s="925"/>
    </row>
    <row r="110" spans="1:131" s="221" customFormat="1" ht="26.25" customHeight="1" x14ac:dyDescent="0.15">
      <c r="A110" s="803" t="s">
        <v>436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1786243</v>
      </c>
      <c r="AB110" s="885"/>
      <c r="AC110" s="885"/>
      <c r="AD110" s="885"/>
      <c r="AE110" s="886"/>
      <c r="AF110" s="887">
        <v>1781952</v>
      </c>
      <c r="AG110" s="885"/>
      <c r="AH110" s="885"/>
      <c r="AI110" s="885"/>
      <c r="AJ110" s="886"/>
      <c r="AK110" s="887">
        <v>1769423</v>
      </c>
      <c r="AL110" s="885"/>
      <c r="AM110" s="885"/>
      <c r="AN110" s="885"/>
      <c r="AO110" s="886"/>
      <c r="AP110" s="888">
        <v>21.5</v>
      </c>
      <c r="AQ110" s="889"/>
      <c r="AR110" s="889"/>
      <c r="AS110" s="889"/>
      <c r="AT110" s="890"/>
      <c r="AU110" s="926" t="s">
        <v>73</v>
      </c>
      <c r="AV110" s="927"/>
      <c r="AW110" s="927"/>
      <c r="AX110" s="927"/>
      <c r="AY110" s="927"/>
      <c r="AZ110" s="856" t="s">
        <v>437</v>
      </c>
      <c r="BA110" s="804"/>
      <c r="BB110" s="804"/>
      <c r="BC110" s="804"/>
      <c r="BD110" s="804"/>
      <c r="BE110" s="804"/>
      <c r="BF110" s="804"/>
      <c r="BG110" s="804"/>
      <c r="BH110" s="804"/>
      <c r="BI110" s="804"/>
      <c r="BJ110" s="804"/>
      <c r="BK110" s="804"/>
      <c r="BL110" s="804"/>
      <c r="BM110" s="804"/>
      <c r="BN110" s="804"/>
      <c r="BO110" s="804"/>
      <c r="BP110" s="805"/>
      <c r="BQ110" s="857">
        <v>20125976</v>
      </c>
      <c r="BR110" s="838"/>
      <c r="BS110" s="838"/>
      <c r="BT110" s="838"/>
      <c r="BU110" s="838"/>
      <c r="BV110" s="838">
        <v>19822577</v>
      </c>
      <c r="BW110" s="838"/>
      <c r="BX110" s="838"/>
      <c r="BY110" s="838"/>
      <c r="BZ110" s="838"/>
      <c r="CA110" s="838">
        <v>19262488</v>
      </c>
      <c r="CB110" s="838"/>
      <c r="CC110" s="838"/>
      <c r="CD110" s="838"/>
      <c r="CE110" s="838"/>
      <c r="CF110" s="862">
        <v>234</v>
      </c>
      <c r="CG110" s="863"/>
      <c r="CH110" s="863"/>
      <c r="CI110" s="863"/>
      <c r="CJ110" s="863"/>
      <c r="CK110" s="922" t="s">
        <v>438</v>
      </c>
      <c r="CL110" s="815"/>
      <c r="CM110" s="856" t="s">
        <v>439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440</v>
      </c>
      <c r="DH110" s="838"/>
      <c r="DI110" s="838"/>
      <c r="DJ110" s="838"/>
      <c r="DK110" s="838"/>
      <c r="DL110" s="838" t="s">
        <v>387</v>
      </c>
      <c r="DM110" s="838"/>
      <c r="DN110" s="838"/>
      <c r="DO110" s="838"/>
      <c r="DP110" s="838"/>
      <c r="DQ110" s="838" t="s">
        <v>440</v>
      </c>
      <c r="DR110" s="838"/>
      <c r="DS110" s="838"/>
      <c r="DT110" s="838"/>
      <c r="DU110" s="838"/>
      <c r="DV110" s="839" t="s">
        <v>440</v>
      </c>
      <c r="DW110" s="839"/>
      <c r="DX110" s="839"/>
      <c r="DY110" s="839"/>
      <c r="DZ110" s="840"/>
    </row>
    <row r="111" spans="1:131" s="221" customFormat="1" ht="26.25" customHeight="1" x14ac:dyDescent="0.15">
      <c r="A111" s="770" t="s">
        <v>441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440</v>
      </c>
      <c r="AB111" s="915"/>
      <c r="AC111" s="915"/>
      <c r="AD111" s="915"/>
      <c r="AE111" s="916"/>
      <c r="AF111" s="917" t="s">
        <v>440</v>
      </c>
      <c r="AG111" s="915"/>
      <c r="AH111" s="915"/>
      <c r="AI111" s="915"/>
      <c r="AJ111" s="916"/>
      <c r="AK111" s="917" t="s">
        <v>440</v>
      </c>
      <c r="AL111" s="915"/>
      <c r="AM111" s="915"/>
      <c r="AN111" s="915"/>
      <c r="AO111" s="916"/>
      <c r="AP111" s="918" t="s">
        <v>440</v>
      </c>
      <c r="AQ111" s="919"/>
      <c r="AR111" s="919"/>
      <c r="AS111" s="919"/>
      <c r="AT111" s="920"/>
      <c r="AU111" s="928"/>
      <c r="AV111" s="929"/>
      <c r="AW111" s="929"/>
      <c r="AX111" s="929"/>
      <c r="AY111" s="929"/>
      <c r="AZ111" s="811" t="s">
        <v>442</v>
      </c>
      <c r="BA111" s="748"/>
      <c r="BB111" s="748"/>
      <c r="BC111" s="748"/>
      <c r="BD111" s="748"/>
      <c r="BE111" s="748"/>
      <c r="BF111" s="748"/>
      <c r="BG111" s="748"/>
      <c r="BH111" s="748"/>
      <c r="BI111" s="748"/>
      <c r="BJ111" s="748"/>
      <c r="BK111" s="748"/>
      <c r="BL111" s="748"/>
      <c r="BM111" s="748"/>
      <c r="BN111" s="748"/>
      <c r="BO111" s="748"/>
      <c r="BP111" s="749"/>
      <c r="BQ111" s="812">
        <v>60417</v>
      </c>
      <c r="BR111" s="813"/>
      <c r="BS111" s="813"/>
      <c r="BT111" s="813"/>
      <c r="BU111" s="813"/>
      <c r="BV111" s="813">
        <v>43326</v>
      </c>
      <c r="BW111" s="813"/>
      <c r="BX111" s="813"/>
      <c r="BY111" s="813"/>
      <c r="BZ111" s="813"/>
      <c r="CA111" s="813">
        <v>35543</v>
      </c>
      <c r="CB111" s="813"/>
      <c r="CC111" s="813"/>
      <c r="CD111" s="813"/>
      <c r="CE111" s="813"/>
      <c r="CF111" s="871">
        <v>0.4</v>
      </c>
      <c r="CG111" s="872"/>
      <c r="CH111" s="872"/>
      <c r="CI111" s="872"/>
      <c r="CJ111" s="872"/>
      <c r="CK111" s="923"/>
      <c r="CL111" s="817"/>
      <c r="CM111" s="811" t="s">
        <v>443</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440</v>
      </c>
      <c r="DH111" s="813"/>
      <c r="DI111" s="813"/>
      <c r="DJ111" s="813"/>
      <c r="DK111" s="813"/>
      <c r="DL111" s="813" t="s">
        <v>440</v>
      </c>
      <c r="DM111" s="813"/>
      <c r="DN111" s="813"/>
      <c r="DO111" s="813"/>
      <c r="DP111" s="813"/>
      <c r="DQ111" s="813" t="s">
        <v>440</v>
      </c>
      <c r="DR111" s="813"/>
      <c r="DS111" s="813"/>
      <c r="DT111" s="813"/>
      <c r="DU111" s="813"/>
      <c r="DV111" s="790" t="s">
        <v>440</v>
      </c>
      <c r="DW111" s="790"/>
      <c r="DX111" s="790"/>
      <c r="DY111" s="790"/>
      <c r="DZ111" s="791"/>
    </row>
    <row r="112" spans="1:131" s="221" customFormat="1" ht="26.25" customHeight="1" x14ac:dyDescent="0.15">
      <c r="A112" s="908" t="s">
        <v>444</v>
      </c>
      <c r="B112" s="909"/>
      <c r="C112" s="748" t="s">
        <v>445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387</v>
      </c>
      <c r="AB112" s="776"/>
      <c r="AC112" s="776"/>
      <c r="AD112" s="776"/>
      <c r="AE112" s="777"/>
      <c r="AF112" s="778" t="s">
        <v>440</v>
      </c>
      <c r="AG112" s="776"/>
      <c r="AH112" s="776"/>
      <c r="AI112" s="776"/>
      <c r="AJ112" s="777"/>
      <c r="AK112" s="778" t="s">
        <v>387</v>
      </c>
      <c r="AL112" s="776"/>
      <c r="AM112" s="776"/>
      <c r="AN112" s="776"/>
      <c r="AO112" s="777"/>
      <c r="AP112" s="820" t="s">
        <v>387</v>
      </c>
      <c r="AQ112" s="821"/>
      <c r="AR112" s="821"/>
      <c r="AS112" s="821"/>
      <c r="AT112" s="822"/>
      <c r="AU112" s="928"/>
      <c r="AV112" s="929"/>
      <c r="AW112" s="929"/>
      <c r="AX112" s="929"/>
      <c r="AY112" s="929"/>
      <c r="AZ112" s="811" t="s">
        <v>446</v>
      </c>
      <c r="BA112" s="748"/>
      <c r="BB112" s="748"/>
      <c r="BC112" s="748"/>
      <c r="BD112" s="748"/>
      <c r="BE112" s="748"/>
      <c r="BF112" s="748"/>
      <c r="BG112" s="748"/>
      <c r="BH112" s="748"/>
      <c r="BI112" s="748"/>
      <c r="BJ112" s="748"/>
      <c r="BK112" s="748"/>
      <c r="BL112" s="748"/>
      <c r="BM112" s="748"/>
      <c r="BN112" s="748"/>
      <c r="BO112" s="748"/>
      <c r="BP112" s="749"/>
      <c r="BQ112" s="812">
        <v>9329052</v>
      </c>
      <c r="BR112" s="813"/>
      <c r="BS112" s="813"/>
      <c r="BT112" s="813"/>
      <c r="BU112" s="813"/>
      <c r="BV112" s="813">
        <v>7959537</v>
      </c>
      <c r="BW112" s="813"/>
      <c r="BX112" s="813"/>
      <c r="BY112" s="813"/>
      <c r="BZ112" s="813"/>
      <c r="CA112" s="813">
        <v>6277137</v>
      </c>
      <c r="CB112" s="813"/>
      <c r="CC112" s="813"/>
      <c r="CD112" s="813"/>
      <c r="CE112" s="813"/>
      <c r="CF112" s="871">
        <v>76.3</v>
      </c>
      <c r="CG112" s="872"/>
      <c r="CH112" s="872"/>
      <c r="CI112" s="872"/>
      <c r="CJ112" s="872"/>
      <c r="CK112" s="923"/>
      <c r="CL112" s="817"/>
      <c r="CM112" s="811" t="s">
        <v>447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387</v>
      </c>
      <c r="DH112" s="813"/>
      <c r="DI112" s="813"/>
      <c r="DJ112" s="813"/>
      <c r="DK112" s="813"/>
      <c r="DL112" s="813" t="s">
        <v>387</v>
      </c>
      <c r="DM112" s="813"/>
      <c r="DN112" s="813"/>
      <c r="DO112" s="813"/>
      <c r="DP112" s="813"/>
      <c r="DQ112" s="813" t="s">
        <v>387</v>
      </c>
      <c r="DR112" s="813"/>
      <c r="DS112" s="813"/>
      <c r="DT112" s="813"/>
      <c r="DU112" s="813"/>
      <c r="DV112" s="790" t="s">
        <v>387</v>
      </c>
      <c r="DW112" s="790"/>
      <c r="DX112" s="790"/>
      <c r="DY112" s="790"/>
      <c r="DZ112" s="791"/>
    </row>
    <row r="113" spans="1:130" s="221" customFormat="1" ht="26.25" customHeight="1" x14ac:dyDescent="0.15">
      <c r="A113" s="910"/>
      <c r="B113" s="911"/>
      <c r="C113" s="748" t="s">
        <v>448</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528706</v>
      </c>
      <c r="AB113" s="915"/>
      <c r="AC113" s="915"/>
      <c r="AD113" s="915"/>
      <c r="AE113" s="916"/>
      <c r="AF113" s="917">
        <v>471946</v>
      </c>
      <c r="AG113" s="915"/>
      <c r="AH113" s="915"/>
      <c r="AI113" s="915"/>
      <c r="AJ113" s="916"/>
      <c r="AK113" s="917">
        <v>469634</v>
      </c>
      <c r="AL113" s="915"/>
      <c r="AM113" s="915"/>
      <c r="AN113" s="915"/>
      <c r="AO113" s="916"/>
      <c r="AP113" s="918">
        <v>5.7</v>
      </c>
      <c r="AQ113" s="919"/>
      <c r="AR113" s="919"/>
      <c r="AS113" s="919"/>
      <c r="AT113" s="920"/>
      <c r="AU113" s="928"/>
      <c r="AV113" s="929"/>
      <c r="AW113" s="929"/>
      <c r="AX113" s="929"/>
      <c r="AY113" s="929"/>
      <c r="AZ113" s="811" t="s">
        <v>449</v>
      </c>
      <c r="BA113" s="748"/>
      <c r="BB113" s="748"/>
      <c r="BC113" s="748"/>
      <c r="BD113" s="748"/>
      <c r="BE113" s="748"/>
      <c r="BF113" s="748"/>
      <c r="BG113" s="748"/>
      <c r="BH113" s="748"/>
      <c r="BI113" s="748"/>
      <c r="BJ113" s="748"/>
      <c r="BK113" s="748"/>
      <c r="BL113" s="748"/>
      <c r="BM113" s="748"/>
      <c r="BN113" s="748"/>
      <c r="BO113" s="748"/>
      <c r="BP113" s="749"/>
      <c r="BQ113" s="812">
        <v>2178432</v>
      </c>
      <c r="BR113" s="813"/>
      <c r="BS113" s="813"/>
      <c r="BT113" s="813"/>
      <c r="BU113" s="813"/>
      <c r="BV113" s="813">
        <v>2477864</v>
      </c>
      <c r="BW113" s="813"/>
      <c r="BX113" s="813"/>
      <c r="BY113" s="813"/>
      <c r="BZ113" s="813"/>
      <c r="CA113" s="813">
        <v>2439396</v>
      </c>
      <c r="CB113" s="813"/>
      <c r="CC113" s="813"/>
      <c r="CD113" s="813"/>
      <c r="CE113" s="813"/>
      <c r="CF113" s="871">
        <v>29.6</v>
      </c>
      <c r="CG113" s="872"/>
      <c r="CH113" s="872"/>
      <c r="CI113" s="872"/>
      <c r="CJ113" s="872"/>
      <c r="CK113" s="923"/>
      <c r="CL113" s="817"/>
      <c r="CM113" s="811" t="s">
        <v>450</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440</v>
      </c>
      <c r="DH113" s="776"/>
      <c r="DI113" s="776"/>
      <c r="DJ113" s="776"/>
      <c r="DK113" s="777"/>
      <c r="DL113" s="778" t="s">
        <v>387</v>
      </c>
      <c r="DM113" s="776"/>
      <c r="DN113" s="776"/>
      <c r="DO113" s="776"/>
      <c r="DP113" s="777"/>
      <c r="DQ113" s="778" t="s">
        <v>387</v>
      </c>
      <c r="DR113" s="776"/>
      <c r="DS113" s="776"/>
      <c r="DT113" s="776"/>
      <c r="DU113" s="777"/>
      <c r="DV113" s="820" t="s">
        <v>440</v>
      </c>
      <c r="DW113" s="821"/>
      <c r="DX113" s="821"/>
      <c r="DY113" s="821"/>
      <c r="DZ113" s="822"/>
    </row>
    <row r="114" spans="1:130" s="221" customFormat="1" ht="26.25" customHeight="1" x14ac:dyDescent="0.15">
      <c r="A114" s="910"/>
      <c r="B114" s="911"/>
      <c r="C114" s="748" t="s">
        <v>451</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195428</v>
      </c>
      <c r="AB114" s="776"/>
      <c r="AC114" s="776"/>
      <c r="AD114" s="776"/>
      <c r="AE114" s="777"/>
      <c r="AF114" s="778">
        <v>238002</v>
      </c>
      <c r="AG114" s="776"/>
      <c r="AH114" s="776"/>
      <c r="AI114" s="776"/>
      <c r="AJ114" s="777"/>
      <c r="AK114" s="778">
        <v>242651</v>
      </c>
      <c r="AL114" s="776"/>
      <c r="AM114" s="776"/>
      <c r="AN114" s="776"/>
      <c r="AO114" s="777"/>
      <c r="AP114" s="820">
        <v>2.9</v>
      </c>
      <c r="AQ114" s="821"/>
      <c r="AR114" s="821"/>
      <c r="AS114" s="821"/>
      <c r="AT114" s="822"/>
      <c r="AU114" s="928"/>
      <c r="AV114" s="929"/>
      <c r="AW114" s="929"/>
      <c r="AX114" s="929"/>
      <c r="AY114" s="929"/>
      <c r="AZ114" s="811" t="s">
        <v>452</v>
      </c>
      <c r="BA114" s="748"/>
      <c r="BB114" s="748"/>
      <c r="BC114" s="748"/>
      <c r="BD114" s="748"/>
      <c r="BE114" s="748"/>
      <c r="BF114" s="748"/>
      <c r="BG114" s="748"/>
      <c r="BH114" s="748"/>
      <c r="BI114" s="748"/>
      <c r="BJ114" s="748"/>
      <c r="BK114" s="748"/>
      <c r="BL114" s="748"/>
      <c r="BM114" s="748"/>
      <c r="BN114" s="748"/>
      <c r="BO114" s="748"/>
      <c r="BP114" s="749"/>
      <c r="BQ114" s="812">
        <v>2119724</v>
      </c>
      <c r="BR114" s="813"/>
      <c r="BS114" s="813"/>
      <c r="BT114" s="813"/>
      <c r="BU114" s="813"/>
      <c r="BV114" s="813">
        <v>2107923</v>
      </c>
      <c r="BW114" s="813"/>
      <c r="BX114" s="813"/>
      <c r="BY114" s="813"/>
      <c r="BZ114" s="813"/>
      <c r="CA114" s="813">
        <v>2095032</v>
      </c>
      <c r="CB114" s="813"/>
      <c r="CC114" s="813"/>
      <c r="CD114" s="813"/>
      <c r="CE114" s="813"/>
      <c r="CF114" s="871">
        <v>25.5</v>
      </c>
      <c r="CG114" s="872"/>
      <c r="CH114" s="872"/>
      <c r="CI114" s="872"/>
      <c r="CJ114" s="872"/>
      <c r="CK114" s="923"/>
      <c r="CL114" s="817"/>
      <c r="CM114" s="811" t="s">
        <v>453</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387</v>
      </c>
      <c r="DH114" s="776"/>
      <c r="DI114" s="776"/>
      <c r="DJ114" s="776"/>
      <c r="DK114" s="777"/>
      <c r="DL114" s="778" t="s">
        <v>387</v>
      </c>
      <c r="DM114" s="776"/>
      <c r="DN114" s="776"/>
      <c r="DO114" s="776"/>
      <c r="DP114" s="777"/>
      <c r="DQ114" s="778" t="s">
        <v>387</v>
      </c>
      <c r="DR114" s="776"/>
      <c r="DS114" s="776"/>
      <c r="DT114" s="776"/>
      <c r="DU114" s="777"/>
      <c r="DV114" s="820" t="s">
        <v>387</v>
      </c>
      <c r="DW114" s="821"/>
      <c r="DX114" s="821"/>
      <c r="DY114" s="821"/>
      <c r="DZ114" s="822"/>
    </row>
    <row r="115" spans="1:130" s="221" customFormat="1" ht="26.25" customHeight="1" x14ac:dyDescent="0.15">
      <c r="A115" s="910"/>
      <c r="B115" s="911"/>
      <c r="C115" s="748" t="s">
        <v>454</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17960</v>
      </c>
      <c r="AB115" s="915"/>
      <c r="AC115" s="915"/>
      <c r="AD115" s="915"/>
      <c r="AE115" s="916"/>
      <c r="AF115" s="917">
        <v>40924</v>
      </c>
      <c r="AG115" s="915"/>
      <c r="AH115" s="915"/>
      <c r="AI115" s="915"/>
      <c r="AJ115" s="916"/>
      <c r="AK115" s="917">
        <v>7783</v>
      </c>
      <c r="AL115" s="915"/>
      <c r="AM115" s="915"/>
      <c r="AN115" s="915"/>
      <c r="AO115" s="916"/>
      <c r="AP115" s="918">
        <v>0.1</v>
      </c>
      <c r="AQ115" s="919"/>
      <c r="AR115" s="919"/>
      <c r="AS115" s="919"/>
      <c r="AT115" s="920"/>
      <c r="AU115" s="928"/>
      <c r="AV115" s="929"/>
      <c r="AW115" s="929"/>
      <c r="AX115" s="929"/>
      <c r="AY115" s="929"/>
      <c r="AZ115" s="811" t="s">
        <v>455</v>
      </c>
      <c r="BA115" s="748"/>
      <c r="BB115" s="748"/>
      <c r="BC115" s="748"/>
      <c r="BD115" s="748"/>
      <c r="BE115" s="748"/>
      <c r="BF115" s="748"/>
      <c r="BG115" s="748"/>
      <c r="BH115" s="748"/>
      <c r="BI115" s="748"/>
      <c r="BJ115" s="748"/>
      <c r="BK115" s="748"/>
      <c r="BL115" s="748"/>
      <c r="BM115" s="748"/>
      <c r="BN115" s="748"/>
      <c r="BO115" s="748"/>
      <c r="BP115" s="749"/>
      <c r="BQ115" s="812">
        <v>458348</v>
      </c>
      <c r="BR115" s="813"/>
      <c r="BS115" s="813"/>
      <c r="BT115" s="813"/>
      <c r="BU115" s="813"/>
      <c r="BV115" s="813">
        <v>448201</v>
      </c>
      <c r="BW115" s="813"/>
      <c r="BX115" s="813"/>
      <c r="BY115" s="813"/>
      <c r="BZ115" s="813"/>
      <c r="CA115" s="813">
        <v>340320</v>
      </c>
      <c r="CB115" s="813"/>
      <c r="CC115" s="813"/>
      <c r="CD115" s="813"/>
      <c r="CE115" s="813"/>
      <c r="CF115" s="871">
        <v>4.0999999999999996</v>
      </c>
      <c r="CG115" s="872"/>
      <c r="CH115" s="872"/>
      <c r="CI115" s="872"/>
      <c r="CJ115" s="872"/>
      <c r="CK115" s="923"/>
      <c r="CL115" s="817"/>
      <c r="CM115" s="811" t="s">
        <v>456</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440</v>
      </c>
      <c r="DH115" s="776"/>
      <c r="DI115" s="776"/>
      <c r="DJ115" s="776"/>
      <c r="DK115" s="777"/>
      <c r="DL115" s="778" t="s">
        <v>440</v>
      </c>
      <c r="DM115" s="776"/>
      <c r="DN115" s="776"/>
      <c r="DO115" s="776"/>
      <c r="DP115" s="777"/>
      <c r="DQ115" s="778" t="s">
        <v>387</v>
      </c>
      <c r="DR115" s="776"/>
      <c r="DS115" s="776"/>
      <c r="DT115" s="776"/>
      <c r="DU115" s="777"/>
      <c r="DV115" s="820" t="s">
        <v>387</v>
      </c>
      <c r="DW115" s="821"/>
      <c r="DX115" s="821"/>
      <c r="DY115" s="821"/>
      <c r="DZ115" s="822"/>
    </row>
    <row r="116" spans="1:130" s="221" customFormat="1" ht="26.25" customHeight="1" x14ac:dyDescent="0.15">
      <c r="A116" s="912"/>
      <c r="B116" s="913"/>
      <c r="C116" s="835" t="s">
        <v>457</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387</v>
      </c>
      <c r="AB116" s="776"/>
      <c r="AC116" s="776"/>
      <c r="AD116" s="776"/>
      <c r="AE116" s="777"/>
      <c r="AF116" s="778" t="s">
        <v>387</v>
      </c>
      <c r="AG116" s="776"/>
      <c r="AH116" s="776"/>
      <c r="AI116" s="776"/>
      <c r="AJ116" s="777"/>
      <c r="AK116" s="778" t="s">
        <v>387</v>
      </c>
      <c r="AL116" s="776"/>
      <c r="AM116" s="776"/>
      <c r="AN116" s="776"/>
      <c r="AO116" s="777"/>
      <c r="AP116" s="820" t="s">
        <v>387</v>
      </c>
      <c r="AQ116" s="821"/>
      <c r="AR116" s="821"/>
      <c r="AS116" s="821"/>
      <c r="AT116" s="822"/>
      <c r="AU116" s="928"/>
      <c r="AV116" s="929"/>
      <c r="AW116" s="929"/>
      <c r="AX116" s="929"/>
      <c r="AY116" s="929"/>
      <c r="AZ116" s="905" t="s">
        <v>458</v>
      </c>
      <c r="BA116" s="906"/>
      <c r="BB116" s="906"/>
      <c r="BC116" s="906"/>
      <c r="BD116" s="906"/>
      <c r="BE116" s="906"/>
      <c r="BF116" s="906"/>
      <c r="BG116" s="906"/>
      <c r="BH116" s="906"/>
      <c r="BI116" s="906"/>
      <c r="BJ116" s="906"/>
      <c r="BK116" s="906"/>
      <c r="BL116" s="906"/>
      <c r="BM116" s="906"/>
      <c r="BN116" s="906"/>
      <c r="BO116" s="906"/>
      <c r="BP116" s="907"/>
      <c r="BQ116" s="812" t="s">
        <v>387</v>
      </c>
      <c r="BR116" s="813"/>
      <c r="BS116" s="813"/>
      <c r="BT116" s="813"/>
      <c r="BU116" s="813"/>
      <c r="BV116" s="813" t="s">
        <v>387</v>
      </c>
      <c r="BW116" s="813"/>
      <c r="BX116" s="813"/>
      <c r="BY116" s="813"/>
      <c r="BZ116" s="813"/>
      <c r="CA116" s="813" t="s">
        <v>387</v>
      </c>
      <c r="CB116" s="813"/>
      <c r="CC116" s="813"/>
      <c r="CD116" s="813"/>
      <c r="CE116" s="813"/>
      <c r="CF116" s="871" t="s">
        <v>440</v>
      </c>
      <c r="CG116" s="872"/>
      <c r="CH116" s="872"/>
      <c r="CI116" s="872"/>
      <c r="CJ116" s="872"/>
      <c r="CK116" s="923"/>
      <c r="CL116" s="817"/>
      <c r="CM116" s="811" t="s">
        <v>459</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v>55345</v>
      </c>
      <c r="DH116" s="776"/>
      <c r="DI116" s="776"/>
      <c r="DJ116" s="776"/>
      <c r="DK116" s="777"/>
      <c r="DL116" s="778">
        <v>39986</v>
      </c>
      <c r="DM116" s="776"/>
      <c r="DN116" s="776"/>
      <c r="DO116" s="776"/>
      <c r="DP116" s="777"/>
      <c r="DQ116" s="778">
        <v>33893</v>
      </c>
      <c r="DR116" s="776"/>
      <c r="DS116" s="776"/>
      <c r="DT116" s="776"/>
      <c r="DU116" s="777"/>
      <c r="DV116" s="820">
        <v>0.4</v>
      </c>
      <c r="DW116" s="821"/>
      <c r="DX116" s="821"/>
      <c r="DY116" s="821"/>
      <c r="DZ116" s="822"/>
    </row>
    <row r="117" spans="1:130" s="221" customFormat="1" ht="26.25" customHeight="1" x14ac:dyDescent="0.15">
      <c r="A117" s="891" t="s">
        <v>186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460</v>
      </c>
      <c r="Z117" s="893"/>
      <c r="AA117" s="898">
        <v>2528337</v>
      </c>
      <c r="AB117" s="899"/>
      <c r="AC117" s="899"/>
      <c r="AD117" s="899"/>
      <c r="AE117" s="900"/>
      <c r="AF117" s="901">
        <v>2532824</v>
      </c>
      <c r="AG117" s="899"/>
      <c r="AH117" s="899"/>
      <c r="AI117" s="899"/>
      <c r="AJ117" s="900"/>
      <c r="AK117" s="901">
        <v>2489491</v>
      </c>
      <c r="AL117" s="899"/>
      <c r="AM117" s="899"/>
      <c r="AN117" s="899"/>
      <c r="AO117" s="900"/>
      <c r="AP117" s="902"/>
      <c r="AQ117" s="903"/>
      <c r="AR117" s="903"/>
      <c r="AS117" s="903"/>
      <c r="AT117" s="904"/>
      <c r="AU117" s="928"/>
      <c r="AV117" s="929"/>
      <c r="AW117" s="929"/>
      <c r="AX117" s="929"/>
      <c r="AY117" s="929"/>
      <c r="AZ117" s="859" t="s">
        <v>461</v>
      </c>
      <c r="BA117" s="860"/>
      <c r="BB117" s="860"/>
      <c r="BC117" s="860"/>
      <c r="BD117" s="860"/>
      <c r="BE117" s="860"/>
      <c r="BF117" s="860"/>
      <c r="BG117" s="860"/>
      <c r="BH117" s="860"/>
      <c r="BI117" s="860"/>
      <c r="BJ117" s="860"/>
      <c r="BK117" s="860"/>
      <c r="BL117" s="860"/>
      <c r="BM117" s="860"/>
      <c r="BN117" s="860"/>
      <c r="BO117" s="860"/>
      <c r="BP117" s="861"/>
      <c r="BQ117" s="812" t="s">
        <v>462</v>
      </c>
      <c r="BR117" s="813"/>
      <c r="BS117" s="813"/>
      <c r="BT117" s="813"/>
      <c r="BU117" s="813"/>
      <c r="BV117" s="813" t="s">
        <v>463</v>
      </c>
      <c r="BW117" s="813"/>
      <c r="BX117" s="813"/>
      <c r="BY117" s="813"/>
      <c r="BZ117" s="813"/>
      <c r="CA117" s="813" t="s">
        <v>464</v>
      </c>
      <c r="CB117" s="813"/>
      <c r="CC117" s="813"/>
      <c r="CD117" s="813"/>
      <c r="CE117" s="813"/>
      <c r="CF117" s="871" t="s">
        <v>127</v>
      </c>
      <c r="CG117" s="872"/>
      <c r="CH117" s="872"/>
      <c r="CI117" s="872"/>
      <c r="CJ117" s="872"/>
      <c r="CK117" s="923"/>
      <c r="CL117" s="817"/>
      <c r="CM117" s="811" t="s">
        <v>465</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127</v>
      </c>
      <c r="DH117" s="776"/>
      <c r="DI117" s="776"/>
      <c r="DJ117" s="776"/>
      <c r="DK117" s="777"/>
      <c r="DL117" s="778" t="s">
        <v>127</v>
      </c>
      <c r="DM117" s="776"/>
      <c r="DN117" s="776"/>
      <c r="DO117" s="776"/>
      <c r="DP117" s="777"/>
      <c r="DQ117" s="778" t="s">
        <v>466</v>
      </c>
      <c r="DR117" s="776"/>
      <c r="DS117" s="776"/>
      <c r="DT117" s="776"/>
      <c r="DU117" s="777"/>
      <c r="DV117" s="820" t="s">
        <v>464</v>
      </c>
      <c r="DW117" s="821"/>
      <c r="DX117" s="821"/>
      <c r="DY117" s="821"/>
      <c r="DZ117" s="822"/>
    </row>
    <row r="118" spans="1:130" s="221" customFormat="1" ht="26.25" customHeight="1" x14ac:dyDescent="0.15">
      <c r="A118" s="89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432</v>
      </c>
      <c r="AB118" s="892"/>
      <c r="AC118" s="892"/>
      <c r="AD118" s="892"/>
      <c r="AE118" s="893"/>
      <c r="AF118" s="894" t="s">
        <v>433</v>
      </c>
      <c r="AG118" s="892"/>
      <c r="AH118" s="892"/>
      <c r="AI118" s="892"/>
      <c r="AJ118" s="893"/>
      <c r="AK118" s="894" t="s">
        <v>302</v>
      </c>
      <c r="AL118" s="892"/>
      <c r="AM118" s="892"/>
      <c r="AN118" s="892"/>
      <c r="AO118" s="893"/>
      <c r="AP118" s="895" t="s">
        <v>434</v>
      </c>
      <c r="AQ118" s="896"/>
      <c r="AR118" s="896"/>
      <c r="AS118" s="896"/>
      <c r="AT118" s="897"/>
      <c r="AU118" s="928"/>
      <c r="AV118" s="929"/>
      <c r="AW118" s="929"/>
      <c r="AX118" s="929"/>
      <c r="AY118" s="929"/>
      <c r="AZ118" s="834" t="s">
        <v>467</v>
      </c>
      <c r="BA118" s="835"/>
      <c r="BB118" s="835"/>
      <c r="BC118" s="835"/>
      <c r="BD118" s="835"/>
      <c r="BE118" s="835"/>
      <c r="BF118" s="835"/>
      <c r="BG118" s="835"/>
      <c r="BH118" s="835"/>
      <c r="BI118" s="835"/>
      <c r="BJ118" s="835"/>
      <c r="BK118" s="835"/>
      <c r="BL118" s="835"/>
      <c r="BM118" s="835"/>
      <c r="BN118" s="835"/>
      <c r="BO118" s="835"/>
      <c r="BP118" s="836"/>
      <c r="BQ118" s="875" t="s">
        <v>127</v>
      </c>
      <c r="BR118" s="841"/>
      <c r="BS118" s="841"/>
      <c r="BT118" s="841"/>
      <c r="BU118" s="841"/>
      <c r="BV118" s="841" t="s">
        <v>468</v>
      </c>
      <c r="BW118" s="841"/>
      <c r="BX118" s="841"/>
      <c r="BY118" s="841"/>
      <c r="BZ118" s="841"/>
      <c r="CA118" s="841" t="s">
        <v>127</v>
      </c>
      <c r="CB118" s="841"/>
      <c r="CC118" s="841"/>
      <c r="CD118" s="841"/>
      <c r="CE118" s="841"/>
      <c r="CF118" s="871" t="s">
        <v>468</v>
      </c>
      <c r="CG118" s="872"/>
      <c r="CH118" s="872"/>
      <c r="CI118" s="872"/>
      <c r="CJ118" s="872"/>
      <c r="CK118" s="923"/>
      <c r="CL118" s="817"/>
      <c r="CM118" s="811" t="s">
        <v>469</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127</v>
      </c>
      <c r="DH118" s="776"/>
      <c r="DI118" s="776"/>
      <c r="DJ118" s="776"/>
      <c r="DK118" s="777"/>
      <c r="DL118" s="778" t="s">
        <v>127</v>
      </c>
      <c r="DM118" s="776"/>
      <c r="DN118" s="776"/>
      <c r="DO118" s="776"/>
      <c r="DP118" s="777"/>
      <c r="DQ118" s="778" t="s">
        <v>468</v>
      </c>
      <c r="DR118" s="776"/>
      <c r="DS118" s="776"/>
      <c r="DT118" s="776"/>
      <c r="DU118" s="777"/>
      <c r="DV118" s="820" t="s">
        <v>463</v>
      </c>
      <c r="DW118" s="821"/>
      <c r="DX118" s="821"/>
      <c r="DY118" s="821"/>
      <c r="DZ118" s="822"/>
    </row>
    <row r="119" spans="1:130" s="221" customFormat="1" ht="26.25" customHeight="1" x14ac:dyDescent="0.15">
      <c r="A119" s="814" t="s">
        <v>438</v>
      </c>
      <c r="B119" s="815"/>
      <c r="C119" s="856" t="s">
        <v>439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127</v>
      </c>
      <c r="AB119" s="885"/>
      <c r="AC119" s="885"/>
      <c r="AD119" s="885"/>
      <c r="AE119" s="886"/>
      <c r="AF119" s="887" t="s">
        <v>470</v>
      </c>
      <c r="AG119" s="885"/>
      <c r="AH119" s="885"/>
      <c r="AI119" s="885"/>
      <c r="AJ119" s="886"/>
      <c r="AK119" s="887" t="s">
        <v>471</v>
      </c>
      <c r="AL119" s="885"/>
      <c r="AM119" s="885"/>
      <c r="AN119" s="885"/>
      <c r="AO119" s="886"/>
      <c r="AP119" s="888" t="s">
        <v>471</v>
      </c>
      <c r="AQ119" s="889"/>
      <c r="AR119" s="889"/>
      <c r="AS119" s="889"/>
      <c r="AT119" s="890"/>
      <c r="AU119" s="930"/>
      <c r="AV119" s="931"/>
      <c r="AW119" s="931"/>
      <c r="AX119" s="931"/>
      <c r="AY119" s="931"/>
      <c r="AZ119" s="242" t="s">
        <v>186</v>
      </c>
      <c r="BA119" s="242"/>
      <c r="BB119" s="242"/>
      <c r="BC119" s="242"/>
      <c r="BD119" s="242"/>
      <c r="BE119" s="242"/>
      <c r="BF119" s="242"/>
      <c r="BG119" s="242"/>
      <c r="BH119" s="242"/>
      <c r="BI119" s="242"/>
      <c r="BJ119" s="242"/>
      <c r="BK119" s="242"/>
      <c r="BL119" s="242"/>
      <c r="BM119" s="242"/>
      <c r="BN119" s="242"/>
      <c r="BO119" s="873" t="s">
        <v>472</v>
      </c>
      <c r="BP119" s="874"/>
      <c r="BQ119" s="875">
        <v>34271949</v>
      </c>
      <c r="BR119" s="841"/>
      <c r="BS119" s="841"/>
      <c r="BT119" s="841"/>
      <c r="BU119" s="841"/>
      <c r="BV119" s="841">
        <v>32859428</v>
      </c>
      <c r="BW119" s="841"/>
      <c r="BX119" s="841"/>
      <c r="BY119" s="841"/>
      <c r="BZ119" s="841"/>
      <c r="CA119" s="841">
        <v>30449916</v>
      </c>
      <c r="CB119" s="841"/>
      <c r="CC119" s="841"/>
      <c r="CD119" s="841"/>
      <c r="CE119" s="841"/>
      <c r="CF119" s="744"/>
      <c r="CG119" s="745"/>
      <c r="CH119" s="745"/>
      <c r="CI119" s="745"/>
      <c r="CJ119" s="830"/>
      <c r="CK119" s="924"/>
      <c r="CL119" s="819"/>
      <c r="CM119" s="834" t="s">
        <v>473</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v>5072</v>
      </c>
      <c r="DH119" s="760"/>
      <c r="DI119" s="760"/>
      <c r="DJ119" s="760"/>
      <c r="DK119" s="761"/>
      <c r="DL119" s="762">
        <v>3340</v>
      </c>
      <c r="DM119" s="760"/>
      <c r="DN119" s="760"/>
      <c r="DO119" s="760"/>
      <c r="DP119" s="761"/>
      <c r="DQ119" s="762">
        <v>1650</v>
      </c>
      <c r="DR119" s="760"/>
      <c r="DS119" s="760"/>
      <c r="DT119" s="760"/>
      <c r="DU119" s="761"/>
      <c r="DV119" s="844">
        <v>0</v>
      </c>
      <c r="DW119" s="845"/>
      <c r="DX119" s="845"/>
      <c r="DY119" s="845"/>
      <c r="DZ119" s="846"/>
    </row>
    <row r="120" spans="1:130" s="221" customFormat="1" ht="26.25" customHeight="1" x14ac:dyDescent="0.15">
      <c r="A120" s="816"/>
      <c r="B120" s="817"/>
      <c r="C120" s="811" t="s">
        <v>443</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464</v>
      </c>
      <c r="AB120" s="776"/>
      <c r="AC120" s="776"/>
      <c r="AD120" s="776"/>
      <c r="AE120" s="777"/>
      <c r="AF120" s="778" t="s">
        <v>127</v>
      </c>
      <c r="AG120" s="776"/>
      <c r="AH120" s="776"/>
      <c r="AI120" s="776"/>
      <c r="AJ120" s="777"/>
      <c r="AK120" s="778" t="s">
        <v>474</v>
      </c>
      <c r="AL120" s="776"/>
      <c r="AM120" s="776"/>
      <c r="AN120" s="776"/>
      <c r="AO120" s="777"/>
      <c r="AP120" s="820" t="s">
        <v>127</v>
      </c>
      <c r="AQ120" s="821"/>
      <c r="AR120" s="821"/>
      <c r="AS120" s="821"/>
      <c r="AT120" s="822"/>
      <c r="AU120" s="876" t="s">
        <v>475</v>
      </c>
      <c r="AV120" s="877"/>
      <c r="AW120" s="877"/>
      <c r="AX120" s="877"/>
      <c r="AY120" s="878"/>
      <c r="AZ120" s="856" t="s">
        <v>476</v>
      </c>
      <c r="BA120" s="804"/>
      <c r="BB120" s="804"/>
      <c r="BC120" s="804"/>
      <c r="BD120" s="804"/>
      <c r="BE120" s="804"/>
      <c r="BF120" s="804"/>
      <c r="BG120" s="804"/>
      <c r="BH120" s="804"/>
      <c r="BI120" s="804"/>
      <c r="BJ120" s="804"/>
      <c r="BK120" s="804"/>
      <c r="BL120" s="804"/>
      <c r="BM120" s="804"/>
      <c r="BN120" s="804"/>
      <c r="BO120" s="804"/>
      <c r="BP120" s="805"/>
      <c r="BQ120" s="857">
        <v>2540555</v>
      </c>
      <c r="BR120" s="838"/>
      <c r="BS120" s="838"/>
      <c r="BT120" s="838"/>
      <c r="BU120" s="838"/>
      <c r="BV120" s="838">
        <v>3207792</v>
      </c>
      <c r="BW120" s="838"/>
      <c r="BX120" s="838"/>
      <c r="BY120" s="838"/>
      <c r="BZ120" s="838"/>
      <c r="CA120" s="838">
        <v>4367554</v>
      </c>
      <c r="CB120" s="838"/>
      <c r="CC120" s="838"/>
      <c r="CD120" s="838"/>
      <c r="CE120" s="838"/>
      <c r="CF120" s="862">
        <v>53.1</v>
      </c>
      <c r="CG120" s="863"/>
      <c r="CH120" s="863"/>
      <c r="CI120" s="863"/>
      <c r="CJ120" s="863"/>
      <c r="CK120" s="864" t="s">
        <v>477</v>
      </c>
      <c r="CL120" s="848"/>
      <c r="CM120" s="848"/>
      <c r="CN120" s="848"/>
      <c r="CO120" s="849"/>
      <c r="CP120" s="868" t="s">
        <v>478</v>
      </c>
      <c r="CQ120" s="869"/>
      <c r="CR120" s="869"/>
      <c r="CS120" s="869"/>
      <c r="CT120" s="869"/>
      <c r="CU120" s="869"/>
      <c r="CV120" s="869"/>
      <c r="CW120" s="869"/>
      <c r="CX120" s="869"/>
      <c r="CY120" s="869"/>
      <c r="CZ120" s="869"/>
      <c r="DA120" s="869"/>
      <c r="DB120" s="869"/>
      <c r="DC120" s="869"/>
      <c r="DD120" s="869"/>
      <c r="DE120" s="869"/>
      <c r="DF120" s="870"/>
      <c r="DG120" s="857">
        <v>5169020</v>
      </c>
      <c r="DH120" s="838"/>
      <c r="DI120" s="838"/>
      <c r="DJ120" s="838"/>
      <c r="DK120" s="838"/>
      <c r="DL120" s="838">
        <v>4465096</v>
      </c>
      <c r="DM120" s="838"/>
      <c r="DN120" s="838"/>
      <c r="DO120" s="838"/>
      <c r="DP120" s="838"/>
      <c r="DQ120" s="838">
        <v>3585935</v>
      </c>
      <c r="DR120" s="838"/>
      <c r="DS120" s="838"/>
      <c r="DT120" s="838"/>
      <c r="DU120" s="838"/>
      <c r="DV120" s="839">
        <v>43.6</v>
      </c>
      <c r="DW120" s="839"/>
      <c r="DX120" s="839"/>
      <c r="DY120" s="839"/>
      <c r="DZ120" s="840"/>
    </row>
    <row r="121" spans="1:130" s="221" customFormat="1" ht="26.25" customHeight="1" x14ac:dyDescent="0.15">
      <c r="A121" s="816"/>
      <c r="B121" s="817"/>
      <c r="C121" s="859" t="s">
        <v>479</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464</v>
      </c>
      <c r="AB121" s="776"/>
      <c r="AC121" s="776"/>
      <c r="AD121" s="776"/>
      <c r="AE121" s="777"/>
      <c r="AF121" s="778" t="s">
        <v>127</v>
      </c>
      <c r="AG121" s="776"/>
      <c r="AH121" s="776"/>
      <c r="AI121" s="776"/>
      <c r="AJ121" s="777"/>
      <c r="AK121" s="778" t="s">
        <v>127</v>
      </c>
      <c r="AL121" s="776"/>
      <c r="AM121" s="776"/>
      <c r="AN121" s="776"/>
      <c r="AO121" s="777"/>
      <c r="AP121" s="820" t="s">
        <v>127</v>
      </c>
      <c r="AQ121" s="821"/>
      <c r="AR121" s="821"/>
      <c r="AS121" s="821"/>
      <c r="AT121" s="822"/>
      <c r="AU121" s="879"/>
      <c r="AV121" s="880"/>
      <c r="AW121" s="880"/>
      <c r="AX121" s="880"/>
      <c r="AY121" s="881"/>
      <c r="AZ121" s="811" t="s">
        <v>480</v>
      </c>
      <c r="BA121" s="748"/>
      <c r="BB121" s="748"/>
      <c r="BC121" s="748"/>
      <c r="BD121" s="748"/>
      <c r="BE121" s="748"/>
      <c r="BF121" s="748"/>
      <c r="BG121" s="748"/>
      <c r="BH121" s="748"/>
      <c r="BI121" s="748"/>
      <c r="BJ121" s="748"/>
      <c r="BK121" s="748"/>
      <c r="BL121" s="748"/>
      <c r="BM121" s="748"/>
      <c r="BN121" s="748"/>
      <c r="BO121" s="748"/>
      <c r="BP121" s="749"/>
      <c r="BQ121" s="812">
        <v>1222539</v>
      </c>
      <c r="BR121" s="813"/>
      <c r="BS121" s="813"/>
      <c r="BT121" s="813"/>
      <c r="BU121" s="813"/>
      <c r="BV121" s="813">
        <v>1112180</v>
      </c>
      <c r="BW121" s="813"/>
      <c r="BX121" s="813"/>
      <c r="BY121" s="813"/>
      <c r="BZ121" s="813"/>
      <c r="CA121" s="813">
        <v>1012088</v>
      </c>
      <c r="CB121" s="813"/>
      <c r="CC121" s="813"/>
      <c r="CD121" s="813"/>
      <c r="CE121" s="813"/>
      <c r="CF121" s="871">
        <v>12.3</v>
      </c>
      <c r="CG121" s="872"/>
      <c r="CH121" s="872"/>
      <c r="CI121" s="872"/>
      <c r="CJ121" s="872"/>
      <c r="CK121" s="865"/>
      <c r="CL121" s="851"/>
      <c r="CM121" s="851"/>
      <c r="CN121" s="851"/>
      <c r="CO121" s="852"/>
      <c r="CP121" s="831" t="s">
        <v>481</v>
      </c>
      <c r="CQ121" s="832"/>
      <c r="CR121" s="832"/>
      <c r="CS121" s="832"/>
      <c r="CT121" s="832"/>
      <c r="CU121" s="832"/>
      <c r="CV121" s="832"/>
      <c r="CW121" s="832"/>
      <c r="CX121" s="832"/>
      <c r="CY121" s="832"/>
      <c r="CZ121" s="832"/>
      <c r="DA121" s="832"/>
      <c r="DB121" s="832"/>
      <c r="DC121" s="832"/>
      <c r="DD121" s="832"/>
      <c r="DE121" s="832"/>
      <c r="DF121" s="833"/>
      <c r="DG121" s="812">
        <v>4086847</v>
      </c>
      <c r="DH121" s="813"/>
      <c r="DI121" s="813"/>
      <c r="DJ121" s="813"/>
      <c r="DK121" s="813"/>
      <c r="DL121" s="813">
        <v>3429188</v>
      </c>
      <c r="DM121" s="813"/>
      <c r="DN121" s="813"/>
      <c r="DO121" s="813"/>
      <c r="DP121" s="813"/>
      <c r="DQ121" s="813">
        <v>2638483</v>
      </c>
      <c r="DR121" s="813"/>
      <c r="DS121" s="813"/>
      <c r="DT121" s="813"/>
      <c r="DU121" s="813"/>
      <c r="DV121" s="790">
        <v>32.1</v>
      </c>
      <c r="DW121" s="790"/>
      <c r="DX121" s="790"/>
      <c r="DY121" s="790"/>
      <c r="DZ121" s="791"/>
    </row>
    <row r="122" spans="1:130" s="221" customFormat="1" ht="26.25" customHeight="1" x14ac:dyDescent="0.15">
      <c r="A122" s="816"/>
      <c r="B122" s="817"/>
      <c r="C122" s="811" t="s">
        <v>453</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127</v>
      </c>
      <c r="AB122" s="776"/>
      <c r="AC122" s="776"/>
      <c r="AD122" s="776"/>
      <c r="AE122" s="777"/>
      <c r="AF122" s="778" t="s">
        <v>127</v>
      </c>
      <c r="AG122" s="776"/>
      <c r="AH122" s="776"/>
      <c r="AI122" s="776"/>
      <c r="AJ122" s="777"/>
      <c r="AK122" s="778" t="s">
        <v>471</v>
      </c>
      <c r="AL122" s="776"/>
      <c r="AM122" s="776"/>
      <c r="AN122" s="776"/>
      <c r="AO122" s="777"/>
      <c r="AP122" s="820" t="s">
        <v>127</v>
      </c>
      <c r="AQ122" s="821"/>
      <c r="AR122" s="821"/>
      <c r="AS122" s="821"/>
      <c r="AT122" s="822"/>
      <c r="AU122" s="879"/>
      <c r="AV122" s="880"/>
      <c r="AW122" s="880"/>
      <c r="AX122" s="880"/>
      <c r="AY122" s="881"/>
      <c r="AZ122" s="834" t="s">
        <v>482</v>
      </c>
      <c r="BA122" s="835"/>
      <c r="BB122" s="835"/>
      <c r="BC122" s="835"/>
      <c r="BD122" s="835"/>
      <c r="BE122" s="835"/>
      <c r="BF122" s="835"/>
      <c r="BG122" s="835"/>
      <c r="BH122" s="835"/>
      <c r="BI122" s="835"/>
      <c r="BJ122" s="835"/>
      <c r="BK122" s="835"/>
      <c r="BL122" s="835"/>
      <c r="BM122" s="835"/>
      <c r="BN122" s="835"/>
      <c r="BO122" s="835"/>
      <c r="BP122" s="836"/>
      <c r="BQ122" s="875">
        <v>17327700</v>
      </c>
      <c r="BR122" s="841"/>
      <c r="BS122" s="841"/>
      <c r="BT122" s="841"/>
      <c r="BU122" s="841"/>
      <c r="BV122" s="841">
        <v>17344798</v>
      </c>
      <c r="BW122" s="841"/>
      <c r="BX122" s="841"/>
      <c r="BY122" s="841"/>
      <c r="BZ122" s="841"/>
      <c r="CA122" s="841">
        <v>16653537</v>
      </c>
      <c r="CB122" s="841"/>
      <c r="CC122" s="841"/>
      <c r="CD122" s="841"/>
      <c r="CE122" s="841"/>
      <c r="CF122" s="842">
        <v>202.3</v>
      </c>
      <c r="CG122" s="843"/>
      <c r="CH122" s="843"/>
      <c r="CI122" s="843"/>
      <c r="CJ122" s="843"/>
      <c r="CK122" s="865"/>
      <c r="CL122" s="851"/>
      <c r="CM122" s="851"/>
      <c r="CN122" s="851"/>
      <c r="CO122" s="852"/>
      <c r="CP122" s="831" t="s">
        <v>483</v>
      </c>
      <c r="CQ122" s="832"/>
      <c r="CR122" s="832"/>
      <c r="CS122" s="832"/>
      <c r="CT122" s="832"/>
      <c r="CU122" s="832"/>
      <c r="CV122" s="832"/>
      <c r="CW122" s="832"/>
      <c r="CX122" s="832"/>
      <c r="CY122" s="832"/>
      <c r="CZ122" s="832"/>
      <c r="DA122" s="832"/>
      <c r="DB122" s="832"/>
      <c r="DC122" s="832"/>
      <c r="DD122" s="832"/>
      <c r="DE122" s="832"/>
      <c r="DF122" s="833"/>
      <c r="DG122" s="812">
        <v>73185</v>
      </c>
      <c r="DH122" s="813"/>
      <c r="DI122" s="813"/>
      <c r="DJ122" s="813"/>
      <c r="DK122" s="813"/>
      <c r="DL122" s="813">
        <v>65253</v>
      </c>
      <c r="DM122" s="813"/>
      <c r="DN122" s="813"/>
      <c r="DO122" s="813"/>
      <c r="DP122" s="813"/>
      <c r="DQ122" s="813">
        <v>52719</v>
      </c>
      <c r="DR122" s="813"/>
      <c r="DS122" s="813"/>
      <c r="DT122" s="813"/>
      <c r="DU122" s="813"/>
      <c r="DV122" s="790">
        <v>0.6</v>
      </c>
      <c r="DW122" s="790"/>
      <c r="DX122" s="790"/>
      <c r="DY122" s="790"/>
      <c r="DZ122" s="791"/>
    </row>
    <row r="123" spans="1:130" s="221" customFormat="1" ht="26.25" customHeight="1" x14ac:dyDescent="0.15">
      <c r="A123" s="816"/>
      <c r="B123" s="817"/>
      <c r="C123" s="811" t="s">
        <v>459</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v>16189</v>
      </c>
      <c r="AB123" s="776"/>
      <c r="AC123" s="776"/>
      <c r="AD123" s="776"/>
      <c r="AE123" s="777"/>
      <c r="AF123" s="778">
        <v>9393</v>
      </c>
      <c r="AG123" s="776"/>
      <c r="AH123" s="776"/>
      <c r="AI123" s="776"/>
      <c r="AJ123" s="777"/>
      <c r="AK123" s="778">
        <v>6093</v>
      </c>
      <c r="AL123" s="776"/>
      <c r="AM123" s="776"/>
      <c r="AN123" s="776"/>
      <c r="AO123" s="777"/>
      <c r="AP123" s="820">
        <v>0.1</v>
      </c>
      <c r="AQ123" s="821"/>
      <c r="AR123" s="821"/>
      <c r="AS123" s="821"/>
      <c r="AT123" s="822"/>
      <c r="AU123" s="882"/>
      <c r="AV123" s="883"/>
      <c r="AW123" s="883"/>
      <c r="AX123" s="883"/>
      <c r="AY123" s="883"/>
      <c r="AZ123" s="242" t="s">
        <v>186</v>
      </c>
      <c r="BA123" s="242"/>
      <c r="BB123" s="242"/>
      <c r="BC123" s="242"/>
      <c r="BD123" s="242"/>
      <c r="BE123" s="242"/>
      <c r="BF123" s="242"/>
      <c r="BG123" s="242"/>
      <c r="BH123" s="242"/>
      <c r="BI123" s="242"/>
      <c r="BJ123" s="242"/>
      <c r="BK123" s="242"/>
      <c r="BL123" s="242"/>
      <c r="BM123" s="242"/>
      <c r="BN123" s="242"/>
      <c r="BO123" s="873" t="s">
        <v>484</v>
      </c>
      <c r="BP123" s="874"/>
      <c r="BQ123" s="828">
        <v>21090794</v>
      </c>
      <c r="BR123" s="829"/>
      <c r="BS123" s="829"/>
      <c r="BT123" s="829"/>
      <c r="BU123" s="829"/>
      <c r="BV123" s="829">
        <v>21664770</v>
      </c>
      <c r="BW123" s="829"/>
      <c r="BX123" s="829"/>
      <c r="BY123" s="829"/>
      <c r="BZ123" s="829"/>
      <c r="CA123" s="829">
        <v>22033179</v>
      </c>
      <c r="CB123" s="829"/>
      <c r="CC123" s="829"/>
      <c r="CD123" s="829"/>
      <c r="CE123" s="829"/>
      <c r="CF123" s="744"/>
      <c r="CG123" s="745"/>
      <c r="CH123" s="745"/>
      <c r="CI123" s="745"/>
      <c r="CJ123" s="830"/>
      <c r="CK123" s="865"/>
      <c r="CL123" s="851"/>
      <c r="CM123" s="851"/>
      <c r="CN123" s="851"/>
      <c r="CO123" s="852"/>
      <c r="CP123" s="831" t="s">
        <v>485</v>
      </c>
      <c r="CQ123" s="832"/>
      <c r="CR123" s="832"/>
      <c r="CS123" s="832"/>
      <c r="CT123" s="832"/>
      <c r="CU123" s="832"/>
      <c r="CV123" s="832"/>
      <c r="CW123" s="832"/>
      <c r="CX123" s="832"/>
      <c r="CY123" s="832"/>
      <c r="CZ123" s="832"/>
      <c r="DA123" s="832"/>
      <c r="DB123" s="832"/>
      <c r="DC123" s="832"/>
      <c r="DD123" s="832"/>
      <c r="DE123" s="832"/>
      <c r="DF123" s="833"/>
      <c r="DG123" s="775" t="s">
        <v>464</v>
      </c>
      <c r="DH123" s="776"/>
      <c r="DI123" s="776"/>
      <c r="DJ123" s="776"/>
      <c r="DK123" s="777"/>
      <c r="DL123" s="778" t="s">
        <v>127</v>
      </c>
      <c r="DM123" s="776"/>
      <c r="DN123" s="776"/>
      <c r="DO123" s="776"/>
      <c r="DP123" s="777"/>
      <c r="DQ123" s="778" t="s">
        <v>463</v>
      </c>
      <c r="DR123" s="776"/>
      <c r="DS123" s="776"/>
      <c r="DT123" s="776"/>
      <c r="DU123" s="777"/>
      <c r="DV123" s="820" t="s">
        <v>466</v>
      </c>
      <c r="DW123" s="821"/>
      <c r="DX123" s="821"/>
      <c r="DY123" s="821"/>
      <c r="DZ123" s="822"/>
    </row>
    <row r="124" spans="1:130" s="221" customFormat="1" ht="26.25" customHeight="1" thickBot="1" x14ac:dyDescent="0.2">
      <c r="A124" s="816"/>
      <c r="B124" s="817"/>
      <c r="C124" s="811" t="s">
        <v>465</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127</v>
      </c>
      <c r="AB124" s="776"/>
      <c r="AC124" s="776"/>
      <c r="AD124" s="776"/>
      <c r="AE124" s="777"/>
      <c r="AF124" s="778" t="s">
        <v>127</v>
      </c>
      <c r="AG124" s="776"/>
      <c r="AH124" s="776"/>
      <c r="AI124" s="776"/>
      <c r="AJ124" s="777"/>
      <c r="AK124" s="778" t="s">
        <v>468</v>
      </c>
      <c r="AL124" s="776"/>
      <c r="AM124" s="776"/>
      <c r="AN124" s="776"/>
      <c r="AO124" s="777"/>
      <c r="AP124" s="820" t="s">
        <v>474</v>
      </c>
      <c r="AQ124" s="821"/>
      <c r="AR124" s="821"/>
      <c r="AS124" s="821"/>
      <c r="AT124" s="822"/>
      <c r="AU124" s="823" t="s">
        <v>486</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179.5</v>
      </c>
      <c r="BR124" s="827"/>
      <c r="BS124" s="827"/>
      <c r="BT124" s="827"/>
      <c r="BU124" s="827"/>
      <c r="BV124" s="827">
        <v>143.30000000000001</v>
      </c>
      <c r="BW124" s="827"/>
      <c r="BX124" s="827"/>
      <c r="BY124" s="827"/>
      <c r="BZ124" s="827"/>
      <c r="CA124" s="827">
        <v>102.2</v>
      </c>
      <c r="CB124" s="827"/>
      <c r="CC124" s="827"/>
      <c r="CD124" s="827"/>
      <c r="CE124" s="827"/>
      <c r="CF124" s="722"/>
      <c r="CG124" s="723"/>
      <c r="CH124" s="723"/>
      <c r="CI124" s="723"/>
      <c r="CJ124" s="858"/>
      <c r="CK124" s="866"/>
      <c r="CL124" s="866"/>
      <c r="CM124" s="866"/>
      <c r="CN124" s="866"/>
      <c r="CO124" s="867"/>
      <c r="CP124" s="831" t="s">
        <v>487</v>
      </c>
      <c r="CQ124" s="832"/>
      <c r="CR124" s="832"/>
      <c r="CS124" s="832"/>
      <c r="CT124" s="832"/>
      <c r="CU124" s="832"/>
      <c r="CV124" s="832"/>
      <c r="CW124" s="832"/>
      <c r="CX124" s="832"/>
      <c r="CY124" s="832"/>
      <c r="CZ124" s="832"/>
      <c r="DA124" s="832"/>
      <c r="DB124" s="832"/>
      <c r="DC124" s="832"/>
      <c r="DD124" s="832"/>
      <c r="DE124" s="832"/>
      <c r="DF124" s="833"/>
      <c r="DG124" s="759" t="s">
        <v>474</v>
      </c>
      <c r="DH124" s="760"/>
      <c r="DI124" s="760"/>
      <c r="DJ124" s="760"/>
      <c r="DK124" s="761"/>
      <c r="DL124" s="762" t="s">
        <v>464</v>
      </c>
      <c r="DM124" s="760"/>
      <c r="DN124" s="760"/>
      <c r="DO124" s="760"/>
      <c r="DP124" s="761"/>
      <c r="DQ124" s="762" t="s">
        <v>474</v>
      </c>
      <c r="DR124" s="760"/>
      <c r="DS124" s="760"/>
      <c r="DT124" s="760"/>
      <c r="DU124" s="761"/>
      <c r="DV124" s="844" t="s">
        <v>127</v>
      </c>
      <c r="DW124" s="845"/>
      <c r="DX124" s="845"/>
      <c r="DY124" s="845"/>
      <c r="DZ124" s="846"/>
    </row>
    <row r="125" spans="1:130" s="221" customFormat="1" ht="26.25" customHeight="1" x14ac:dyDescent="0.15">
      <c r="A125" s="816"/>
      <c r="B125" s="817"/>
      <c r="C125" s="811" t="s">
        <v>469</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127</v>
      </c>
      <c r="AB125" s="776"/>
      <c r="AC125" s="776"/>
      <c r="AD125" s="776"/>
      <c r="AE125" s="777"/>
      <c r="AF125" s="778" t="s">
        <v>127</v>
      </c>
      <c r="AG125" s="776"/>
      <c r="AH125" s="776"/>
      <c r="AI125" s="776"/>
      <c r="AJ125" s="777"/>
      <c r="AK125" s="778" t="s">
        <v>471</v>
      </c>
      <c r="AL125" s="776"/>
      <c r="AM125" s="776"/>
      <c r="AN125" s="776"/>
      <c r="AO125" s="777"/>
      <c r="AP125" s="820" t="s">
        <v>127</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488</v>
      </c>
      <c r="CL125" s="848"/>
      <c r="CM125" s="848"/>
      <c r="CN125" s="848"/>
      <c r="CO125" s="849"/>
      <c r="CP125" s="856" t="s">
        <v>489</v>
      </c>
      <c r="CQ125" s="804"/>
      <c r="CR125" s="804"/>
      <c r="CS125" s="804"/>
      <c r="CT125" s="804"/>
      <c r="CU125" s="804"/>
      <c r="CV125" s="804"/>
      <c r="CW125" s="804"/>
      <c r="CX125" s="804"/>
      <c r="CY125" s="804"/>
      <c r="CZ125" s="804"/>
      <c r="DA125" s="804"/>
      <c r="DB125" s="804"/>
      <c r="DC125" s="804"/>
      <c r="DD125" s="804"/>
      <c r="DE125" s="804"/>
      <c r="DF125" s="805"/>
      <c r="DG125" s="857" t="s">
        <v>127</v>
      </c>
      <c r="DH125" s="838"/>
      <c r="DI125" s="838"/>
      <c r="DJ125" s="838"/>
      <c r="DK125" s="838"/>
      <c r="DL125" s="838" t="s">
        <v>127</v>
      </c>
      <c r="DM125" s="838"/>
      <c r="DN125" s="838"/>
      <c r="DO125" s="838"/>
      <c r="DP125" s="838"/>
      <c r="DQ125" s="838" t="s">
        <v>474</v>
      </c>
      <c r="DR125" s="838"/>
      <c r="DS125" s="838"/>
      <c r="DT125" s="838"/>
      <c r="DU125" s="838"/>
      <c r="DV125" s="839" t="s">
        <v>127</v>
      </c>
      <c r="DW125" s="839"/>
      <c r="DX125" s="839"/>
      <c r="DY125" s="839"/>
      <c r="DZ125" s="840"/>
    </row>
    <row r="126" spans="1:130" s="221" customFormat="1" ht="26.25" customHeight="1" thickBot="1" x14ac:dyDescent="0.2">
      <c r="A126" s="816"/>
      <c r="B126" s="817"/>
      <c r="C126" s="811" t="s">
        <v>473</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v>1771</v>
      </c>
      <c r="AB126" s="776"/>
      <c r="AC126" s="776"/>
      <c r="AD126" s="776"/>
      <c r="AE126" s="777"/>
      <c r="AF126" s="778">
        <v>31531</v>
      </c>
      <c r="AG126" s="776"/>
      <c r="AH126" s="776"/>
      <c r="AI126" s="776"/>
      <c r="AJ126" s="777"/>
      <c r="AK126" s="778">
        <v>1690</v>
      </c>
      <c r="AL126" s="776"/>
      <c r="AM126" s="776"/>
      <c r="AN126" s="776"/>
      <c r="AO126" s="777"/>
      <c r="AP126" s="820">
        <v>0</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490</v>
      </c>
      <c r="CQ126" s="748"/>
      <c r="CR126" s="748"/>
      <c r="CS126" s="748"/>
      <c r="CT126" s="748"/>
      <c r="CU126" s="748"/>
      <c r="CV126" s="748"/>
      <c r="CW126" s="748"/>
      <c r="CX126" s="748"/>
      <c r="CY126" s="748"/>
      <c r="CZ126" s="748"/>
      <c r="DA126" s="748"/>
      <c r="DB126" s="748"/>
      <c r="DC126" s="748"/>
      <c r="DD126" s="748"/>
      <c r="DE126" s="748"/>
      <c r="DF126" s="749"/>
      <c r="DG126" s="812">
        <v>439036</v>
      </c>
      <c r="DH126" s="813"/>
      <c r="DI126" s="813"/>
      <c r="DJ126" s="813"/>
      <c r="DK126" s="813"/>
      <c r="DL126" s="813">
        <v>438549</v>
      </c>
      <c r="DM126" s="813"/>
      <c r="DN126" s="813"/>
      <c r="DO126" s="813"/>
      <c r="DP126" s="813"/>
      <c r="DQ126" s="813">
        <v>340320</v>
      </c>
      <c r="DR126" s="813"/>
      <c r="DS126" s="813"/>
      <c r="DT126" s="813"/>
      <c r="DU126" s="813"/>
      <c r="DV126" s="790">
        <v>4.0999999999999996</v>
      </c>
      <c r="DW126" s="790"/>
      <c r="DX126" s="790"/>
      <c r="DY126" s="790"/>
      <c r="DZ126" s="791"/>
    </row>
    <row r="127" spans="1:130" s="221" customFormat="1" ht="26.25" customHeight="1" x14ac:dyDescent="0.15">
      <c r="A127" s="818"/>
      <c r="B127" s="819"/>
      <c r="C127" s="834" t="s">
        <v>491</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492</v>
      </c>
      <c r="AB127" s="776"/>
      <c r="AC127" s="776"/>
      <c r="AD127" s="776"/>
      <c r="AE127" s="777"/>
      <c r="AF127" s="778" t="s">
        <v>127</v>
      </c>
      <c r="AG127" s="776"/>
      <c r="AH127" s="776"/>
      <c r="AI127" s="776"/>
      <c r="AJ127" s="777"/>
      <c r="AK127" s="778" t="s">
        <v>127</v>
      </c>
      <c r="AL127" s="776"/>
      <c r="AM127" s="776"/>
      <c r="AN127" s="776"/>
      <c r="AO127" s="777"/>
      <c r="AP127" s="820" t="s">
        <v>127</v>
      </c>
      <c r="AQ127" s="821"/>
      <c r="AR127" s="821"/>
      <c r="AS127" s="821"/>
      <c r="AT127" s="822"/>
      <c r="AU127" s="223"/>
      <c r="AV127" s="223"/>
      <c r="AW127" s="223"/>
      <c r="AX127" s="837" t="s">
        <v>493</v>
      </c>
      <c r="AY127" s="808"/>
      <c r="AZ127" s="808"/>
      <c r="BA127" s="808"/>
      <c r="BB127" s="808"/>
      <c r="BC127" s="808"/>
      <c r="BD127" s="808"/>
      <c r="BE127" s="809"/>
      <c r="BF127" s="807" t="s">
        <v>494</v>
      </c>
      <c r="BG127" s="808"/>
      <c r="BH127" s="808"/>
      <c r="BI127" s="808"/>
      <c r="BJ127" s="808"/>
      <c r="BK127" s="808"/>
      <c r="BL127" s="809"/>
      <c r="BM127" s="807" t="s">
        <v>495</v>
      </c>
      <c r="BN127" s="808"/>
      <c r="BO127" s="808"/>
      <c r="BP127" s="808"/>
      <c r="BQ127" s="808"/>
      <c r="BR127" s="808"/>
      <c r="BS127" s="809"/>
      <c r="BT127" s="807" t="s">
        <v>496</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497</v>
      </c>
      <c r="CQ127" s="748"/>
      <c r="CR127" s="748"/>
      <c r="CS127" s="748"/>
      <c r="CT127" s="748"/>
      <c r="CU127" s="748"/>
      <c r="CV127" s="748"/>
      <c r="CW127" s="748"/>
      <c r="CX127" s="748"/>
      <c r="CY127" s="748"/>
      <c r="CZ127" s="748"/>
      <c r="DA127" s="748"/>
      <c r="DB127" s="748"/>
      <c r="DC127" s="748"/>
      <c r="DD127" s="748"/>
      <c r="DE127" s="748"/>
      <c r="DF127" s="749"/>
      <c r="DG127" s="812" t="s">
        <v>127</v>
      </c>
      <c r="DH127" s="813"/>
      <c r="DI127" s="813"/>
      <c r="DJ127" s="813"/>
      <c r="DK127" s="813"/>
      <c r="DL127" s="813" t="s">
        <v>127</v>
      </c>
      <c r="DM127" s="813"/>
      <c r="DN127" s="813"/>
      <c r="DO127" s="813"/>
      <c r="DP127" s="813"/>
      <c r="DQ127" s="813" t="s">
        <v>471</v>
      </c>
      <c r="DR127" s="813"/>
      <c r="DS127" s="813"/>
      <c r="DT127" s="813"/>
      <c r="DU127" s="813"/>
      <c r="DV127" s="790" t="s">
        <v>498</v>
      </c>
      <c r="DW127" s="790"/>
      <c r="DX127" s="790"/>
      <c r="DY127" s="790"/>
      <c r="DZ127" s="791"/>
    </row>
    <row r="128" spans="1:130" s="221" customFormat="1" ht="26.25" customHeight="1" thickBot="1" x14ac:dyDescent="0.2">
      <c r="A128" s="792" t="s">
        <v>499</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500</v>
      </c>
      <c r="X128" s="794"/>
      <c r="Y128" s="794"/>
      <c r="Z128" s="795"/>
      <c r="AA128" s="796">
        <v>113112</v>
      </c>
      <c r="AB128" s="797"/>
      <c r="AC128" s="797"/>
      <c r="AD128" s="797"/>
      <c r="AE128" s="798"/>
      <c r="AF128" s="799">
        <v>113647</v>
      </c>
      <c r="AG128" s="797"/>
      <c r="AH128" s="797"/>
      <c r="AI128" s="797"/>
      <c r="AJ128" s="798"/>
      <c r="AK128" s="799">
        <v>111195</v>
      </c>
      <c r="AL128" s="797"/>
      <c r="AM128" s="797"/>
      <c r="AN128" s="797"/>
      <c r="AO128" s="798"/>
      <c r="AP128" s="800"/>
      <c r="AQ128" s="801"/>
      <c r="AR128" s="801"/>
      <c r="AS128" s="801"/>
      <c r="AT128" s="802"/>
      <c r="AU128" s="223"/>
      <c r="AV128" s="223"/>
      <c r="AW128" s="223"/>
      <c r="AX128" s="803" t="s">
        <v>501</v>
      </c>
      <c r="AY128" s="804"/>
      <c r="AZ128" s="804"/>
      <c r="BA128" s="804"/>
      <c r="BB128" s="804"/>
      <c r="BC128" s="804"/>
      <c r="BD128" s="804"/>
      <c r="BE128" s="805"/>
      <c r="BF128" s="782" t="s">
        <v>498</v>
      </c>
      <c r="BG128" s="783"/>
      <c r="BH128" s="783"/>
      <c r="BI128" s="783"/>
      <c r="BJ128" s="783"/>
      <c r="BK128" s="783"/>
      <c r="BL128" s="806"/>
      <c r="BM128" s="782">
        <v>13.38</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502</v>
      </c>
      <c r="CQ128" s="726"/>
      <c r="CR128" s="726"/>
      <c r="CS128" s="726"/>
      <c r="CT128" s="726"/>
      <c r="CU128" s="726"/>
      <c r="CV128" s="726"/>
      <c r="CW128" s="726"/>
      <c r="CX128" s="726"/>
      <c r="CY128" s="726"/>
      <c r="CZ128" s="726"/>
      <c r="DA128" s="726"/>
      <c r="DB128" s="726"/>
      <c r="DC128" s="726"/>
      <c r="DD128" s="726"/>
      <c r="DE128" s="726"/>
      <c r="DF128" s="727"/>
      <c r="DG128" s="786">
        <v>19312</v>
      </c>
      <c r="DH128" s="787"/>
      <c r="DI128" s="787"/>
      <c r="DJ128" s="787"/>
      <c r="DK128" s="787"/>
      <c r="DL128" s="787">
        <v>9652</v>
      </c>
      <c r="DM128" s="787"/>
      <c r="DN128" s="787"/>
      <c r="DO128" s="787"/>
      <c r="DP128" s="787"/>
      <c r="DQ128" s="787" t="s">
        <v>474</v>
      </c>
      <c r="DR128" s="787"/>
      <c r="DS128" s="787"/>
      <c r="DT128" s="787"/>
      <c r="DU128" s="787"/>
      <c r="DV128" s="788" t="s">
        <v>127</v>
      </c>
      <c r="DW128" s="788"/>
      <c r="DX128" s="788"/>
      <c r="DY128" s="788"/>
      <c r="DZ128" s="789"/>
    </row>
    <row r="129" spans="1:131" s="221" customFormat="1" ht="26.25" customHeight="1" x14ac:dyDescent="0.15">
      <c r="A129" s="770" t="s">
        <v>106</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503</v>
      </c>
      <c r="X129" s="773"/>
      <c r="Y129" s="773"/>
      <c r="Z129" s="774"/>
      <c r="AA129" s="775">
        <v>8899554</v>
      </c>
      <c r="AB129" s="776"/>
      <c r="AC129" s="776"/>
      <c r="AD129" s="776"/>
      <c r="AE129" s="777"/>
      <c r="AF129" s="778">
        <v>9329911</v>
      </c>
      <c r="AG129" s="776"/>
      <c r="AH129" s="776"/>
      <c r="AI129" s="776"/>
      <c r="AJ129" s="777"/>
      <c r="AK129" s="778">
        <v>9717260</v>
      </c>
      <c r="AL129" s="776"/>
      <c r="AM129" s="776"/>
      <c r="AN129" s="776"/>
      <c r="AO129" s="777"/>
      <c r="AP129" s="779"/>
      <c r="AQ129" s="780"/>
      <c r="AR129" s="780"/>
      <c r="AS129" s="780"/>
      <c r="AT129" s="781"/>
      <c r="AU129" s="224"/>
      <c r="AV129" s="224"/>
      <c r="AW129" s="224"/>
      <c r="AX129" s="747" t="s">
        <v>504</v>
      </c>
      <c r="AY129" s="748"/>
      <c r="AZ129" s="748"/>
      <c r="BA129" s="748"/>
      <c r="BB129" s="748"/>
      <c r="BC129" s="748"/>
      <c r="BD129" s="748"/>
      <c r="BE129" s="749"/>
      <c r="BF129" s="766" t="s">
        <v>127</v>
      </c>
      <c r="BG129" s="767"/>
      <c r="BH129" s="767"/>
      <c r="BI129" s="767"/>
      <c r="BJ129" s="767"/>
      <c r="BK129" s="767"/>
      <c r="BL129" s="768"/>
      <c r="BM129" s="766">
        <v>18.38</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505</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506</v>
      </c>
      <c r="X130" s="773"/>
      <c r="Y130" s="773"/>
      <c r="Z130" s="774"/>
      <c r="AA130" s="775">
        <v>1556938</v>
      </c>
      <c r="AB130" s="776"/>
      <c r="AC130" s="776"/>
      <c r="AD130" s="776"/>
      <c r="AE130" s="777"/>
      <c r="AF130" s="778">
        <v>1518413</v>
      </c>
      <c r="AG130" s="776"/>
      <c r="AH130" s="776"/>
      <c r="AI130" s="776"/>
      <c r="AJ130" s="777"/>
      <c r="AK130" s="778">
        <v>1486915</v>
      </c>
      <c r="AL130" s="776"/>
      <c r="AM130" s="776"/>
      <c r="AN130" s="776"/>
      <c r="AO130" s="777"/>
      <c r="AP130" s="779"/>
      <c r="AQ130" s="780"/>
      <c r="AR130" s="780"/>
      <c r="AS130" s="780"/>
      <c r="AT130" s="781"/>
      <c r="AU130" s="224"/>
      <c r="AV130" s="224"/>
      <c r="AW130" s="224"/>
      <c r="AX130" s="747" t="s">
        <v>507</v>
      </c>
      <c r="AY130" s="748"/>
      <c r="AZ130" s="748"/>
      <c r="BA130" s="748"/>
      <c r="BB130" s="748"/>
      <c r="BC130" s="748"/>
      <c r="BD130" s="748"/>
      <c r="BE130" s="749"/>
      <c r="BF130" s="750">
        <v>11.3</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508</v>
      </c>
      <c r="X131" s="757"/>
      <c r="Y131" s="757"/>
      <c r="Z131" s="758"/>
      <c r="AA131" s="759">
        <v>7342616</v>
      </c>
      <c r="AB131" s="760"/>
      <c r="AC131" s="760"/>
      <c r="AD131" s="760"/>
      <c r="AE131" s="761"/>
      <c r="AF131" s="762">
        <v>7811498</v>
      </c>
      <c r="AG131" s="760"/>
      <c r="AH131" s="760"/>
      <c r="AI131" s="760"/>
      <c r="AJ131" s="761"/>
      <c r="AK131" s="762">
        <v>8230345</v>
      </c>
      <c r="AL131" s="760"/>
      <c r="AM131" s="760"/>
      <c r="AN131" s="760"/>
      <c r="AO131" s="761"/>
      <c r="AP131" s="763"/>
      <c r="AQ131" s="764"/>
      <c r="AR131" s="764"/>
      <c r="AS131" s="764"/>
      <c r="AT131" s="765"/>
      <c r="AU131" s="224"/>
      <c r="AV131" s="224"/>
      <c r="AW131" s="224"/>
      <c r="AX131" s="725" t="s">
        <v>509</v>
      </c>
      <c r="AY131" s="726"/>
      <c r="AZ131" s="726"/>
      <c r="BA131" s="726"/>
      <c r="BB131" s="726"/>
      <c r="BC131" s="726"/>
      <c r="BD131" s="726"/>
      <c r="BE131" s="727"/>
      <c r="BF131" s="728">
        <v>102.2</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510</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511</v>
      </c>
      <c r="W132" s="738"/>
      <c r="X132" s="738"/>
      <c r="Y132" s="738"/>
      <c r="Z132" s="739"/>
      <c r="AA132" s="740">
        <v>11.689117339999999</v>
      </c>
      <c r="AB132" s="741"/>
      <c r="AC132" s="741"/>
      <c r="AD132" s="741"/>
      <c r="AE132" s="742"/>
      <c r="AF132" s="743">
        <v>11.531258149999999</v>
      </c>
      <c r="AG132" s="741"/>
      <c r="AH132" s="741"/>
      <c r="AI132" s="741"/>
      <c r="AJ132" s="742"/>
      <c r="AK132" s="743">
        <v>10.83042084</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512</v>
      </c>
      <c r="W133" s="717"/>
      <c r="X133" s="717"/>
      <c r="Y133" s="717"/>
      <c r="Z133" s="718"/>
      <c r="AA133" s="719">
        <v>12.7</v>
      </c>
      <c r="AB133" s="720"/>
      <c r="AC133" s="720"/>
      <c r="AD133" s="720"/>
      <c r="AE133" s="721"/>
      <c r="AF133" s="719">
        <v>12.2</v>
      </c>
      <c r="AG133" s="720"/>
      <c r="AH133" s="720"/>
      <c r="AI133" s="720"/>
      <c r="AJ133" s="721"/>
      <c r="AK133" s="719">
        <v>11.3</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9EbvqQ+0YbQxg2+BnMLAho6sn3tdOyuyBKcsRTY5Mj7BeuNV2XC0MkaOvzYVZQ2L8OTsFP6xub5KsXbEH1TELA==" saltValue="2s/O14NPVqPEtaQFOVGi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kXMqIHFWyy+qi5hT78FfMR4904k2ctzRILK/Wqm4ukvgyPfGGrFdP8V+5V03lFWKk/vQVUgTkulVt7IH8/LBCg==" saltValue="XnO736xKvjY/Z0MpXJpk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80" zoomScaleNormal="80" zoomScaleSheetLayoutView="55" workbookViewId="0">
      <selection activeCell="BZ4" sqref="BZ4"/>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vD+CX83IOhGdtCGHiU7P2uudMYUz9/kVNV0CNoSf2z4OUpaEw94XpoCLTSDnY6ORFSbVpKYfDCcIIYA1SHLMQ==" saltValue="oZ4QRZAyz2+M7KzqRtu3n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521</v>
      </c>
      <c r="AL9" s="1127"/>
      <c r="AM9" s="1127"/>
      <c r="AN9" s="1128"/>
      <c r="AO9" s="272">
        <v>2700624</v>
      </c>
      <c r="AP9" s="272">
        <v>83899</v>
      </c>
      <c r="AQ9" s="273">
        <v>87308</v>
      </c>
      <c r="AR9" s="274">
        <v>-3.9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522</v>
      </c>
      <c r="AL10" s="1127"/>
      <c r="AM10" s="1127"/>
      <c r="AN10" s="1128"/>
      <c r="AO10" s="275">
        <v>258158</v>
      </c>
      <c r="AP10" s="275">
        <v>8020</v>
      </c>
      <c r="AQ10" s="276">
        <v>7758</v>
      </c>
      <c r="AR10" s="277">
        <v>3.4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523</v>
      </c>
      <c r="AL11" s="1127"/>
      <c r="AM11" s="1127"/>
      <c r="AN11" s="1128"/>
      <c r="AO11" s="275">
        <v>3220</v>
      </c>
      <c r="AP11" s="275">
        <v>100</v>
      </c>
      <c r="AQ11" s="276">
        <v>2064</v>
      </c>
      <c r="AR11" s="277">
        <v>-95.2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524</v>
      </c>
      <c r="AL12" s="1127"/>
      <c r="AM12" s="1127"/>
      <c r="AN12" s="1128"/>
      <c r="AO12" s="275" t="s">
        <v>525</v>
      </c>
      <c r="AP12" s="275" t="s">
        <v>525</v>
      </c>
      <c r="AQ12" s="276">
        <v>9</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526</v>
      </c>
      <c r="AL13" s="1127"/>
      <c r="AM13" s="1127"/>
      <c r="AN13" s="1128"/>
      <c r="AO13" s="275">
        <v>2051</v>
      </c>
      <c r="AP13" s="275">
        <v>64</v>
      </c>
      <c r="AQ13" s="276">
        <v>2858</v>
      </c>
      <c r="AR13" s="277">
        <v>-97.8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527</v>
      </c>
      <c r="AL14" s="1127"/>
      <c r="AM14" s="1127"/>
      <c r="AN14" s="1128"/>
      <c r="AO14" s="275">
        <v>37224</v>
      </c>
      <c r="AP14" s="275">
        <v>1156</v>
      </c>
      <c r="AQ14" s="276">
        <v>1616</v>
      </c>
      <c r="AR14" s="277">
        <v>-28.5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528</v>
      </c>
      <c r="AL15" s="1130"/>
      <c r="AM15" s="1130"/>
      <c r="AN15" s="1131"/>
      <c r="AO15" s="275">
        <v>-210978</v>
      </c>
      <c r="AP15" s="275">
        <v>-6554</v>
      </c>
      <c r="AQ15" s="276">
        <v>-6164</v>
      </c>
      <c r="AR15" s="277">
        <v>6.3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186</v>
      </c>
      <c r="AL16" s="1130"/>
      <c r="AM16" s="1130"/>
      <c r="AN16" s="1131"/>
      <c r="AO16" s="275">
        <v>2790299</v>
      </c>
      <c r="AP16" s="275">
        <v>86685</v>
      </c>
      <c r="AQ16" s="276">
        <v>95448</v>
      </c>
      <c r="AR16" s="277">
        <v>-9.1999999999999993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533</v>
      </c>
      <c r="AL21" s="1133"/>
      <c r="AM21" s="1133"/>
      <c r="AN21" s="1134"/>
      <c r="AO21" s="288">
        <v>7.64</v>
      </c>
      <c r="AP21" s="289">
        <v>8.85</v>
      </c>
      <c r="AQ21" s="290">
        <v>-1.21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534</v>
      </c>
      <c r="AL22" s="1133"/>
      <c r="AM22" s="1133"/>
      <c r="AN22" s="1134"/>
      <c r="AO22" s="293">
        <v>97.7</v>
      </c>
      <c r="AP22" s="294">
        <v>97.5</v>
      </c>
      <c r="AQ22" s="295">
        <v>0.2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535</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538</v>
      </c>
      <c r="AL32" s="1117"/>
      <c r="AM32" s="1117"/>
      <c r="AN32" s="1118"/>
      <c r="AO32" s="303">
        <v>1769423</v>
      </c>
      <c r="AP32" s="303">
        <v>54970</v>
      </c>
      <c r="AQ32" s="304">
        <v>54035</v>
      </c>
      <c r="AR32" s="305">
        <v>1.7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539</v>
      </c>
      <c r="AL33" s="1117"/>
      <c r="AM33" s="1117"/>
      <c r="AN33" s="1118"/>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540</v>
      </c>
      <c r="AL34" s="1117"/>
      <c r="AM34" s="1117"/>
      <c r="AN34" s="1118"/>
      <c r="AO34" s="303" t="s">
        <v>525</v>
      </c>
      <c r="AP34" s="303" t="s">
        <v>525</v>
      </c>
      <c r="AQ34" s="304">
        <v>20</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541</v>
      </c>
      <c r="AL35" s="1117"/>
      <c r="AM35" s="1117"/>
      <c r="AN35" s="1118"/>
      <c r="AO35" s="303">
        <v>469634</v>
      </c>
      <c r="AP35" s="303">
        <v>14590</v>
      </c>
      <c r="AQ35" s="304">
        <v>18791</v>
      </c>
      <c r="AR35" s="305">
        <v>-22.4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542</v>
      </c>
      <c r="AL36" s="1117"/>
      <c r="AM36" s="1117"/>
      <c r="AN36" s="1118"/>
      <c r="AO36" s="303">
        <v>242651</v>
      </c>
      <c r="AP36" s="303">
        <v>7538</v>
      </c>
      <c r="AQ36" s="304">
        <v>2664</v>
      </c>
      <c r="AR36" s="305">
        <v>183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543</v>
      </c>
      <c r="AL37" s="1117"/>
      <c r="AM37" s="1117"/>
      <c r="AN37" s="1118"/>
      <c r="AO37" s="303">
        <v>7783</v>
      </c>
      <c r="AP37" s="303">
        <v>242</v>
      </c>
      <c r="AQ37" s="304">
        <v>620</v>
      </c>
      <c r="AR37" s="305">
        <v>-61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544</v>
      </c>
      <c r="AL38" s="1120"/>
      <c r="AM38" s="1120"/>
      <c r="AN38" s="1121"/>
      <c r="AO38" s="306" t="s">
        <v>525</v>
      </c>
      <c r="AP38" s="306" t="s">
        <v>525</v>
      </c>
      <c r="AQ38" s="307">
        <v>2</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545</v>
      </c>
      <c r="AL39" s="1120"/>
      <c r="AM39" s="1120"/>
      <c r="AN39" s="1121"/>
      <c r="AO39" s="303">
        <v>-111195</v>
      </c>
      <c r="AP39" s="303">
        <v>-3454</v>
      </c>
      <c r="AQ39" s="304">
        <v>-4196</v>
      </c>
      <c r="AR39" s="305">
        <v>-17.7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546</v>
      </c>
      <c r="AL40" s="1117"/>
      <c r="AM40" s="1117"/>
      <c r="AN40" s="1118"/>
      <c r="AO40" s="303">
        <v>-1486915</v>
      </c>
      <c r="AP40" s="303">
        <v>-46193</v>
      </c>
      <c r="AQ40" s="304">
        <v>-50476</v>
      </c>
      <c r="AR40" s="305">
        <v>-8.5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295</v>
      </c>
      <c r="AL41" s="1123"/>
      <c r="AM41" s="1123"/>
      <c r="AN41" s="1124"/>
      <c r="AO41" s="303">
        <v>891381</v>
      </c>
      <c r="AP41" s="303">
        <v>27692</v>
      </c>
      <c r="AQ41" s="304">
        <v>21460</v>
      </c>
      <c r="AR41" s="305">
        <v>29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516</v>
      </c>
      <c r="AN49" s="1111" t="s">
        <v>550</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2801499</v>
      </c>
      <c r="AN51" s="325">
        <v>84689</v>
      </c>
      <c r="AO51" s="326">
        <v>17</v>
      </c>
      <c r="AP51" s="327">
        <v>68468</v>
      </c>
      <c r="AQ51" s="328">
        <v>3.9</v>
      </c>
      <c r="AR51" s="329">
        <v>13.1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418133</v>
      </c>
      <c r="AN52" s="333">
        <v>12640</v>
      </c>
      <c r="AO52" s="334">
        <v>-16.2</v>
      </c>
      <c r="AP52" s="335">
        <v>34140</v>
      </c>
      <c r="AQ52" s="336">
        <v>-6.4</v>
      </c>
      <c r="AR52" s="337">
        <v>-9.8000000000000007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1594160</v>
      </c>
      <c r="AN53" s="325">
        <v>48561</v>
      </c>
      <c r="AO53" s="326">
        <v>-42.7</v>
      </c>
      <c r="AP53" s="327">
        <v>69729</v>
      </c>
      <c r="AQ53" s="328">
        <v>1.8</v>
      </c>
      <c r="AR53" s="329">
        <v>-44.5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714202</v>
      </c>
      <c r="AN54" s="333">
        <v>21756</v>
      </c>
      <c r="AO54" s="334">
        <v>72.099999999999994</v>
      </c>
      <c r="AP54" s="335">
        <v>38908</v>
      </c>
      <c r="AQ54" s="336">
        <v>14</v>
      </c>
      <c r="AR54" s="337">
        <v>58.1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2135924</v>
      </c>
      <c r="AN55" s="325">
        <v>65247</v>
      </c>
      <c r="AO55" s="326">
        <v>34.4</v>
      </c>
      <c r="AP55" s="327">
        <v>74581</v>
      </c>
      <c r="AQ55" s="328">
        <v>7</v>
      </c>
      <c r="AR55" s="329">
        <v>27.4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452238</v>
      </c>
      <c r="AN56" s="333">
        <v>13815</v>
      </c>
      <c r="AO56" s="334">
        <v>-36.5</v>
      </c>
      <c r="AP56" s="335">
        <v>41563</v>
      </c>
      <c r="AQ56" s="336">
        <v>6.8</v>
      </c>
      <c r="AR56" s="337">
        <v>-43.3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1813093</v>
      </c>
      <c r="AN57" s="325">
        <v>55929</v>
      </c>
      <c r="AO57" s="326">
        <v>-14.3</v>
      </c>
      <c r="AP57" s="327">
        <v>76347</v>
      </c>
      <c r="AQ57" s="328">
        <v>2.4</v>
      </c>
      <c r="AR57" s="329">
        <v>-16.7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256450</v>
      </c>
      <c r="AN58" s="333">
        <v>7911</v>
      </c>
      <c r="AO58" s="334">
        <v>-42.7</v>
      </c>
      <c r="AP58" s="335">
        <v>41762</v>
      </c>
      <c r="AQ58" s="336">
        <v>0.5</v>
      </c>
      <c r="AR58" s="337">
        <v>-43.2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1488965</v>
      </c>
      <c r="AN59" s="325">
        <v>46257</v>
      </c>
      <c r="AO59" s="326">
        <v>-17.3</v>
      </c>
      <c r="AP59" s="327">
        <v>69604</v>
      </c>
      <c r="AQ59" s="328">
        <v>-8.8000000000000007</v>
      </c>
      <c r="AR59" s="329">
        <v>-8.5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700882</v>
      </c>
      <c r="AN60" s="333">
        <v>21774</v>
      </c>
      <c r="AO60" s="334">
        <v>175.2</v>
      </c>
      <c r="AP60" s="335">
        <v>36247</v>
      </c>
      <c r="AQ60" s="336">
        <v>-13.2</v>
      </c>
      <c r="AR60" s="337">
        <v>188.4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1966728</v>
      </c>
      <c r="AN61" s="340">
        <v>60137</v>
      </c>
      <c r="AO61" s="341">
        <v>-4.5999999999999996</v>
      </c>
      <c r="AP61" s="342">
        <v>71746</v>
      </c>
      <c r="AQ61" s="343">
        <v>1.3</v>
      </c>
      <c r="AR61" s="329">
        <v>-5.9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508381</v>
      </c>
      <c r="AN62" s="333">
        <v>15579</v>
      </c>
      <c r="AO62" s="334">
        <v>30.4</v>
      </c>
      <c r="AP62" s="335">
        <v>38524</v>
      </c>
      <c r="AQ62" s="336">
        <v>0.3</v>
      </c>
      <c r="AR62" s="337">
        <v>30.1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y9Ey+hivJXRay6bg1rN/n+/I8I4khu9njJfXwwHRu+ssO2gbq5CnuanANzB6ewil8YblrW5+hltFWXL29fidFA==" saltValue="vC9dkQ/VesAkKm9pyDR3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80" zoomScaleNormal="8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WZQcjLyZRBTUHpy24hDqFLEQGQc9k8u3ZgExCMxOfhijkx80GGu/lmhncox2rAqyWlgSGVuVNBuBcgatyncK+Q==" saltValue="w15DkFoymXRJBbhOyV+oy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D88" zoomScale="80" zoomScaleNormal="80" zoomScaleSheetLayoutView="55" workbookViewId="0">
      <selection activeCell="BK101" sqref="BK10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5VJ+a4RXzcSW3Lea5MEhTPXK8ox3/7Tks0xQHHTXMZBtJYHyv7r8ogTC1iwVFN2ZMCwoikvJUtaUgcuznRih8g==" saltValue="976ptXPVb5hEIXzzh1/o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70" zoomScaleNormal="7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5" t="s">
        <v>3</v>
      </c>
      <c r="D47" s="1135"/>
      <c r="E47" s="1136"/>
      <c r="F47" s="11">
        <v>8.7899999999999991</v>
      </c>
      <c r="G47" s="12">
        <v>9.92</v>
      </c>
      <c r="H47" s="12">
        <v>9.92</v>
      </c>
      <c r="I47" s="12">
        <v>10.42</v>
      </c>
      <c r="J47" s="13">
        <v>13.83</v>
      </c>
    </row>
    <row r="48" spans="2:10" ht="57.75" customHeight="1" x14ac:dyDescent="0.15">
      <c r="B48" s="14"/>
      <c r="C48" s="1137" t="s">
        <v>4</v>
      </c>
      <c r="D48" s="1137"/>
      <c r="E48" s="1138"/>
      <c r="F48" s="15">
        <v>3.48</v>
      </c>
      <c r="G48" s="16">
        <v>3.87</v>
      </c>
      <c r="H48" s="16">
        <v>3.41</v>
      </c>
      <c r="I48" s="16">
        <v>3.58</v>
      </c>
      <c r="J48" s="17">
        <v>3.42</v>
      </c>
    </row>
    <row r="49" spans="2:10" ht="57.75" customHeight="1" thickBot="1" x14ac:dyDescent="0.2">
      <c r="B49" s="18"/>
      <c r="C49" s="1139" t="s">
        <v>5</v>
      </c>
      <c r="D49" s="1139"/>
      <c r="E49" s="1140"/>
      <c r="F49" s="19">
        <v>1.83</v>
      </c>
      <c r="G49" s="20">
        <v>2.99</v>
      </c>
      <c r="H49" s="20" t="s">
        <v>571</v>
      </c>
      <c r="I49" s="20">
        <v>1.45</v>
      </c>
      <c r="J49" s="21">
        <v>3.81</v>
      </c>
    </row>
    <row r="50" spans="2:10" x14ac:dyDescent="0.15"/>
  </sheetData>
  <sheetProtection algorithmName="SHA-512" hashValue="gjrqcl6Sc1nZua78cM0BzcGp5R6JRiDs04MlcQ28H+Xr+L3/J0UHtS9J+xGDdu/AozwUkC9NSzkG5Lhva8ZDsA==" saltValue="XDqVSygfulidtErMZNCB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小林　祐輝</cp:lastModifiedBy>
  <cp:lastPrinted>2023-03-15T04:12:36Z</cp:lastPrinted>
  <dcterms:created xsi:type="dcterms:W3CDTF">2023-02-20T05:15:49Z</dcterms:created>
  <dcterms:modified xsi:type="dcterms:W3CDTF">2023-11-24T07:07:50Z</dcterms:modified>
  <cp:category/>
</cp:coreProperties>
</file>