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305総務部\3053財政課\30531財政係\06一般財政\01一般財政\R05\R5.9月\R5.9.29【依頼10.16まで】令和３年度財政状況資料集の作成について（決算統計・地方公会計関係）\03 提出\"/>
    </mc:Choice>
  </mc:AlternateContent>
  <bookViews>
    <workbookView xWindow="0" yWindow="0" windowWidth="28800" windowHeight="12360"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<sst xmlns="http://schemas.openxmlformats.org/spreadsheetml/2006/main" count="1132" uniqueCount="617">
  <si>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</si>
  <si>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</si>
  <si>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</si>
  <si>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</si>
  <si>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</si>
  <si>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</si>
  <si>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</si>
  <si>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</si>
  <si>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</si>
  <si>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</si>
  <si>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</si>
  <si>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</si>
  <si>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</si>
  <si>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</si>
  <si>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</si>
  <si>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</si>
  <si>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</si>
  <si>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</si>
  <si>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</si>
  <si>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</si>
  <si>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</si>
  <si>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</si>
  <si>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</si>
  <si>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</si>
  <si>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</si>
  <si>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</si>
  <si>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</si>
  <si>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</si>
  <si>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</si>
  <si>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</si>
  <si>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</si>
  <si>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</si>
  <si>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</si>
  <si>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</si>
  <si>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</si>
  <si>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</si>
  <si>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</si>
  <si>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</si>
  <si>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</si>
  <si>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</si>
  <si>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</si>
  <si>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</si>
  <si>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</si>
  <si>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</si>
  <si>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</si>
  <si>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</si>
  <si>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</si>
  <si>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</si>
  <si>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</si>
  <si>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</si>
  <si>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</si>
  <si>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</si>
  <si>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</si>
  <si>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</si>
  <si>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</si>
  <si>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</si>
  <si>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</si>
  <si>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</si>
  <si>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</si>
  <si>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</si>
  <si>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</si>
  <si>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</si>
  <si>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</si>
  <si>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</si>
  <si>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</si>
  <si>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</si>
  <si>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</si>
  <si>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</si>
  <si>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</si>
  <si>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</si>
  <si>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</si>
  <si>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</si>
  <si>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</si>
  <si>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</si>
  <si>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</si>
  <si>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</si>
  <si>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</si>
  <si>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</si>
  <si>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</si>
  <si>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</si>
  <si>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</si>
  <si>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</si>
  <si>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</si>
  <si>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</si>
  <si>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</si>
  <si>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</si>
  <si>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</si>
  <si>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</si>
  <si>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</si>
  <si>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</si>
  <si>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</si>
  <si>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</si>
  <si>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</si>
  <si>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</si>
  <si>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</si>
  <si>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</si>
  <si>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</si>
  <si>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</si>
  <si>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</si>
  <si>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小諸市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</si>
  <si>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</si>
  <si>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</si>
  <si>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</si>
  <si>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</si>
  <si>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</si>
  <si>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</si>
  <si>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</si>
  <si>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</si>
  <si>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</si>
  <si>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</si>
  <si>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</si>
  <si>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</si>
  <si>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</si>
  <si>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</si>
  <si>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</si>
  <si>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</si>
  <si>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</si>
  <si>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</si>
  <si>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</si>
  <si>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</si>
  <si>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</si>
  <si>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</si>
  <si>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</si>
  <si>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</si>
  <si>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</si>
  <si>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</si>
  <si>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</si>
  <si>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</si>
  <si>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</si>
  <si>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</si>
  <si>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</si>
  <si>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</si>
  <si>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</si>
  <si>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</si>
  <si>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</si>
  <si>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</si>
  <si>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</si>
  <si>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</si>
  <si>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</si>
  <si>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</si>
  <si>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</si>
  <si>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</si>
  <si>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</si>
  <si>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</si>
  <si>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</si>
  <si>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</si>
  <si>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</si>
  <si>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</si>
  <si>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</si>
  <si>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</si>
  <si>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</si>
  <si>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</si>
  <si>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</si>
  <si>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</si>
  <si>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</si>
  <si>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</si>
  <si>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</si>
  <si>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</si>
  <si>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</si>
  <si>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</si>
  <si>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</si>
  <si>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</si>
  <si>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</si>
  <si>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</si>
  <si>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</si>
  <si>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</si>
  <si>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</si>
  <si>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</si>
  <si>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</si>
  <si>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</si>
  <si>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</si>
  <si>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</si>
  <si>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</si>
  <si>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</si>
  <si>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</si>
  <si>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</si>
  <si>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</si>
  <si>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</si>
  <si>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</si>
  <si>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</si>
  <si>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</si>
  <si>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</si>
  <si>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</si>
  <si>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</si>
  <si>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</si>
  <si>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</si>
  <si>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</si>
  <si>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</si>
  <si>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</si>
  <si>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</si>
  <si>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</si>
  <si>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</si>
  <si>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</si>
  <si>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</si>
  <si>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</si>
  <si>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</si>
  <si>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</si>
  <si>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</si>
  <si>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</si>
  <si>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</si>
  <si>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</si>
  <si>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</si>
  <si>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</si>
  <si>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</si>
  <si>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</si>
  <si>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</si>
  <si>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</si>
  <si>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</si>
  <si>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</si>
  <si>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</si>
  <si>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</si>
  <si>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</si>
  <si>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</si>
  <si>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</si>
  <si>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</si>
  <si>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</si>
  <si>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</si>
  <si>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長野県小諸市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</si>
  <si>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</si>
  <si>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</si>
  <si>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</si>
  <si>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</si>
  <si>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</si>
  <si>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</si>
  <si>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</si>
  <si>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</si>
  <si>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</si>
  <si>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</si>
  <si>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</si>
  <si>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</si>
  <si>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</si>
  <si>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</si>
  <si>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</si>
  <si>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</si>
  <si>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</si>
  <si>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</si>
  <si>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</si>
  <si>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</si>
  <si>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</si>
  <si>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</si>
  <si>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</si>
  <si>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</si>
  <si>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</si>
  <si>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</si>
  <si>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</si>
  <si>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</si>
  <si>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</si>
  <si>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</si>
  <si>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</si>
  <si>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</si>
  <si>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</si>
  <si>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</si>
  <si>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</si>
  <si>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</si>
  <si>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</si>
  <si>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</si>
  <si>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</si>
  <si>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</si>
  <si>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</si>
  <si>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</si>
  <si>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</si>
  <si>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</si>
  <si>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</si>
  <si>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</si>
  <si>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</si>
  <si>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</si>
  <si>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</si>
  <si>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</si>
  <si>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</si>
  <si>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</si>
  <si>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</si>
  <si>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</si>
  <si>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</si>
  <si>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</si>
  <si>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</si>
  <si>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</si>
  <si>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</si>
  <si>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</si>
  <si>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</si>
  <si>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</si>
  <si>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</si>
  <si>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</si>
  <si>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</si>
  <si>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</si>
  <si>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</si>
  <si>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</si>
  <si>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</si>
  <si>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</si>
  <si>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</si>
  <si>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</si>
  <si>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</si>
  <si>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</si>
  <si>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</si>
  <si>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</si>
  <si>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</si>
  <si>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</si>
  <si>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</si>
  <si>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</si>
  <si>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</si>
  <si>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</si>
  <si>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</si>
  <si>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</si>
  <si>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</si>
  <si>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</si>
  <si>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</si>
  <si>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</si>
  <si>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</si>
  <si>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</si>
  <si>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</si>
  <si>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</si>
  <si>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</si>
  <si>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</si>
  <si>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</si>
  <si>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</si>
  <si>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</si>
  <si>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</si>
  <si>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</si>
  <si>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</si>
  <si>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</si>
  <si>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</si>
  <si>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</si>
  <si>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</si>
  <si>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</si>
  <si>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</si>
  <si>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</si>
  <si>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</si>
  <si>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</si>
  <si>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</si>
  <si>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</si>
  <si>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</si>
  <si>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</si>
  <si>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</si>
  <si>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</si>
  <si>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</si>
  <si>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</si>
  <si>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</si>
  <si>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</si>
  <si>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</si>
  <si>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</si>
  <si>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</si>
  <si>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</si>
  <si>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観光施設</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</si>
  <si>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</si>
  <si>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</si>
  <si>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</si>
  <si>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</si>
  <si>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</si>
  <si>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</si>
  <si>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</si>
  <si>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</si>
  <si>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</si>
  <si>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</si>
  <si>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</si>
  <si>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</si>
  <si>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</si>
  <si>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</si>
  <si>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</si>
  <si>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</si>
  <si>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</si>
  <si>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</si>
  <si>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</si>
  <si>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</si>
  <si>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</si>
  <si>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</si>
  <si>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</si>
  <si>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</si>
  <si>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</si>
  <si>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</si>
  <si>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</si>
  <si>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</si>
  <si>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</si>
  <si>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長野県小諸市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</si>
  <si>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</si>
  <si>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</si>
  <si>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</si>
  <si>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</si>
  <si>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</si>
  <si>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</si>
  <si>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</si>
  <si>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</si>
  <si>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</si>
  <si>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</si>
  <si>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</si>
  <si>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</si>
  <si>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</si>
  <si>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</si>
  <si>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</si>
  <si>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</si>
  <si>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</si>
  <si>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</si>
  <si>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</si>
  <si>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</si>
  <si>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小諸市等公平委員会特別会計</t>
    <phoneticPr fontId="5"/>
  </si>
  <si>
    <t>-</t>
    <phoneticPr fontId="5"/>
  </si>
  <si>
    <t>小諸市奨学資金特別会計</t>
    <phoneticPr fontId="5"/>
  </si>
  <si>
    <t>小諸市住宅新築資金等貸付事業特別会計</t>
    <phoneticPr fontId="5"/>
  </si>
  <si>
    <t>小諸市野生鳥獣商品化施設運営事業特別会計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</si>
  <si>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</si>
  <si>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</si>
  <si>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</si>
  <si>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</si>
  <si>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</si>
  <si>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</si>
  <si>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</si>
  <si>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</si>
  <si>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</si>
  <si>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</si>
  <si>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</si>
  <si>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</si>
  <si>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</si>
  <si>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</si>
  <si>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小諸市国民健康保険事業特別会計</t>
    <phoneticPr fontId="5"/>
  </si>
  <si>
    <t>小諸市後期高齢者医療特別会計</t>
    <phoneticPr fontId="5"/>
  </si>
  <si>
    <t>小諸市介護保険事業特別会計</t>
    <phoneticPr fontId="5"/>
  </si>
  <si>
    <t>小諸市水道事業会計</t>
    <phoneticPr fontId="5"/>
  </si>
  <si>
    <t>法適用企業</t>
    <phoneticPr fontId="5"/>
  </si>
  <si>
    <t>小諸市公共下水道事業会計</t>
    <phoneticPr fontId="5"/>
  </si>
  <si>
    <t>小諸市農業集落排水事業会計</t>
    <phoneticPr fontId="5"/>
  </si>
  <si>
    <t>小諸公園事業特別会計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</si>
  <si>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</si>
  <si>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</si>
  <si>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</si>
  <si>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</si>
  <si>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</si>
  <si>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</si>
  <si>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</si>
  <si>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</si>
  <si>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</si>
  <si>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</si>
  <si>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</si>
  <si>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</si>
  <si>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</si>
  <si>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</si>
  <si>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</si>
  <si>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</si>
  <si>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</si>
  <si>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</si>
  <si>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</si>
  <si>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</si>
  <si>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</si>
  <si>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</si>
  <si>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</si>
  <si>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</si>
  <si>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</si>
  <si>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</si>
  <si>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</si>
  <si>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</si>
  <si>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</si>
  <si>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</si>
  <si>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</si>
  <si>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</si>
  <si>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</si>
  <si>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</si>
  <si>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</si>
  <si>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</si>
  <si>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</si>
  <si>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</si>
  <si>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</si>
  <si>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</si>
  <si>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</si>
  <si>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</si>
  <si>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</si>
  <si>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</si>
  <si>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</si>
  <si>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</si>
  <si>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</si>
  <si>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</si>
  <si>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</si>
  <si>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</si>
  <si>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</si>
  <si>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</si>
  <si>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</si>
  <si>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</si>
  <si>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</si>
  <si>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</si>
  <si>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</si>
  <si>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</si>
  <si>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</si>
  <si>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</si>
  <si>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小諸市水道事業会計</t>
    <phoneticPr fontId="5"/>
  </si>
  <si>
    <t>(Ｆ)</t>
    <phoneticPr fontId="5"/>
  </si>
  <si>
    <t>小諸公園事業特別会計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</si>
  <si>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</si>
  <si>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</si>
  <si>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</si>
  <si>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</si>
  <si>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</si>
  <si>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</si>
  <si>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</si>
  <si>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</si>
  <si>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</si>
  <si>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</si>
  <si>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</si>
  <si>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</si>
  <si>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</si>
  <si>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</si>
  <si>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</si>
  <si>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</si>
  <si>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</si>
  <si>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</si>
  <si>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</si>
  <si>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</si>
  <si>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</si>
  <si>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</si>
  <si>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</si>
  <si>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</si>
  <si>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</si>
  <si>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</si>
  <si>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</si>
  <si>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</si>
  <si>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</si>
  <si>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</si>
  <si>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</si>
  <si>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</si>
  <si>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</si>
  <si>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</si>
  <si>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</si>
  <si>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</si>
  <si>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</si>
  <si>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</si>
  <si>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</si>
  <si>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</si>
  <si>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</si>
  <si>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</si>
  <si>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</si>
  <si>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</si>
  <si>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</si>
  <si>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</si>
  <si>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</si>
  <si>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</si>
  <si>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</si>
  <si>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</si>
  <si>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</si>
  <si>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</si>
  <si>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</si>
  <si>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</si>
  <si>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</si>
  <si>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</si>
  <si>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</si>
  <si>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</si>
  <si>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</si>
  <si>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</si>
  <si>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</si>
  <si>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</si>
  <si>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</si>
  <si>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</si>
  <si>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</si>
  <si>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</si>
  <si>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</si>
  <si>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</si>
  <si>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</si>
  <si>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</si>
  <si>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</si>
  <si>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</si>
  <si>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</si>
  <si>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</si>
  <si>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</si>
  <si>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</si>
  <si>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</si>
  <si>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</si>
  <si>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</si>
  <si>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</si>
  <si>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</si>
  <si>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</si>
  <si>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</si>
  <si>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5.15</t>
  </si>
  <si>
    <t>▲ 1.77</t>
  </si>
  <si>
    <t>▲ 2.22</t>
  </si>
  <si>
    <t>小諸市水道事業会計</t>
  </si>
  <si>
    <t>小諸市公共下水道事業会計</t>
  </si>
  <si>
    <t>一般会計</t>
  </si>
  <si>
    <t>小諸市農業集落排水事業会計</t>
  </si>
  <si>
    <t>小諸市介護保険事業特別会計</t>
  </si>
  <si>
    <t>小諸市国民健康保険事業特別会計</t>
  </si>
  <si>
    <t>小諸公園事業特別会計</t>
  </si>
  <si>
    <t>小諸市野生鳥獣商品化施設運営事業特別会計</t>
  </si>
  <si>
    <t>その他会計（赤字）</t>
  </si>
  <si>
    <t>その他会計（黒字）</t>
  </si>
  <si>
    <t>H28末</t>
    <phoneticPr fontId="5"/>
  </si>
  <si>
    <t>H29末</t>
    <phoneticPr fontId="5"/>
  </si>
  <si>
    <t>H30末</t>
    <phoneticPr fontId="5"/>
  </si>
  <si>
    <t>R01末</t>
    <phoneticPr fontId="5"/>
  </si>
  <si>
    <t>R02末</t>
    <phoneticPr fontId="5"/>
  </si>
  <si>
    <t>-</t>
    <phoneticPr fontId="2"/>
  </si>
  <si>
    <t>佐久広域連合（一般会計）</t>
    <rPh sb="0" eb="2">
      <t>サク</t>
    </rPh>
    <rPh sb="2" eb="4">
      <t>コウイキ</t>
    </rPh>
    <rPh sb="4" eb="6">
      <t>レンゴウ</t>
    </rPh>
    <rPh sb="7" eb="9">
      <t>イッパン</t>
    </rPh>
    <rPh sb="9" eb="11">
      <t>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</si>
  <si>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</si>
  <si>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佐久広域連合（特別養護老人ホーム特別会計）</t>
    <rPh sb="0" eb="6">
      <t>サクコウイキレンゴウ</t>
    </rPh>
    <rPh sb="7" eb="13">
      <t>トクベツヨウゴロウジン</t>
    </rPh>
    <rPh sb="16" eb="18">
      <t>トクベツ</t>
    </rPh>
    <rPh sb="18" eb="20">
      <t>カイケイ</t>
    </rPh>
    <phoneticPr fontId="2"/>
  </si>
  <si>
    <t>佐久広域連合（救護施設特別会計）</t>
    <rPh sb="0" eb="6">
      <t>サクコウイキレンゴウ</t>
    </rPh>
    <rPh sb="7" eb="9">
      <t>キュウゴ</t>
    </rPh>
    <rPh sb="9" eb="11">
      <t>シセツ</t>
    </rPh>
    <rPh sb="11" eb="13">
      <t>トクベツ</t>
    </rPh>
    <rPh sb="13" eb="15">
      <t>カイケイ</t>
    </rPh>
    <phoneticPr fontId="2"/>
  </si>
  <si>
    <t>浅麓環境施設組合（一般会計）</t>
    <rPh sb="0" eb="8">
      <t>センロクカンキョウシセツクミアイ</t>
    </rPh>
    <rPh sb="9" eb="11">
      <t>イッパン</t>
    </rPh>
    <rPh sb="11" eb="13">
      <t>カイケイ</t>
    </rPh>
    <phoneticPr fontId="2"/>
  </si>
  <si>
    <t>浅麓水道企業団（水道事業会計）</t>
    <rPh sb="0" eb="2">
      <t>センロク</t>
    </rPh>
    <rPh sb="2" eb="4">
      <t>スイドウ</t>
    </rPh>
    <rPh sb="4" eb="6">
      <t>キギョウ</t>
    </rPh>
    <rPh sb="6" eb="7">
      <t>ダン</t>
    </rPh>
    <rPh sb="8" eb="10">
      <t>スイドウ</t>
    </rPh>
    <rPh sb="10" eb="12">
      <t>ジギョウ</t>
    </rPh>
    <rPh sb="12" eb="14">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</si>
  <si>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</si>
  <si>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長野県後期高齢者医療広域連合（一般会計）</t>
    <rPh sb="0" eb="3">
      <t>ナガノケン</t>
    </rPh>
    <rPh sb="3" eb="10">
      <t>コウキコウレイシャイリョウ</t>
    </rPh>
    <rPh sb="10" eb="14">
      <t>コウイキレンゴウ</t>
    </rPh>
    <rPh sb="15" eb="19">
      <t>イッパンカイケイ</t>
    </rPh>
    <phoneticPr fontId="2"/>
  </si>
  <si>
    <t>長野県後期高齢者医療広域連合（事業会計）</t>
    <rPh sb="0" eb="3">
      <t>ナガノケン</t>
    </rPh>
    <rPh sb="3" eb="10">
      <t>コウキコウレイシャイリョウ</t>
    </rPh>
    <rPh sb="10" eb="14">
      <t>コウイキレンゴウ</t>
    </rPh>
    <rPh sb="15" eb="17">
      <t>ジギョウ</t>
    </rPh>
    <rPh sb="17" eb="19">
      <t>カイケイ</t>
    </rPh>
    <phoneticPr fontId="2"/>
  </si>
  <si>
    <t>長野県民交通災害共済組合（一般会計）</t>
    <rPh sb="0" eb="3">
      <t>ナガノケン</t>
    </rPh>
    <rPh sb="3" eb="4">
      <t>ミン</t>
    </rPh>
    <rPh sb="4" eb="6">
      <t>コウツウ</t>
    </rPh>
    <rPh sb="6" eb="8">
      <t>サイガイ</t>
    </rPh>
    <rPh sb="8" eb="10">
      <t>キョウサイ</t>
    </rPh>
    <rPh sb="10" eb="12">
      <t>クミアイ</t>
    </rPh>
    <rPh sb="13" eb="17">
      <t>イッパンカイケイ</t>
    </rPh>
    <phoneticPr fontId="2"/>
  </si>
  <si>
    <t>長野県地方税滞納整理機構（一般会計）</t>
    <rPh sb="0" eb="3">
      <t>ナガノケン</t>
    </rPh>
    <rPh sb="3" eb="6">
      <t>チホウゼイ</t>
    </rPh>
    <rPh sb="6" eb="8">
      <t>タイノウ</t>
    </rPh>
    <rPh sb="8" eb="10">
      <t>セイリ</t>
    </rPh>
    <rPh sb="10" eb="12">
      <t>キコウ</t>
    </rPh>
    <rPh sb="13" eb="17">
      <t>イッパンカイケイ</t>
    </rPh>
    <phoneticPr fontId="2"/>
  </si>
  <si>
    <t>小諸市土地開発公社</t>
    <rPh sb="0" eb="3">
      <t>コモロシ</t>
    </rPh>
    <rPh sb="3" eb="5">
      <t>トチ</t>
    </rPh>
    <rPh sb="5" eb="7">
      <t>カイハツ</t>
    </rPh>
    <rPh sb="7" eb="9">
      <t>コウシャ</t>
    </rPh>
    <phoneticPr fontId="2"/>
  </si>
  <si>
    <t>○</t>
    <phoneticPr fontId="2"/>
  </si>
  <si>
    <t>こもろ観光局</t>
    <rPh sb="3" eb="6">
      <t>カンコウキョク</t>
    </rPh>
    <phoneticPr fontId="2"/>
  </si>
  <si>
    <t>水みらい小諸</t>
    <rPh sb="0" eb="1">
      <t>ミズ</t>
    </rPh>
    <rPh sb="4" eb="6">
      <t>コモロ</t>
    </rPh>
    <phoneticPr fontId="2"/>
  </si>
  <si>
    <t>-</t>
    <phoneticPr fontId="2"/>
  </si>
  <si>
    <t>小諸市地域振興基金</t>
    <rPh sb="0" eb="3">
      <t>コモロシ</t>
    </rPh>
    <rPh sb="3" eb="5">
      <t>チイキ</t>
    </rPh>
    <rPh sb="5" eb="7">
      <t>シンコウ</t>
    </rPh>
    <rPh sb="7" eb="9">
      <t>キキン</t>
    </rPh>
    <phoneticPr fontId="5"/>
  </si>
  <si>
    <t>小諸市地域福祉基金</t>
    <rPh sb="0" eb="3">
      <t>コモロシ</t>
    </rPh>
    <rPh sb="3" eb="5">
      <t>チイキ</t>
    </rPh>
    <rPh sb="5" eb="7">
      <t>フクシ</t>
    </rPh>
    <rPh sb="7" eb="9">
      <t>キキン</t>
    </rPh>
    <phoneticPr fontId="5"/>
  </si>
  <si>
    <t>学校建設準備基金</t>
    <rPh sb="0" eb="2">
      <t>ガッコウ</t>
    </rPh>
    <rPh sb="2" eb="4">
      <t>ケンセツ</t>
    </rPh>
    <rPh sb="4" eb="6">
      <t>ジュンビ</t>
    </rPh>
    <rPh sb="6" eb="8">
      <t>キキン</t>
    </rPh>
    <phoneticPr fontId="5"/>
  </si>
  <si>
    <t>小諸市職員退職手当基金</t>
    <rPh sb="0" eb="3">
      <t>コモロシ</t>
    </rPh>
    <rPh sb="3" eb="5">
      <t>ショクイン</t>
    </rPh>
    <rPh sb="5" eb="7">
      <t>タイショク</t>
    </rPh>
    <rPh sb="7" eb="9">
      <t>テアテ</t>
    </rPh>
    <rPh sb="9" eb="11">
      <t>キキン</t>
    </rPh>
    <phoneticPr fontId="5"/>
  </si>
  <si>
    <t>小諸市大津秀子奨学基金</t>
    <rPh sb="0" eb="3">
      <t>コモロシ</t>
    </rPh>
    <rPh sb="3" eb="7">
      <t>オオツヒデコ</t>
    </rPh>
    <rPh sb="7" eb="9">
      <t>ショウガク</t>
    </rPh>
    <rPh sb="9" eb="11">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</si>
  <si>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</si>
  <si>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</si>
  <si>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</si>
  <si>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</si>
  <si>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</si>
  <si>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</si>
  <si>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</si>
  <si>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</si>
  <si>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</si>
  <si>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</si>
  <si>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新たな施設の建設に係る起債額が増加する一方、計画的な地方債の繰上償還の実施及び基金の積立をしてきた結果、将来負担比率が低下している。有形固定資産減価償却率は上昇傾向にあるが、令和3年度に減少した要因は、消防施設（消防署）の建設や中学校の大規模改修及び老朽化した保育所2園を1園に集約化などが挙げられる。
今後、公共施設等総合管理計画に基づき、老朽化した施設の整備を進める一方、当該施設の整備に係る地方債の新規発行による増加及び基金の取崩しによる充当可能基金の減少も見込まれることから、緊急度や住民ニーズを的確に把握した事業の選択により健全財政の運営に努める。</t>
    <rPh sb="0" eb="1">
      <t>アラ</t>
    </rPh>
    <rPh sb="3" eb="5">
      <t>シセツ</t>
    </rPh>
    <rPh sb="6" eb="8">
      <t>ケンセツ</t>
    </rPh>
    <rPh sb="9" eb="10">
      <t>カカ</t>
    </rPh>
    <rPh sb="11" eb="13">
      <t>キサイ</t>
    </rPh>
    <rPh sb="13" eb="14">
      <t>ガク</t>
    </rPh>
    <rPh sb="15" eb="17">
      <t>ゾウカ</t>
    </rPh>
    <rPh sb="19" eb="21">
      <t>イッポウ</t>
    </rPh>
    <rPh sb="22" eb="25">
      <t>ケイカクテキ</t>
    </rPh>
    <rPh sb="26" eb="29">
      <t>チホウサイ</t>
    </rPh>
    <rPh sb="30" eb="32">
      <t>クリアゲ</t>
    </rPh>
    <rPh sb="32" eb="34">
      <t>ショウカン</t>
    </rPh>
    <rPh sb="35" eb="37">
      <t>ジッシ</t>
    </rPh>
    <rPh sb="37" eb="38">
      <t>オヨ</t>
    </rPh>
    <rPh sb="39" eb="41">
      <t>キキン</t>
    </rPh>
    <rPh sb="42" eb="44">
      <t>ツミタテ</t>
    </rPh>
    <rPh sb="49" eb="51">
      <t>ケッカ</t>
    </rPh>
    <rPh sb="52" eb="54">
      <t>ショウライ</t>
    </rPh>
    <rPh sb="54" eb="56">
      <t>フタン</t>
    </rPh>
    <rPh sb="56" eb="58">
      <t>ヒリツ</t>
    </rPh>
    <rPh sb="59" eb="61">
      <t>テイカ</t>
    </rPh>
    <rPh sb="87" eb="89">
      <t>レイワ</t>
    </rPh>
    <rPh sb="90" eb="92">
      <t>ネンド</t>
    </rPh>
    <rPh sb="93" eb="95">
      <t>ゲンショウ</t>
    </rPh>
    <rPh sb="97" eb="99">
      <t>ヨウイン</t>
    </rPh>
    <rPh sb="101" eb="103">
      <t>ショウボウ</t>
    </rPh>
    <rPh sb="103" eb="105">
      <t>シセツ</t>
    </rPh>
    <rPh sb="106" eb="109">
      <t>ショウボウショ</t>
    </rPh>
    <rPh sb="111" eb="113">
      <t>ケンセツ</t>
    </rPh>
    <rPh sb="114" eb="117">
      <t>チュウガッコウ</t>
    </rPh>
    <rPh sb="118" eb="121">
      <t>ダイキボ</t>
    </rPh>
    <rPh sb="121" eb="123">
      <t>カイシュウ</t>
    </rPh>
    <rPh sb="123" eb="124">
      <t>オヨ</t>
    </rPh>
    <rPh sb="125" eb="128">
      <t>ロウキュウカ</t>
    </rPh>
    <rPh sb="130" eb="132">
      <t>ホイク</t>
    </rPh>
    <rPh sb="132" eb="133">
      <t>ショ</t>
    </rPh>
    <rPh sb="134" eb="135">
      <t>エン</t>
    </rPh>
    <rPh sb="137" eb="138">
      <t>エン</t>
    </rPh>
    <rPh sb="139" eb="142">
      <t>シュウヤクカ</t>
    </rPh>
    <rPh sb="145" eb="146">
      <t>ア</t>
    </rPh>
    <phoneticPr fontId="5"/>
  </si>
  <si>
    <t xml:space="preserve">実質公債費比率と将来負担比率ともに類似団体と比較して低くなっている。これは、計画的な地方債の繰上償還を行い、地方債残高の縮減に努めていたことが考えられるが、今後は老朽化した施設の整備及び小学校再編の集約化等の大型事業により、実質公債費比率と将来負担比率ともに増加することが見込まれるため、これまで以上に公債費の適正化に取り組んでいく必要がある。
</t>
    <rPh sb="38" eb="41">
      <t>ケイカクテキ</t>
    </rPh>
    <rPh sb="42" eb="45">
      <t>チホウサイ</t>
    </rPh>
    <rPh sb="78" eb="80">
      <t>コンゴ</t>
    </rPh>
    <rPh sb="81" eb="84">
      <t>ロウキュウカ</t>
    </rPh>
    <rPh sb="86" eb="88">
      <t>シセツ</t>
    </rPh>
    <rPh sb="89" eb="91">
      <t>セイビ</t>
    </rPh>
    <rPh sb="91" eb="92">
      <t>オヨ</t>
    </rPh>
    <rPh sb="93" eb="96">
      <t>ショウガッコウ</t>
    </rPh>
    <rPh sb="96" eb="98">
      <t>サイヘン</t>
    </rPh>
    <rPh sb="99" eb="102">
      <t>シュウヤクカ</t>
    </rPh>
    <rPh sb="102" eb="103">
      <t>トウ</t>
    </rPh>
    <rPh sb="104" eb="106">
      <t>オオガタ</t>
    </rPh>
    <rPh sb="106" eb="108">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</si>
</sst>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F359-4F4F-BCE6-EF60B843B0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113179</c:v>
                </c:pt>
                <c:pt idx="1">
                  <c:v>56330</c:v>
                </c:pt>
                <c:pt idx="2">
                  <c:v>56591</c:v>
                </c:pt>
                <c:pt idx="3">
                  <c:v>88431</c:v>
                </c:pt>
                <c:pt idx="4">
                  <c:v>67489</c:v>
                </c:pt>
              </c:numCache>
            </c:numRef>
          </c:val>
          <c:smooth val="0"/>
          <c:extLst>
            <c:ext xmlns:c16="http://schemas.microsoft.com/office/drawing/2014/chart" uri="{C3380CC4-5D6E-409C-BE32-E72D297353CC}">
              <c16:uniqueId val="{00000001-F359-4F4F-BCE6-EF60B843B0C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5.28</c:v>
                </c:pt>
                <c:pt idx="1">
                  <c:v>5.51</c:v>
                </c:pt>
                <c:pt idx="2">
                  <c:v>6.48</c:v>
                </c:pt>
                <c:pt idx="3">
                  <c:v>6.97</c:v>
                </c:pt>
                <c:pt idx="4">
                  <c:v>6.33</c:v>
                </c:pt>
              </c:numCache>
            </c:numRef>
          </c:val>
          <c:extLst>
            <c:ext xmlns:c16="http://schemas.microsoft.com/office/drawing/2014/chart" uri="{C3380CC4-5D6E-409C-BE32-E72D297353CC}">
              <c16:uniqueId val="{00000000-7B3A-404A-89FA-A3F25511A4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24.57</c:v>
                </c:pt>
                <c:pt idx="1">
                  <c:v>24.84</c:v>
                </c:pt>
                <c:pt idx="2">
                  <c:v>23.36</c:v>
                </c:pt>
                <c:pt idx="3">
                  <c:v>26.88</c:v>
                </c:pt>
                <c:pt idx="4">
                  <c:v>33.79</c:v>
                </c:pt>
              </c:numCache>
            </c:numRef>
          </c:val>
          <c:extLst>
            <c:ext xmlns:c16="http://schemas.microsoft.com/office/drawing/2014/chart" uri="{C3380CC4-5D6E-409C-BE32-E72D297353CC}">
              <c16:uniqueId val="{00000001-7B3A-404A-89FA-A3F25511A4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-5.15</c:v>
                </c:pt>
                <c:pt idx="1">
                  <c:v>-1.77</c:v>
                </c:pt>
                <c:pt idx="2">
                  <c:v>-2.2200000000000002</c:v>
                </c:pt>
                <c:pt idx="3">
                  <c:v>3.21</c:v>
                </c:pt>
                <c:pt idx="4">
                  <c:v>5.52</c:v>
                </c:pt>
              </c:numCache>
            </c:numRef>
          </c:val>
          <c:smooth val="0"/>
          <c:extLst>
            <c:ext xmlns:c16="http://schemas.microsoft.com/office/drawing/2014/chart" uri="{C3380CC4-5D6E-409C-BE32-E72D297353CC}">
              <c16:uniqueId val="{00000002-7B3A-404A-89FA-A3F25511A4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1.8</c:v>
                </c:pt>
                <c:pt idx="2">
                  <c:v>#N/A</c:v>
                </c:pt>
                <c:pt idx="3">
                  <c:v>0.81</c:v>
                </c:pt>
                <c:pt idx="4">
                  <c:v>#N/A</c:v>
                </c:pt>
                <c:pt idx="5">
                  <c:v>0.89</c:v>
                </c:pt>
                <c:pt idx="6">
                  <c:v>#N/A</c:v>
                </c:pt>
                <c:pt idx="7">
                  <c:v>0.93</c:v>
                </c:pt>
                <c:pt idx="8">
                  <c:v>#N/A</c:v>
                </c:pt>
                <c:pt idx="9">
                  <c:v>0.01</c:v>
                </c:pt>
              </c:numCache>
            </c:numRef>
          </c:val>
          <c:extLst>
            <c:ext xmlns:c16="http://schemas.microsoft.com/office/drawing/2014/chart" uri="{C3380CC4-5D6E-409C-BE32-E72D297353CC}">
              <c16:uniqueId val="{00000000-9B25-4170-B416-0E6227B685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25-4170-B416-0E6227B685D5}"/>
            </c:ext>
          </c:extLst>
        </c:ser>
        <c:ser>
          <c:idx val="2"/>
          <c:order val="2"/>
          <c:tx>
            <c:strRef>
              <c:f>データシート!$A$29</c:f>
              <c:strCache>
                <c:ptCount val="1"/>
                <c:pt idx="0">
                  <c:v>小諸市野生鳥獣商品化施設運営事業特別会計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0.04</c:v>
                </c:pt>
                <c:pt idx="8">
                  <c:v>#N/A</c:v>
                </c:pt>
                <c:pt idx="9">
                  <c:v>0.01</c:v>
                </c:pt>
              </c:numCache>
            </c:numRef>
          </c:val>
          <c:extLst>
            <c:ext xmlns:c16="http://schemas.microsoft.com/office/drawing/2014/chart" uri="{C3380CC4-5D6E-409C-BE32-E72D297353CC}">
              <c16:uniqueId val="{00000002-9B25-4170-B416-0E6227B685D5}"/>
            </c:ext>
          </c:extLst>
        </c:ser>
        <c:ser>
          <c:idx val="3"/>
          <c:order val="3"/>
          <c:tx>
            <c:strRef>
              <c:f>データシート!$A$30</c:f>
              <c:strCache>
                <c:ptCount val="1"/>
                <c:pt idx="0">
                  <c:v>小諸公園事業特別会計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0.26</c:v>
                </c:pt>
                <c:pt idx="2">
                  <c:v>#N/A</c:v>
                </c:pt>
                <c:pt idx="3">
                  <c:v>0.28999999999999998</c:v>
                </c:pt>
                <c:pt idx="4">
                  <c:v>#N/A</c:v>
                </c:pt>
                <c:pt idx="5">
                  <c:v>0.23</c:v>
                </c:pt>
                <c:pt idx="6">
                  <c:v>#N/A</c:v>
                </c:pt>
                <c:pt idx="7">
                  <c:v>0.36</c:v>
                </c:pt>
                <c:pt idx="8">
                  <c:v>#N/A</c:v>
                </c:pt>
                <c:pt idx="9">
                  <c:v>7.0000000000000007E-2</c:v>
                </c:pt>
              </c:numCache>
            </c:numRef>
          </c:val>
          <c:extLst>
            <c:ext xmlns:c16="http://schemas.microsoft.com/office/drawing/2014/chart" uri="{C3380CC4-5D6E-409C-BE32-E72D297353CC}">
              <c16:uniqueId val="{00000003-9B25-4170-B416-0E6227B685D5}"/>
            </c:ext>
          </c:extLst>
        </c:ser>
        <c:ser>
          <c:idx val="4"/>
          <c:order val="4"/>
          <c:tx>
            <c:strRef>
              <c:f>データシート!$A$31</c:f>
              <c:strCache>
                <c:ptCount val="1"/>
                <c:pt idx="0">
                  <c:v>小諸市国民健康保険事業特別会計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2.33</c:v>
                </c:pt>
                <c:pt idx="2">
                  <c:v>#N/A</c:v>
                </c:pt>
                <c:pt idx="3">
                  <c:v>0.35</c:v>
                </c:pt>
                <c:pt idx="4">
                  <c:v>#N/A</c:v>
                </c:pt>
                <c:pt idx="5">
                  <c:v>0</c:v>
                </c:pt>
                <c:pt idx="6">
                  <c:v>#N/A</c:v>
                </c:pt>
                <c:pt idx="7">
                  <c:v>0.79</c:v>
                </c:pt>
                <c:pt idx="8">
                  <c:v>#N/A</c:v>
                </c:pt>
                <c:pt idx="9">
                  <c:v>1.04</c:v>
                </c:pt>
              </c:numCache>
            </c:numRef>
          </c:val>
          <c:extLst>
            <c:ext xmlns:c16="http://schemas.microsoft.com/office/drawing/2014/chart" uri="{C3380CC4-5D6E-409C-BE32-E72D297353CC}">
              <c16:uniqueId val="{00000004-9B25-4170-B416-0E6227B685D5}"/>
            </c:ext>
          </c:extLst>
        </c:ser>
        <c:ser>
          <c:idx val="5"/>
          <c:order val="5"/>
          <c:tx>
            <c:strRef>
              <c:f>データシート!$A$32</c:f>
              <c:strCache>
                <c:ptCount val="1"/>
                <c:pt idx="0">
                  <c:v>小諸市介護保険事業特別会計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2.7</c:v>
                </c:pt>
                <c:pt idx="2">
                  <c:v>#N/A</c:v>
                </c:pt>
                <c:pt idx="3">
                  <c:v>2.2799999999999998</c:v>
                </c:pt>
                <c:pt idx="4">
                  <c:v>#N/A</c:v>
                </c:pt>
                <c:pt idx="5">
                  <c:v>1.23</c:v>
                </c:pt>
                <c:pt idx="6">
                  <c:v>#N/A</c:v>
                </c:pt>
                <c:pt idx="7">
                  <c:v>1.04</c:v>
                </c:pt>
                <c:pt idx="8">
                  <c:v>#N/A</c:v>
                </c:pt>
                <c:pt idx="9">
                  <c:v>1.3</c:v>
                </c:pt>
              </c:numCache>
            </c:numRef>
          </c:val>
          <c:extLst>
            <c:ext xmlns:c16="http://schemas.microsoft.com/office/drawing/2014/chart" uri="{C3380CC4-5D6E-409C-BE32-E72D297353CC}">
              <c16:uniqueId val="{00000005-9B25-4170-B416-0E6227B685D5}"/>
            </c:ext>
          </c:extLst>
        </c:ser>
        <c:ser>
          <c:idx val="6"/>
          <c:order val="6"/>
          <c:tx>
            <c:strRef>
              <c:f>データシート!$A$33</c:f>
              <c:strCache>
                <c:ptCount val="1"/>
                <c:pt idx="0">
                  <c:v>小諸市農業集落排水事業会計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1.17</c:v>
                </c:pt>
                <c:pt idx="4">
                  <c:v>#N/A</c:v>
                </c:pt>
                <c:pt idx="5">
                  <c:v>1.37</c:v>
                </c:pt>
                <c:pt idx="6">
                  <c:v>#N/A</c:v>
                </c:pt>
                <c:pt idx="7">
                  <c:v>1.44</c:v>
                </c:pt>
                <c:pt idx="8">
                  <c:v>#N/A</c:v>
                </c:pt>
                <c:pt idx="9">
                  <c:v>1.61</c:v>
                </c:pt>
              </c:numCache>
            </c:numRef>
          </c:val>
          <c:extLst>
            <c:ext xmlns:c16="http://schemas.microsoft.com/office/drawing/2014/chart" uri="{C3380CC4-5D6E-409C-BE32-E72D297353CC}">
              <c16:uniqueId val="{00000006-9B25-4170-B416-0E6227B685D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4.62</c:v>
                </c:pt>
                <c:pt idx="2">
                  <c:v>#N/A</c:v>
                </c:pt>
                <c:pt idx="3">
                  <c:v>4.71</c:v>
                </c:pt>
                <c:pt idx="4">
                  <c:v>#N/A</c:v>
                </c:pt>
                <c:pt idx="5">
                  <c:v>5.59</c:v>
                </c:pt>
                <c:pt idx="6">
                  <c:v>#N/A</c:v>
                </c:pt>
                <c:pt idx="7">
                  <c:v>6</c:v>
                </c:pt>
                <c:pt idx="8">
                  <c:v>#N/A</c:v>
                </c:pt>
                <c:pt idx="9">
                  <c:v>6.31</c:v>
                </c:pt>
              </c:numCache>
            </c:numRef>
          </c:val>
          <c:extLst>
            <c:ext xmlns:c16="http://schemas.microsoft.com/office/drawing/2014/chart" uri="{C3380CC4-5D6E-409C-BE32-E72D297353CC}">
              <c16:uniqueId val="{00000007-9B25-4170-B416-0E6227B685D5}"/>
            </c:ext>
          </c:extLst>
        </c:ser>
        <c:ser>
          <c:idx val="8"/>
          <c:order val="8"/>
          <c:tx>
            <c:strRef>
              <c:f>データシート!$A$35</c:f>
              <c:strCache>
                <c:ptCount val="1"/>
                <c:pt idx="0">
                  <c:v>小諸市公共下水道事業会計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9.0399999999999991</c:v>
                </c:pt>
                <c:pt idx="2">
                  <c:v>#N/A</c:v>
                </c:pt>
                <c:pt idx="3">
                  <c:v>9.4499999999999993</c:v>
                </c:pt>
                <c:pt idx="4">
                  <c:v>#N/A</c:v>
                </c:pt>
                <c:pt idx="5">
                  <c:v>10.199999999999999</c:v>
                </c:pt>
                <c:pt idx="6">
                  <c:v>#N/A</c:v>
                </c:pt>
                <c:pt idx="7">
                  <c:v>9.68</c:v>
                </c:pt>
                <c:pt idx="8">
                  <c:v>#N/A</c:v>
                </c:pt>
                <c:pt idx="9">
                  <c:v>9.9</c:v>
                </c:pt>
              </c:numCache>
            </c:numRef>
          </c:val>
          <c:extLst>
            <c:ext xmlns:c16="http://schemas.microsoft.com/office/drawing/2014/chart" uri="{C3380CC4-5D6E-409C-BE32-E72D297353CC}">
              <c16:uniqueId val="{00000008-9B25-4170-B416-0E6227B685D5}"/>
            </c:ext>
          </c:extLst>
        </c:ser>
        <c:ser>
          <c:idx val="9"/>
          <c:order val="9"/>
          <c:tx>
            <c:strRef>
              <c:f>データシート!$A$36</c:f>
              <c:strCache>
                <c:ptCount val="1"/>
                <c:pt idx="0">
                  <c:v>小諸市水道事業会計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22.26</c:v>
                </c:pt>
                <c:pt idx="2">
                  <c:v>#N/A</c:v>
                </c:pt>
                <c:pt idx="3">
                  <c:v>23.2</c:v>
                </c:pt>
                <c:pt idx="4">
                  <c:v>#N/A</c:v>
                </c:pt>
                <c:pt idx="5">
                  <c:v>24.25</c:v>
                </c:pt>
                <c:pt idx="6">
                  <c:v>#N/A</c:v>
                </c:pt>
                <c:pt idx="7">
                  <c:v>23.32</c:v>
                </c:pt>
                <c:pt idx="8">
                  <c:v>#N/A</c:v>
                </c:pt>
                <c:pt idx="9">
                  <c:v>22.53</c:v>
                </c:pt>
              </c:numCache>
            </c:numRef>
          </c:val>
          <c:extLst>
            <c:ext xmlns:c16="http://schemas.microsoft.com/office/drawing/2014/chart" uri="{C3380CC4-5D6E-409C-BE32-E72D297353CC}">
              <c16:uniqueId val="{00000009-9B25-4170-B416-0E6227B685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1638</c:v>
                </c:pt>
                <c:pt idx="5">
                  <c:v>1631</c:v>
                </c:pt>
                <c:pt idx="8">
                  <c:v>1558</c:v>
                </c:pt>
                <c:pt idx="11">
                  <c:v>1522</c:v>
                </c:pt>
                <c:pt idx="14">
                  <c:v>1485</c:v>
                </c:pt>
              </c:numCache>
            </c:numRef>
          </c:val>
          <c:extLst>
            <c:ext xmlns:c16="http://schemas.microsoft.com/office/drawing/2014/chart" uri="{C3380CC4-5D6E-409C-BE32-E72D297353CC}">
              <c16:uniqueId val="{00000000-81CA-4F98-90C9-C4DFBA3434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CA-4F98-90C9-C4DFBA3434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3</c:v>
                </c:pt>
                <c:pt idx="6">
                  <c:v>5</c:v>
                </c:pt>
                <c:pt idx="9">
                  <c:v>5</c:v>
                </c:pt>
                <c:pt idx="12">
                  <c:v>3</c:v>
                </c:pt>
              </c:numCache>
            </c:numRef>
          </c:val>
          <c:extLst>
            <c:ext xmlns:c16="http://schemas.microsoft.com/office/drawing/2014/chart" uri="{C3380CC4-5D6E-409C-BE32-E72D297353CC}">
              <c16:uniqueId val="{00000002-81CA-4F98-90C9-C4DFBA3434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112</c:v>
                </c:pt>
                <c:pt idx="3">
                  <c:v>96</c:v>
                </c:pt>
                <c:pt idx="6">
                  <c:v>47</c:v>
                </c:pt>
                <c:pt idx="9">
                  <c:v>21</c:v>
                </c:pt>
                <c:pt idx="12">
                  <c:v>10</c:v>
                </c:pt>
              </c:numCache>
            </c:numRef>
          </c:val>
          <c:extLst>
            <c:ext xmlns:c16="http://schemas.microsoft.com/office/drawing/2014/chart" uri="{C3380CC4-5D6E-409C-BE32-E72D297353CC}">
              <c16:uniqueId val="{00000003-81CA-4F98-90C9-C4DFBA3434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647</c:v>
                </c:pt>
                <c:pt idx="3">
                  <c:v>610</c:v>
                </c:pt>
                <c:pt idx="6">
                  <c:v>583</c:v>
                </c:pt>
                <c:pt idx="9">
                  <c:v>558</c:v>
                </c:pt>
                <c:pt idx="12">
                  <c:v>528</c:v>
                </c:pt>
              </c:numCache>
            </c:numRef>
          </c:val>
          <c:extLst>
            <c:ext xmlns:c16="http://schemas.microsoft.com/office/drawing/2014/chart" uri="{C3380CC4-5D6E-409C-BE32-E72D297353CC}">
              <c16:uniqueId val="{00000004-81CA-4F98-90C9-C4DFBA3434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CA-4F98-90C9-C4DFBA3434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CA-4F98-90C9-C4DFBA3434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1653</c:v>
                </c:pt>
                <c:pt idx="3">
                  <c:v>1562</c:v>
                </c:pt>
                <c:pt idx="6">
                  <c:v>1537</c:v>
                </c:pt>
                <c:pt idx="9">
                  <c:v>1545</c:v>
                </c:pt>
                <c:pt idx="12">
                  <c:v>1691</c:v>
                </c:pt>
              </c:numCache>
            </c:numRef>
          </c:val>
          <c:extLst>
            <c:ext xmlns:c16="http://schemas.microsoft.com/office/drawing/2014/chart" uri="{C3380CC4-5D6E-409C-BE32-E72D297353CC}">
              <c16:uniqueId val="{00000007-81CA-4F98-90C9-C4DFBA3434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774</c:v>
                </c:pt>
                <c:pt idx="2">
                  <c:v>#N/A</c:v>
                </c:pt>
                <c:pt idx="3">
                  <c:v>#N/A</c:v>
                </c:pt>
                <c:pt idx="4">
                  <c:v>640</c:v>
                </c:pt>
                <c:pt idx="5">
                  <c:v>#N/A</c:v>
                </c:pt>
                <c:pt idx="6">
                  <c:v>#N/A</c:v>
                </c:pt>
                <c:pt idx="7">
                  <c:v>614</c:v>
                </c:pt>
                <c:pt idx="8">
                  <c:v>#N/A</c:v>
                </c:pt>
                <c:pt idx="9">
                  <c:v>#N/A</c:v>
                </c:pt>
                <c:pt idx="10">
                  <c:v>607</c:v>
                </c:pt>
                <c:pt idx="11">
                  <c:v>#N/A</c:v>
                </c:pt>
                <c:pt idx="12">
                  <c:v>#N/A</c:v>
                </c:pt>
                <c:pt idx="13">
                  <c:v>747</c:v>
                </c:pt>
                <c:pt idx="14">
                  <c:v>#N/A</c:v>
                </c:pt>
              </c:numCache>
            </c:numRef>
          </c:val>
          <c:smooth val="0"/>
          <c:extLst>
            <c:ext xmlns:c16="http://schemas.microsoft.com/office/drawing/2014/chart" uri="{C3380CC4-5D6E-409C-BE32-E72D297353CC}">
              <c16:uniqueId val="{00000008-81CA-4F98-90C9-C4DFBA3434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16624</c:v>
                </c:pt>
                <c:pt idx="5">
                  <c:v>16649</c:v>
                </c:pt>
                <c:pt idx="8">
                  <c:v>16516</c:v>
                </c:pt>
                <c:pt idx="11">
                  <c:v>16697</c:v>
                </c:pt>
                <c:pt idx="14">
                  <c:v>16749</c:v>
                </c:pt>
              </c:numCache>
            </c:numRef>
          </c:val>
          <c:extLst>
            <c:ext xmlns:c16="http://schemas.microsoft.com/office/drawing/2014/chart" uri="{C3380CC4-5D6E-409C-BE32-E72D297353CC}">
              <c16:uniqueId val="{00000000-214B-4967-A8A8-AB947E23F0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2465</c:v>
                </c:pt>
                <c:pt idx="5">
                  <c:v>2290</c:v>
                </c:pt>
                <c:pt idx="8">
                  <c:v>2166</c:v>
                </c:pt>
                <c:pt idx="11">
                  <c:v>1921</c:v>
                </c:pt>
                <c:pt idx="14">
                  <c:v>1773</c:v>
                </c:pt>
              </c:numCache>
            </c:numRef>
          </c:val>
          <c:extLst>
            <c:ext xmlns:c16="http://schemas.microsoft.com/office/drawing/2014/chart" uri="{C3380CC4-5D6E-409C-BE32-E72D297353CC}">
              <c16:uniqueId val="{00000001-214B-4967-A8A8-AB947E23F0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7426</c:v>
                </c:pt>
                <c:pt idx="5">
                  <c:v>7498</c:v>
                </c:pt>
                <c:pt idx="8">
                  <c:v>7245</c:v>
                </c:pt>
                <c:pt idx="11">
                  <c:v>7758</c:v>
                </c:pt>
                <c:pt idx="14">
                  <c:v>8556</c:v>
                </c:pt>
              </c:numCache>
            </c:numRef>
          </c:val>
          <c:extLst>
            <c:ext xmlns:c16="http://schemas.microsoft.com/office/drawing/2014/chart" uri="{C3380CC4-5D6E-409C-BE32-E72D297353CC}">
              <c16:uniqueId val="{00000002-214B-4967-A8A8-AB947E23F0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4B-4967-A8A8-AB947E23F0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4B-4967-A8A8-AB947E23F0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310</c:v>
                </c:pt>
                <c:pt idx="3">
                  <c:v>310</c:v>
                </c:pt>
                <c:pt idx="6">
                  <c:v>245</c:v>
                </c:pt>
                <c:pt idx="9">
                  <c:v>286</c:v>
                </c:pt>
                <c:pt idx="12">
                  <c:v>164</c:v>
                </c:pt>
              </c:numCache>
            </c:numRef>
          </c:val>
          <c:extLst>
            <c:ext xmlns:c16="http://schemas.microsoft.com/office/drawing/2014/chart" uri="{C3380CC4-5D6E-409C-BE32-E72D297353CC}">
              <c16:uniqueId val="{00000005-214B-4967-A8A8-AB947E23F0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2563</c:v>
                </c:pt>
                <c:pt idx="3">
                  <c:v>2490</c:v>
                </c:pt>
                <c:pt idx="6">
                  <c:v>2484</c:v>
                </c:pt>
                <c:pt idx="9">
                  <c:v>2478</c:v>
                </c:pt>
                <c:pt idx="12">
                  <c:v>2436</c:v>
                </c:pt>
              </c:numCache>
            </c:numRef>
          </c:val>
          <c:extLst>
            <c:ext xmlns:c16="http://schemas.microsoft.com/office/drawing/2014/chart" uri="{C3380CC4-5D6E-409C-BE32-E72D297353CC}">
              <c16:uniqueId val="{00000006-214B-4967-A8A8-AB947E23F0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278</c:v>
                </c:pt>
                <c:pt idx="3">
                  <c:v>80</c:v>
                </c:pt>
                <c:pt idx="6">
                  <c:v>31</c:v>
                </c:pt>
                <c:pt idx="9">
                  <c:v>11</c:v>
                </c:pt>
                <c:pt idx="12">
                  <c:v>0</c:v>
                </c:pt>
              </c:numCache>
            </c:numRef>
          </c:val>
          <c:extLst>
            <c:ext xmlns:c16="http://schemas.microsoft.com/office/drawing/2014/chart" uri="{C3380CC4-5D6E-409C-BE32-E72D297353CC}">
              <c16:uniqueId val="{00000007-214B-4967-A8A8-AB947E23F0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7628</c:v>
                </c:pt>
                <c:pt idx="3">
                  <c:v>6442</c:v>
                </c:pt>
                <c:pt idx="6">
                  <c:v>6039</c:v>
                </c:pt>
                <c:pt idx="9">
                  <c:v>5703</c:v>
                </c:pt>
                <c:pt idx="12">
                  <c:v>5389</c:v>
                </c:pt>
              </c:numCache>
            </c:numRef>
          </c:val>
          <c:extLst>
            <c:ext xmlns:c16="http://schemas.microsoft.com/office/drawing/2014/chart" uri="{C3380CC4-5D6E-409C-BE32-E72D297353CC}">
              <c16:uniqueId val="{00000008-214B-4967-A8A8-AB947E23F0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c:v>
                </c:pt>
                <c:pt idx="3">
                  <c:v>5</c:v>
                </c:pt>
                <c:pt idx="6">
                  <c:v>35</c:v>
                </c:pt>
                <c:pt idx="9">
                  <c:v>31</c:v>
                </c:pt>
                <c:pt idx="12">
                  <c:v>47</c:v>
                </c:pt>
              </c:numCache>
            </c:numRef>
          </c:val>
          <c:extLst>
            <c:ext xmlns:c16="http://schemas.microsoft.com/office/drawing/2014/chart" uri="{C3380CC4-5D6E-409C-BE32-E72D297353CC}">
              <c16:uniqueId val="{00000009-214B-4967-A8A8-AB947E23F0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18984</c:v>
                </c:pt>
                <c:pt idx="3">
                  <c:v>19107</c:v>
                </c:pt>
                <c:pt idx="6">
                  <c:v>19075</c:v>
                </c:pt>
                <c:pt idx="9">
                  <c:v>19940</c:v>
                </c:pt>
                <c:pt idx="12">
                  <c:v>20015</c:v>
                </c:pt>
              </c:numCache>
            </c:numRef>
          </c:val>
          <c:extLst>
            <c:ext xmlns:c16="http://schemas.microsoft.com/office/drawing/2014/chart" uri="{C3380CC4-5D6E-409C-BE32-E72D297353CC}">
              <c16:uniqueId val="{0000000A-214B-4967-A8A8-AB947E23F0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3249</c:v>
                </c:pt>
                <c:pt idx="2">
                  <c:v>#N/A</c:v>
                </c:pt>
                <c:pt idx="3">
                  <c:v>#N/A</c:v>
                </c:pt>
                <c:pt idx="4">
                  <c:v>1997</c:v>
                </c:pt>
                <c:pt idx="5">
                  <c:v>#N/A</c:v>
                </c:pt>
                <c:pt idx="6">
                  <c:v>#N/A</c:v>
                </c:pt>
                <c:pt idx="7">
                  <c:v>1982</c:v>
                </c:pt>
                <c:pt idx="8">
                  <c:v>#N/A</c:v>
                </c:pt>
                <c:pt idx="9">
                  <c:v>#N/A</c:v>
                </c:pt>
                <c:pt idx="10">
                  <c:v>2072</c:v>
                </c:pt>
                <c:pt idx="11">
                  <c:v>#N/A</c:v>
                </c:pt>
                <c:pt idx="12">
                  <c:v>#N/A</c:v>
                </c:pt>
                <c:pt idx="13">
                  <c:v>974</c:v>
                </c:pt>
                <c:pt idx="14">
                  <c:v>#N/A</c:v>
                </c:pt>
              </c:numCache>
            </c:numRef>
          </c:val>
          <c:smooth val="0"/>
          <c:extLst>
            <c:ext xmlns:c16="http://schemas.microsoft.com/office/drawing/2014/chart" uri="{C3380CC4-5D6E-409C-BE32-E72D297353CC}">
              <c16:uniqueId val="{0000000B-214B-4967-A8A8-AB947E23F0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2295</c:v>
                </c:pt>
                <c:pt idx="1">
                  <c:v>2776</c:v>
                </c:pt>
                <c:pt idx="2">
                  <c:v>3649</c:v>
                </c:pt>
              </c:numCache>
            </c:numRef>
          </c:val>
          <c:extLst>
            <c:ext xmlns:c16="http://schemas.microsoft.com/office/drawing/2014/chart" uri="{C3380CC4-5D6E-409C-BE32-E72D297353CC}">
              <c16:uniqueId val="{00000000-6A3C-4689-8E32-BC9E7D28CC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1341</c:v>
                </c:pt>
                <c:pt idx="1">
                  <c:v>1318</c:v>
                </c:pt>
                <c:pt idx="2">
                  <c:v>1229</c:v>
                </c:pt>
              </c:numCache>
            </c:numRef>
          </c:val>
          <c:extLst>
            <c:ext xmlns:c16="http://schemas.microsoft.com/office/drawing/2014/chart" uri="{C3380CC4-5D6E-409C-BE32-E72D297353CC}">
              <c16:uniqueId val="{00000001-6A3C-4689-8E32-BC9E7D28CC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2692</c:v>
                </c:pt>
                <c:pt idx="1">
                  <c:v>2685</c:v>
                </c:pt>
                <c:pt idx="2">
                  <c:v>2582</c:v>
                </c:pt>
              </c:numCache>
            </c:numRef>
          </c:val>
          <c:extLst>
            <c:ext xmlns:c16="http://schemas.microsoft.com/office/drawing/2014/chart" uri="{C3380CC4-5D6E-409C-BE32-E72D297353CC}">
              <c16:uniqueId val="{00000002-6A3C-4689-8E32-BC9E7D28CC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{BE0B5AAC-CF13-4ED3-B3B4-CF649A9E1913}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0E7-41E0-84B4-96466F379B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{EAAF040F-B8AE-4908-A7CC-7FFF7F844DE4}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E7-41E0-84B4-96466F379B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{8D911A4F-BFD6-42D7-8C14-5A894EADFA82}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E7-41E0-84B4-96466F379B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{F3B0F820-B347-44E4-9E4A-510EEEFB5557}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E7-41E0-84B4-96466F379B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{62057122-FCE6-4A2D-8EE8-91184BBC4449}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E7-41E0-84B4-96466F379B6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{31485E40-1FCC-4EEB-9425-7203D0CD4C96}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0E7-41E0-84B4-96466F379B6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{051419BC-5BC2-45A9-8355-AA4B33185854}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0E7-41E0-84B4-96466F379B6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{FFF5CE41-616B-4DA5-96F7-3B5284FD411B}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0E7-41E0-84B4-96466F379B6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{2774ACB4-E220-4E89-B4AE-E99104F26902}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0E7-41E0-84B4-96466F379B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53.4</c:v>
                </c:pt>
                <c:pt idx="16">
                  <c:v>54.8</c:v>
                </c:pt>
                <c:pt idx="24">
                  <c:v>56.1</c:v>
                </c:pt>
                <c:pt idx="32">
                  <c:v>55.9</c:v>
                </c:pt>
              </c:numCache>
            </c:numRef>
          </c:xVal>
          <c:yVal>
            <c:numRef>
              <c:f>公会計指標分析・財政指標組合せ分析表!$BP$51:$DC$51</c:f>
              <c:numCache>
                <c:formatCode>#,##0.0;"▲ "#,##0.0</c:formatCode>
                <c:ptCount val="40"/>
                <c:pt idx="0">
                  <c:v>38.200000000000003</c:v>
                </c:pt>
                <c:pt idx="8">
                  <c:v>23.4</c:v>
                </c:pt>
                <c:pt idx="16">
                  <c:v>23.3</c:v>
                </c:pt>
                <c:pt idx="24">
                  <c:v>23</c:v>
                </c:pt>
                <c:pt idx="32">
                  <c:v>10.199999999999999</c:v>
                </c:pt>
              </c:numCache>
            </c:numRef>
          </c:yVal>
          <c:smooth val="0"/>
          <c:extLst>
            <c:ext xmlns:c16="http://schemas.microsoft.com/office/drawing/2014/chart" uri="{C3380CC4-5D6E-409C-BE32-E72D297353CC}">
              <c16:uniqueId val="{00000009-C0E7-41E0-84B4-96466F379B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{4405CD7C-57EF-4BEC-ADE2-8CB85487244B}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0E7-41E0-84B4-96466F379B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{E9F94A36-0F54-4EC0-BC04-ACC5D1C427CC}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E7-41E0-84B4-96466F379B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{4BF733CA-FAE8-4726-AD5B-10A0CBBE8A4D}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E7-41E0-84B4-96466F379B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{32A911C2-41CC-422D-A5B8-5FD62C43F19E}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E7-41E0-84B4-96466F379B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{48EBB00F-A362-493B-BF6A-C9F00F157963}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E7-41E0-84B4-96466F379B6B}"/>
                </c:ext>
              </c:extLst>
            </c:dLbl>
            <c:dLbl>
              <c:idx val="8"/>
              <c:layout>
                <c:manualLayout>
                  <c:x val="0"/>
                  <c:y val="-1.24787261138351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{1E754611-6724-4F85-B29C-323602821624}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0E7-41E0-84B4-96466F379B6B}"/>
                </c:ext>
              </c:extLst>
            </c:dLbl>
            <c:dLbl>
              <c:idx val="16"/>
              <c:layout>
                <c:manualLayout>
                  <c:x val="0"/>
                  <c:y val="1.24787261138351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{83E9B5C6-31F5-4273-89ED-6684E101FCD1}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0E7-41E0-84B4-96466F379B6B}"/>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{B1613523-2050-47F7-AE00-1D407DCB593D}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0E7-41E0-84B4-96466F379B6B}"/>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{2720E47B-BF0C-474C-9B7F-E8308116CDC7}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0E7-41E0-84B4-96466F379B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C0E7-41E0-84B4-96466F379B6B}"/>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{A23F4628-0D02-4861-8CE8-13A4464F1E90}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112-4FFC-9BAB-910DF6DD0A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{906E9208-7058-407C-8C51-896903CB939A}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12-4FFC-9BAB-910DF6DD0A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{3821C005-4E04-4CEA-AFAB-40FB129D7421}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12-4FFC-9BAB-910DF6DD0A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{A403C27B-CFF8-4A86-A10E-005FD4F4AEC2}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12-4FFC-9BAB-910DF6DD0A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{970774FA-0647-4A86-87BF-B1FF4953B1D9}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12-4FFC-9BAB-910DF6DD0A34}"/>
                </c:ext>
              </c:extLst>
            </c:dLbl>
            <c:dLbl>
              <c:idx val="8"/>
              <c:layout>
                <c:manualLayout>
                  <c:x val="-3.4502390437331783E-2"/>
                  <c:y val="-4.41452777471441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{173CB031-2B20-48D9-8454-AE8263D3D57F}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112-4FFC-9BAB-910DF6DD0A34}"/>
                </c:ext>
              </c:extLst>
            </c:dLbl>
            <c:dLbl>
              <c:idx val="16"/>
              <c:layout>
                <c:manualLayout>
                  <c:x val="-2.87659439068545E-2"/>
                  <c:y val="-8.068801642844376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{6F183B12-6A14-4CFE-A0B2-68C76ACBAAC7}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112-4FFC-9BAB-910DF6DD0A34}"/>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{D999CF17-58BA-40A8-A75B-CC16D0400E76}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112-4FFC-9BAB-910DF6DD0A34}"/>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{B1627926-AAC5-42CF-9DA9-F9F213AA5B26}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112-4FFC-9BAB-910DF6DD0A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c:v>
                </c:pt>
                <c:pt idx="16">
                  <c:v>7.9</c:v>
                </c:pt>
                <c:pt idx="24">
                  <c:v>7.1</c:v>
                </c:pt>
                <c:pt idx="32">
                  <c:v>7.2</c:v>
                </c:pt>
              </c:numCache>
            </c:numRef>
          </c:xVal>
          <c:yVal>
            <c:numRef>
              <c:f>公会計指標分析・財政指標組合せ分析表!$BP$73:$DC$73</c:f>
              <c:numCache>
                <c:formatCode>#,##0.0;"▲ "#,##0.0</c:formatCode>
                <c:ptCount val="40"/>
                <c:pt idx="0">
                  <c:v>38.200000000000003</c:v>
                </c:pt>
                <c:pt idx="8">
                  <c:v>23.4</c:v>
                </c:pt>
                <c:pt idx="16">
                  <c:v>23.3</c:v>
                </c:pt>
                <c:pt idx="24">
                  <c:v>23</c:v>
                </c:pt>
                <c:pt idx="32">
                  <c:v>10.199999999999999</c:v>
                </c:pt>
              </c:numCache>
            </c:numRef>
          </c:yVal>
          <c:smooth val="0"/>
          <c:extLst>
            <c:ext xmlns:c16="http://schemas.microsoft.com/office/drawing/2014/chart" uri="{C3380CC4-5D6E-409C-BE32-E72D297353CC}">
              <c16:uniqueId val="{00000009-8112-4FFC-9BAB-910DF6DD0A3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{4281DA8B-9489-448D-8664-863DC7AEA238}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112-4FFC-9BAB-910DF6DD0A3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{F33E7104-18F9-4734-B312-EECFE82C0FBC}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12-4FFC-9BAB-910DF6DD0A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{46CDE095-0CA3-48A1-AE9D-D6C1E66EC74E}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12-4FFC-9BAB-910DF6DD0A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{86865E9C-4E17-4DEC-8896-1A1B839A3E61}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12-4FFC-9BAB-910DF6DD0A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{628BBAA7-DEB6-4477-8EBD-0EBE313C7F9C}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12-4FFC-9BAB-910DF6DD0A34}"/>
                </c:ext>
              </c:extLst>
            </c:dLbl>
            <c:dLbl>
              <c:idx val="8"/>
              <c:layout>
                <c:manualLayout>
                  <c:x val="0"/>
                  <c:y val="-1.17784899997055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{A55B260C-27A2-4C8C-9526-B325EE943504}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112-4FFC-9BAB-910DF6DD0A34}"/>
                </c:ext>
              </c:extLst>
            </c:dLbl>
            <c:dLbl>
              <c:idx val="16"/>
              <c:layout>
                <c:manualLayout>
                  <c:x val="0"/>
                  <c:y val="1.177883248727479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{B63BAF27-450C-4001-AD83-69BD7FB19C8E}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112-4FFC-9BAB-910DF6DD0A34}"/>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{D1DC31BD-92C1-4346-B9CB-968A8B638AFD}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112-4FFC-9BAB-910DF6DD0A34}"/>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{ADDD5519-333D-4E92-8068-5ACDC243BF84}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112-4FFC-9BAB-910DF6DD0A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8112-4FFC-9BAB-910DF6DD0A34}"/>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23305A8-00A5-4358-9744-EBEE453FE9A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3F71A1C-43C4-44DB-AB56-EE48D561D00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公共下水道事業会計における繰出し基準の見直しに伴い、公営企業債の元利償還金に対する繰入額は減少傾向にある。しかし、近年実施している複合型中心拠点誘導施設等の大型普通建設事業の影響により、地方債の新規発行額が増加傾向にあることを踏まえ、今後は事業の精査により新規発行額を抑制し、実質公債費比率の上昇を最小限にす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近年相次いで実施している大型普通建設事業に伴う地方債の新規発行により増加することが見込まれる一方、大型普通建設事業等実施に伴う充当可能基金の減少も見込まれることから、緊急度や住民ニーズを的確に把握した事業の選択により健全財政の運営に努め、将来負担比率の上昇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複合型中心拠点誘導施設「こもテラス」建設事業や保育所建設事業等の財源充当により地域振興基金を約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万円、地域福祉基金を約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万円取り崩した一方で、財政調整基金を約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万円、地域福祉基金を約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万円、学校建設準備基金を約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基金に頼った財政運営から脱却するため、徹底した経費の削減と既存事業・施設の見直しを進める。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今後予定している学校施設の建設に備えて学校建設準備基金の積み立てを行っていく。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・小諸市地域振興基金：企業立地、人口増加対策、産業振興等地域の振興に資する事業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・学校建設準備基金：耐用年数を超えている小学校施設の更新費用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・小諸市地域福祉基金：耐用年数を超えている老人福祉施設、保育所等の更新、改修費用及びサービス費用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・小諸市職員退職手当基金：職員退職手当対策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・小諸市大津秀子奨学基金：奨学資金（基金の原資となった寄付者の意向による）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・小諸市地域振興基金：複合型中心拠点誘導施設の建設や工業用地取得事業助成金等の財源として取り崩したことにより約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・学校建設準備基金：積み立てをしたことにより約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・小諸市地域福祉基金：複合型中心拠点誘導施設と保育所の建設のための財源として取り崩したことにより約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・小諸市職員退職手当基金：利子積立により約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・小諸市大津秀子奨学基金：貸付額の増加に伴う取り崩しにより約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近年の決算収支の状況では基金積立は難しい状況にあるが、老朽化が進んでいる学校施設等公共施設の更新等に備えた積み立てを行っていく。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基本計画の財政運営の基本的な考え方の中で、基金や市債に依存した財政構造の回避は最優先事項とされていることから財源の確保、事業の見直しといった取り組みをしているが、それでも解消できない財源不足については、財政調整基金の取り崩し等により対応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年度については取り崩しはせず、決算剰余金等を積み立てたことから前年度比で約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毎年度決算剰余金処分による積立を行い、急激な財源不足・災害への備えとして標準財政規模の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以上を確保したい。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改善策としての地方債繰上償還のため約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万円の取り崩しと、利子積立の約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年度決算において、地方債残高が市の基本計画に定める財政目標数値を上回ったため、改善策に沿った計画的な繰上償還を実施するための財源として活用する。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以上かつ起債残高の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程度の積立規模を確保したい。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41,756
40,914
98.55
21,871,062
21,059,921
683,890
10,801,784
20,014,769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年間で公共施設等の延べ床面積を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については、上昇傾向にはあるものの、類似団体平均と比較するとその伸びは緩やかであり、これまでの取組の効果が表れていると考えられ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xdr:cNvCxnSpPr/>
      </xdr:nvCxnSpPr>
      <xdr:spPr>
        <a:xfrm flipV="1">
          <a:off x="4760595" y="5240867"/>
          <a:ext cx="1270" cy="133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xdr:cNvSpPr txBox="1"/>
      </xdr:nvSpPr>
      <xdr:spPr>
        <a:xfrm>
          <a:off x="4813300" y="6581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xdr:cNvCxnSpPr/>
      </xdr:nvCxnSpPr>
      <xdr:spPr>
        <a:xfrm>
          <a:off x="4673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xdr:cNvSpPr/>
      </xdr:nvSpPr>
      <xdr:spPr>
        <a:xfrm>
          <a:off x="4000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164359</xdr:rowOff>
    </xdr:from>
    <xdr:to>
      <xdr:col>23</xdr:col>
      <xdr:colOff>136525</xdr:colOff>
      <xdr:row>30</xdr:row>
      <xdr:rowOff>94509</xdr:rowOff>
    </xdr:to>
    <xdr:sp macro="" textlink="">
      <xdr:nvSpPr>
        <xdr:cNvPr id="81" name="楕円 80"/>
        <xdr:cNvSpPr/>
      </xdr:nvSpPr>
      <xdr:spPr>
        <a:xfrm>
          <a:off x="4711700" y="59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15786</xdr:rowOff>
    </xdr:from>
    <xdr:ext cx="405111" cy="259045"/>
    <xdr:sp macro="" textlink="">
      <xdr:nvSpPr>
        <xdr:cNvPr id="82" name="有形固定資産減価償却率該当値テキスト"/>
        <xdr:cNvSpPr txBox="1"/>
      </xdr:nvSpPr>
      <xdr:spPr>
        <a:xfrm>
          <a:off x="4813300" y="575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167958</xdr:rowOff>
    </xdr:from>
    <xdr:to>
      <xdr:col>19</xdr:col>
      <xdr:colOff>187325</xdr:colOff>
      <xdr:row>30</xdr:row>
      <xdr:rowOff>98108</xdr:rowOff>
    </xdr:to>
    <xdr:sp macro="" textlink="">
      <xdr:nvSpPr>
        <xdr:cNvPr id="83" name="楕円 82"/>
        <xdr:cNvSpPr/>
      </xdr:nvSpPr>
      <xdr:spPr>
        <a:xfrm>
          <a:off x="40005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43709</xdr:rowOff>
    </xdr:from>
    <xdr:to>
      <xdr:col>23</xdr:col>
      <xdr:colOff>85725</xdr:colOff>
      <xdr:row>30</xdr:row>
      <xdr:rowOff>47308</xdr:rowOff>
    </xdr:to>
    <xdr:cxnSp macro="">
      <xdr:nvCxnSpPr>
        <xdr:cNvPr id="84" name="直線コネクタ 83"/>
        <xdr:cNvCxnSpPr/>
      </xdr:nvCxnSpPr>
      <xdr:spPr>
        <a:xfrm flipV="1">
          <a:off x="4051300" y="5958734"/>
          <a:ext cx="7112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144568</xdr:rowOff>
    </xdr:from>
    <xdr:to>
      <xdr:col>15</xdr:col>
      <xdr:colOff>187325</xdr:colOff>
      <xdr:row>30</xdr:row>
      <xdr:rowOff>74718</xdr:rowOff>
    </xdr:to>
    <xdr:sp macro="" textlink="">
      <xdr:nvSpPr>
        <xdr:cNvPr id="85" name="楕円 84"/>
        <xdr:cNvSpPr/>
      </xdr:nvSpPr>
      <xdr:spPr>
        <a:xfrm>
          <a:off x="3238500" y="58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23918</xdr:rowOff>
    </xdr:from>
    <xdr:to>
      <xdr:col>19</xdr:col>
      <xdr:colOff>136525</xdr:colOff>
      <xdr:row>30</xdr:row>
      <xdr:rowOff>47308</xdr:rowOff>
    </xdr:to>
    <xdr:cxnSp macro="">
      <xdr:nvCxnSpPr>
        <xdr:cNvPr id="86" name="直線コネクタ 85"/>
        <xdr:cNvCxnSpPr/>
      </xdr:nvCxnSpPr>
      <xdr:spPr>
        <a:xfrm>
          <a:off x="3289300" y="5938943"/>
          <a:ext cx="762000" cy="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119380</xdr:rowOff>
    </xdr:from>
    <xdr:to>
      <xdr:col>11</xdr:col>
      <xdr:colOff>187325</xdr:colOff>
      <xdr:row>30</xdr:row>
      <xdr:rowOff>49530</xdr:rowOff>
    </xdr:to>
    <xdr:sp macro="" textlink="">
      <xdr:nvSpPr>
        <xdr:cNvPr id="87" name="楕円 86"/>
        <xdr:cNvSpPr/>
      </xdr:nvSpPr>
      <xdr:spPr>
        <a:xfrm>
          <a:off x="2476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170180</xdr:rowOff>
    </xdr:from>
    <xdr:to>
      <xdr:col>15</xdr:col>
      <xdr:colOff>136525</xdr:colOff>
      <xdr:row>30</xdr:row>
      <xdr:rowOff>23918</xdr:rowOff>
    </xdr:to>
    <xdr:cxnSp macro="">
      <xdr:nvCxnSpPr>
        <xdr:cNvPr id="88" name="直線コネクタ 87"/>
        <xdr:cNvCxnSpPr/>
      </xdr:nvCxnSpPr>
      <xdr:spPr>
        <a:xfrm>
          <a:off x="2527300" y="591375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110384</xdr:rowOff>
    </xdr:from>
    <xdr:to>
      <xdr:col>7</xdr:col>
      <xdr:colOff>187325</xdr:colOff>
      <xdr:row>30</xdr:row>
      <xdr:rowOff>40534</xdr:rowOff>
    </xdr:to>
    <xdr:sp macro="" textlink="">
      <xdr:nvSpPr>
        <xdr:cNvPr id="89" name="楕円 88"/>
        <xdr:cNvSpPr/>
      </xdr:nvSpPr>
      <xdr:spPr>
        <a:xfrm>
          <a:off x="1714500" y="58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161184</xdr:rowOff>
    </xdr:from>
    <xdr:to>
      <xdr:col>11</xdr:col>
      <xdr:colOff>136525</xdr:colOff>
      <xdr:row>29</xdr:row>
      <xdr:rowOff>170180</xdr:rowOff>
    </xdr:to>
    <xdr:cxnSp macro="">
      <xdr:nvCxnSpPr>
        <xdr:cNvPr id="90" name="直線コネクタ 89"/>
        <xdr:cNvCxnSpPr/>
      </xdr:nvCxnSpPr>
      <xdr:spPr>
        <a:xfrm>
          <a:off x="1765300" y="5904759"/>
          <a:ext cx="762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18538</xdr:rowOff>
    </xdr:from>
    <xdr:ext cx="405111" cy="259045"/>
    <xdr:sp macro="" textlink="">
      <xdr:nvSpPr>
        <xdr:cNvPr id="91" name="n_1aveValue有形固定資産減価償却率"/>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2" name="n_2aveValue有形固定資産減価償却率"/>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114635</xdr:rowOff>
    </xdr:from>
    <xdr:ext cx="405111" cy="259045"/>
    <xdr:sp macro="" textlink="">
      <xdr:nvSpPr>
        <xdr:cNvPr id="95" name="n_1mainValue有形固定資産減価償却率"/>
        <xdr:cNvSpPr txBox="1"/>
      </xdr:nvSpPr>
      <xdr:spPr>
        <a:xfrm>
          <a:off x="3836044" y="568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91245</xdr:rowOff>
    </xdr:from>
    <xdr:ext cx="405111" cy="259045"/>
    <xdr:sp macro="" textlink="">
      <xdr:nvSpPr>
        <xdr:cNvPr id="96" name="n_2mainValue有形固定資産減価償却率"/>
        <xdr:cNvSpPr txBox="1"/>
      </xdr:nvSpPr>
      <xdr:spPr>
        <a:xfrm>
          <a:off x="3086744" y="566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66057</xdr:rowOff>
    </xdr:from>
    <xdr:ext cx="405111" cy="259045"/>
    <xdr:sp macro="" textlink="">
      <xdr:nvSpPr>
        <xdr:cNvPr id="97" name="n_3mainValue有形固定資産減価償却率"/>
        <xdr:cNvSpPr txBox="1"/>
      </xdr:nvSpPr>
      <xdr:spPr>
        <a:xfrm>
          <a:off x="23247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57061</xdr:rowOff>
    </xdr:from>
    <xdr:ext cx="405111" cy="259045"/>
    <xdr:sp macro="" textlink="">
      <xdr:nvSpPr>
        <xdr:cNvPr id="98" name="n_4mainValue有形固定資産減価償却率"/>
        <xdr:cNvSpPr txBox="1"/>
      </xdr:nvSpPr>
      <xdr:spPr>
        <a:xfrm>
          <a:off x="1562744" y="562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債務償還比率は類似団体平均を下回っており、主な要因としては、令和元年度から計画的な地方債の繰上償還を実施し、地方債残高の縮減に努めていたこととが考えられる。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xdr:cNvCxnSpPr/>
      </xdr:nvCxnSpPr>
      <xdr:spPr>
        <a:xfrm flipV="1">
          <a:off x="14793595" y="5431527"/>
          <a:ext cx="1269" cy="124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xdr:cNvSpPr txBox="1"/>
      </xdr:nvSpPr>
      <xdr:spPr>
        <a:xfrm>
          <a:off x="14846300" y="6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xdr:cNvCxnSpPr/>
      </xdr:nvCxnSpPr>
      <xdr:spPr>
        <a:xfrm>
          <a:off x="14706600" y="66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xdr:cNvSpPr txBox="1"/>
      </xdr:nvSpPr>
      <xdr:spPr>
        <a:xfrm>
          <a:off x="14846300" y="52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xdr:cNvCxnSpPr/>
      </xdr:nvCxnSpPr>
      <xdr:spPr>
        <a:xfrm>
          <a:off x="14706600" y="543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4" name="債務償還比率平均値テキスト"/>
        <xdr:cNvSpPr txBox="1"/>
      </xdr:nvSpPr>
      <xdr:spPr>
        <a:xfrm>
          <a:off x="14846300" y="599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xdr:cNvSpPr/>
      </xdr:nvSpPr>
      <xdr:spPr>
        <a:xfrm>
          <a:off x="14744700" y="601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xdr:cNvSpPr/>
      </xdr:nvSpPr>
      <xdr:spPr>
        <a:xfrm>
          <a:off x="14033500" y="624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xdr:cNvSpPr/>
      </xdr:nvSpPr>
      <xdr:spPr>
        <a:xfrm>
          <a:off x="13271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xdr:cNvSpPr/>
      </xdr:nvSpPr>
      <xdr:spPr>
        <a:xfrm>
          <a:off x="12509500" y="628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xdr:cNvSpPr/>
      </xdr:nvSpPr>
      <xdr:spPr>
        <a:xfrm>
          <a:off x="11747500" y="626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58348</xdr:rowOff>
    </xdr:from>
    <xdr:to>
      <xdr:col>76</xdr:col>
      <xdr:colOff>73025</xdr:colOff>
      <xdr:row>30</xdr:row>
      <xdr:rowOff>159948</xdr:rowOff>
    </xdr:to>
    <xdr:sp macro="" textlink="">
      <xdr:nvSpPr>
        <xdr:cNvPr id="145" name="楕円 144"/>
        <xdr:cNvSpPr/>
      </xdr:nvSpPr>
      <xdr:spPr>
        <a:xfrm>
          <a:off x="14744700" y="59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81225</xdr:rowOff>
    </xdr:from>
    <xdr:ext cx="469744" cy="259045"/>
    <xdr:sp macro="" textlink="">
      <xdr:nvSpPr>
        <xdr:cNvPr id="146" name="債務償還比率該当値テキスト"/>
        <xdr:cNvSpPr txBox="1"/>
      </xdr:nvSpPr>
      <xdr:spPr>
        <a:xfrm>
          <a:off x="14846300" y="582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25999</xdr:rowOff>
    </xdr:from>
    <xdr:to>
      <xdr:col>72</xdr:col>
      <xdr:colOff>123825</xdr:colOff>
      <xdr:row>31</xdr:row>
      <xdr:rowOff>127599</xdr:rowOff>
    </xdr:to>
    <xdr:sp macro="" textlink="">
      <xdr:nvSpPr>
        <xdr:cNvPr id="147" name="楕円 146"/>
        <xdr:cNvSpPr/>
      </xdr:nvSpPr>
      <xdr:spPr>
        <a:xfrm>
          <a:off x="14033500" y="61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109148</xdr:rowOff>
    </xdr:from>
    <xdr:to>
      <xdr:col>76</xdr:col>
      <xdr:colOff>22225</xdr:colOff>
      <xdr:row>31</xdr:row>
      <xdr:rowOff>76799</xdr:rowOff>
    </xdr:to>
    <xdr:cxnSp macro="">
      <xdr:nvCxnSpPr>
        <xdr:cNvPr id="148" name="直線コネクタ 147"/>
        <xdr:cNvCxnSpPr/>
      </xdr:nvCxnSpPr>
      <xdr:spPr>
        <a:xfrm flipV="1">
          <a:off x="14084300" y="6024173"/>
          <a:ext cx="711200" cy="13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24919</xdr:rowOff>
    </xdr:from>
    <xdr:to>
      <xdr:col>68</xdr:col>
      <xdr:colOff>123825</xdr:colOff>
      <xdr:row>31</xdr:row>
      <xdr:rowOff>126519</xdr:rowOff>
    </xdr:to>
    <xdr:sp macro="" textlink="">
      <xdr:nvSpPr>
        <xdr:cNvPr id="149" name="楕円 148"/>
        <xdr:cNvSpPr/>
      </xdr:nvSpPr>
      <xdr:spPr>
        <a:xfrm>
          <a:off x="13271500" y="61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75719</xdr:rowOff>
    </xdr:from>
    <xdr:to>
      <xdr:col>72</xdr:col>
      <xdr:colOff>73025</xdr:colOff>
      <xdr:row>31</xdr:row>
      <xdr:rowOff>76799</xdr:rowOff>
    </xdr:to>
    <xdr:cxnSp macro="">
      <xdr:nvCxnSpPr>
        <xdr:cNvPr id="150" name="直線コネクタ 149"/>
        <xdr:cNvCxnSpPr/>
      </xdr:nvCxnSpPr>
      <xdr:spPr>
        <a:xfrm>
          <a:off x="13322300" y="6162194"/>
          <a:ext cx="7620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137305</xdr:rowOff>
    </xdr:from>
    <xdr:to>
      <xdr:col>64</xdr:col>
      <xdr:colOff>123825</xdr:colOff>
      <xdr:row>31</xdr:row>
      <xdr:rowOff>67455</xdr:rowOff>
    </xdr:to>
    <xdr:sp macro="" textlink="">
      <xdr:nvSpPr>
        <xdr:cNvPr id="151" name="楕円 150"/>
        <xdr:cNvSpPr/>
      </xdr:nvSpPr>
      <xdr:spPr>
        <a:xfrm>
          <a:off x="12509500" y="60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16655</xdr:rowOff>
    </xdr:from>
    <xdr:to>
      <xdr:col>68</xdr:col>
      <xdr:colOff>73025</xdr:colOff>
      <xdr:row>31</xdr:row>
      <xdr:rowOff>75719</xdr:rowOff>
    </xdr:to>
    <xdr:cxnSp macro="">
      <xdr:nvCxnSpPr>
        <xdr:cNvPr id="152" name="直線コネクタ 151"/>
        <xdr:cNvCxnSpPr/>
      </xdr:nvCxnSpPr>
      <xdr:spPr>
        <a:xfrm>
          <a:off x="12560300" y="6103130"/>
          <a:ext cx="762000" cy="5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46509</xdr:rowOff>
    </xdr:from>
    <xdr:to>
      <xdr:col>60</xdr:col>
      <xdr:colOff>123825</xdr:colOff>
      <xdr:row>31</xdr:row>
      <xdr:rowOff>148109</xdr:rowOff>
    </xdr:to>
    <xdr:sp macro="" textlink="">
      <xdr:nvSpPr>
        <xdr:cNvPr id="153" name="楕円 152"/>
        <xdr:cNvSpPr/>
      </xdr:nvSpPr>
      <xdr:spPr>
        <a:xfrm>
          <a:off x="11747500" y="613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16655</xdr:rowOff>
    </xdr:from>
    <xdr:to>
      <xdr:col>64</xdr:col>
      <xdr:colOff>73025</xdr:colOff>
      <xdr:row>31</xdr:row>
      <xdr:rowOff>97309</xdr:rowOff>
    </xdr:to>
    <xdr:cxnSp macro="">
      <xdr:nvCxnSpPr>
        <xdr:cNvPr id="154" name="直線コネクタ 153"/>
        <xdr:cNvCxnSpPr/>
      </xdr:nvCxnSpPr>
      <xdr:spPr>
        <a:xfrm flipV="1">
          <a:off x="11798300" y="6103130"/>
          <a:ext cx="762000" cy="8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xdr:cNvSpPr txBox="1"/>
      </xdr:nvSpPr>
      <xdr:spPr>
        <a:xfrm>
          <a:off x="13836727" y="63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149605</xdr:rowOff>
    </xdr:from>
    <xdr:ext cx="469744" cy="259045"/>
    <xdr:sp macro="" textlink="">
      <xdr:nvSpPr>
        <xdr:cNvPr id="156" name="n_2aveValue債務償還比率"/>
        <xdr:cNvSpPr txBox="1"/>
      </xdr:nvSpPr>
      <xdr:spPr>
        <a:xfrm>
          <a:off x="13087427" y="640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115061</xdr:rowOff>
    </xdr:from>
    <xdr:ext cx="469744" cy="259045"/>
    <xdr:sp macro="" textlink="">
      <xdr:nvSpPr>
        <xdr:cNvPr id="157" name="n_3aveValue債務償還比率"/>
        <xdr:cNvSpPr txBox="1"/>
      </xdr:nvSpPr>
      <xdr:spPr>
        <a:xfrm>
          <a:off x="12325427" y="63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98251</xdr:rowOff>
    </xdr:from>
    <xdr:ext cx="469744" cy="259045"/>
    <xdr:sp macro="" textlink="">
      <xdr:nvSpPr>
        <xdr:cNvPr id="158" name="n_4aveValue債務償還比率"/>
        <xdr:cNvSpPr txBox="1"/>
      </xdr:nvSpPr>
      <xdr:spPr>
        <a:xfrm>
          <a:off x="11563427" y="635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144126</xdr:rowOff>
    </xdr:from>
    <xdr:ext cx="469744" cy="259045"/>
    <xdr:sp macro="" textlink="">
      <xdr:nvSpPr>
        <xdr:cNvPr id="159" name="n_1mainValue債務償還比率"/>
        <xdr:cNvSpPr txBox="1"/>
      </xdr:nvSpPr>
      <xdr:spPr>
        <a:xfrm>
          <a:off x="13836727" y="588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143046</xdr:rowOff>
    </xdr:from>
    <xdr:ext cx="469744" cy="259045"/>
    <xdr:sp macro="" textlink="">
      <xdr:nvSpPr>
        <xdr:cNvPr id="160" name="n_2mainValue債務償還比率"/>
        <xdr:cNvSpPr txBox="1"/>
      </xdr:nvSpPr>
      <xdr:spPr>
        <a:xfrm>
          <a:off x="13087427" y="588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83982</xdr:rowOff>
    </xdr:from>
    <xdr:ext cx="469744" cy="259045"/>
    <xdr:sp macro="" textlink="">
      <xdr:nvSpPr>
        <xdr:cNvPr id="161" name="n_3mainValue債務償還比率"/>
        <xdr:cNvSpPr txBox="1"/>
      </xdr:nvSpPr>
      <xdr:spPr>
        <a:xfrm>
          <a:off x="12325427" y="582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164636</xdr:rowOff>
    </xdr:from>
    <xdr:ext cx="469744" cy="259045"/>
    <xdr:sp macro="" textlink="">
      <xdr:nvSpPr>
        <xdr:cNvPr id="162" name="n_4mainValue債務償還比率"/>
        <xdr:cNvSpPr txBox="1"/>
      </xdr:nvSpPr>
      <xdr:spPr>
        <a:xfrm>
          <a:off x="11563427" y="590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41,756
40,914
98.55
21,871,062
21,059,921
683,890
10,801,784
20,014,769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xdr:cNvCxnSpPr/>
      </xdr:nvCxnSpPr>
      <xdr:spPr>
        <a:xfrm flipV="1">
          <a:off x="4634865" y="576262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xdr:cNvSpPr/>
      </xdr:nvSpPr>
      <xdr:spPr>
        <a:xfrm>
          <a:off x="196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xdr:cNvSpPr/>
      </xdr:nvSpPr>
      <xdr:spPr>
        <a:xfrm>
          <a:off x="1079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97790</xdr:rowOff>
    </xdr:from>
    <xdr:to>
      <xdr:col>24</xdr:col>
      <xdr:colOff>114300</xdr:colOff>
      <xdr:row>36</xdr:row>
      <xdr:rowOff>27940</xdr:rowOff>
    </xdr:to>
    <xdr:sp macro="" textlink="">
      <xdr:nvSpPr>
        <xdr:cNvPr id="73" name="楕円 72"/>
        <xdr:cNvSpPr/>
      </xdr:nvSpPr>
      <xdr:spPr>
        <a:xfrm>
          <a:off x="4584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120667</xdr:rowOff>
    </xdr:from>
    <xdr:ext cx="405111" cy="259045"/>
    <xdr:sp macro="" textlink="">
      <xdr:nvSpPr>
        <xdr:cNvPr id="74" name="【道路】&#10;有形固定資産減価償却率該当値テキスト"/>
        <xdr:cNvSpPr txBox="1"/>
      </xdr:nvSpPr>
      <xdr:spPr>
        <a:xfrm>
          <a:off x="4673600"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69215</xdr:rowOff>
    </xdr:from>
    <xdr:to>
      <xdr:col>20</xdr:col>
      <xdr:colOff>38100</xdr:colOff>
      <xdr:row>35</xdr:row>
      <xdr:rowOff>170815</xdr:rowOff>
    </xdr:to>
    <xdr:sp macro="" textlink="">
      <xdr:nvSpPr>
        <xdr:cNvPr id="75" name="楕円 74"/>
        <xdr:cNvSpPr/>
      </xdr:nvSpPr>
      <xdr:spPr>
        <a:xfrm>
          <a:off x="3746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120015</xdr:rowOff>
    </xdr:from>
    <xdr:to>
      <xdr:col>24</xdr:col>
      <xdr:colOff>63500</xdr:colOff>
      <xdr:row>35</xdr:row>
      <xdr:rowOff>148590</xdr:rowOff>
    </xdr:to>
    <xdr:cxnSp macro="">
      <xdr:nvCxnSpPr>
        <xdr:cNvPr id="76" name="直線コネクタ 75"/>
        <xdr:cNvCxnSpPr/>
      </xdr:nvCxnSpPr>
      <xdr:spPr>
        <a:xfrm>
          <a:off x="3797300" y="61207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27305</xdr:rowOff>
    </xdr:from>
    <xdr:to>
      <xdr:col>15</xdr:col>
      <xdr:colOff>101600</xdr:colOff>
      <xdr:row>35</xdr:row>
      <xdr:rowOff>128905</xdr:rowOff>
    </xdr:to>
    <xdr:sp macro="" textlink="">
      <xdr:nvSpPr>
        <xdr:cNvPr id="77" name="楕円 76"/>
        <xdr:cNvSpPr/>
      </xdr:nvSpPr>
      <xdr:spPr>
        <a:xfrm>
          <a:off x="2857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78105</xdr:rowOff>
    </xdr:from>
    <xdr:to>
      <xdr:col>19</xdr:col>
      <xdr:colOff>177800</xdr:colOff>
      <xdr:row>35</xdr:row>
      <xdr:rowOff>120015</xdr:rowOff>
    </xdr:to>
    <xdr:cxnSp macro="">
      <xdr:nvCxnSpPr>
        <xdr:cNvPr id="78" name="直線コネクタ 77"/>
        <xdr:cNvCxnSpPr/>
      </xdr:nvCxnSpPr>
      <xdr:spPr>
        <a:xfrm>
          <a:off x="2908300" y="60788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126365</xdr:rowOff>
    </xdr:from>
    <xdr:to>
      <xdr:col>10</xdr:col>
      <xdr:colOff>165100</xdr:colOff>
      <xdr:row>35</xdr:row>
      <xdr:rowOff>56515</xdr:rowOff>
    </xdr:to>
    <xdr:sp macro="" textlink="">
      <xdr:nvSpPr>
        <xdr:cNvPr id="79" name="楕円 78"/>
        <xdr:cNvSpPr/>
      </xdr:nvSpPr>
      <xdr:spPr>
        <a:xfrm>
          <a:off x="1968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5715</xdr:rowOff>
    </xdr:from>
    <xdr:to>
      <xdr:col>15</xdr:col>
      <xdr:colOff>50800</xdr:colOff>
      <xdr:row>35</xdr:row>
      <xdr:rowOff>78105</xdr:rowOff>
    </xdr:to>
    <xdr:cxnSp macro="">
      <xdr:nvCxnSpPr>
        <xdr:cNvPr id="80" name="直線コネクタ 79"/>
        <xdr:cNvCxnSpPr/>
      </xdr:nvCxnSpPr>
      <xdr:spPr>
        <a:xfrm>
          <a:off x="2019300" y="600646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128270</xdr:rowOff>
    </xdr:from>
    <xdr:to>
      <xdr:col>6</xdr:col>
      <xdr:colOff>38100</xdr:colOff>
      <xdr:row>35</xdr:row>
      <xdr:rowOff>58420</xdr:rowOff>
    </xdr:to>
    <xdr:sp macro="" textlink="">
      <xdr:nvSpPr>
        <xdr:cNvPr id="81" name="楕円 80"/>
        <xdr:cNvSpPr/>
      </xdr:nvSpPr>
      <xdr:spPr>
        <a:xfrm>
          <a:off x="1079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5715</xdr:rowOff>
    </xdr:from>
    <xdr:to>
      <xdr:col>10</xdr:col>
      <xdr:colOff>114300</xdr:colOff>
      <xdr:row>35</xdr:row>
      <xdr:rowOff>7620</xdr:rowOff>
    </xdr:to>
    <xdr:cxnSp macro="">
      <xdr:nvCxnSpPr>
        <xdr:cNvPr id="82" name="直線コネクタ 81"/>
        <xdr:cNvCxnSpPr/>
      </xdr:nvCxnSpPr>
      <xdr:spPr>
        <a:xfrm flipV="1">
          <a:off x="1130300" y="60064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26687</xdr:rowOff>
    </xdr:from>
    <xdr:ext cx="405111" cy="259045"/>
    <xdr:sp macro="" textlink="">
      <xdr:nvSpPr>
        <xdr:cNvPr id="85" name="n_3aveValue【道路】&#10;有形固定資産減価償却率"/>
        <xdr:cNvSpPr txBox="1"/>
      </xdr:nvSpPr>
      <xdr:spPr>
        <a:xfrm>
          <a:off x="1816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xdr:rowOff>
    </xdr:from>
    <xdr:ext cx="405111" cy="259045"/>
    <xdr:sp macro="" textlink="">
      <xdr:nvSpPr>
        <xdr:cNvPr id="86" name="n_4aveValue【道路】&#10;有形固定資産減価償却率"/>
        <xdr:cNvSpPr txBox="1"/>
      </xdr:nvSpPr>
      <xdr:spPr>
        <a:xfrm>
          <a:off x="927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15892</xdr:rowOff>
    </xdr:from>
    <xdr:ext cx="405111" cy="259045"/>
    <xdr:sp macro="" textlink="">
      <xdr:nvSpPr>
        <xdr:cNvPr id="87" name="n_1mainValue【道路】&#10;有形固定資産減価償却率"/>
        <xdr:cNvSpPr txBox="1"/>
      </xdr:nvSpPr>
      <xdr:spPr>
        <a:xfrm>
          <a:off x="358204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145432</xdr:rowOff>
    </xdr:from>
    <xdr:ext cx="405111" cy="259045"/>
    <xdr:sp macro="" textlink="">
      <xdr:nvSpPr>
        <xdr:cNvPr id="88" name="n_2mainValue【道路】&#10;有形固定資産減価償却率"/>
        <xdr:cNvSpPr txBox="1"/>
      </xdr:nvSpPr>
      <xdr:spPr>
        <a:xfrm>
          <a:off x="2705744"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73042</xdr:rowOff>
    </xdr:from>
    <xdr:ext cx="405111" cy="259045"/>
    <xdr:sp macro="" textlink="">
      <xdr:nvSpPr>
        <xdr:cNvPr id="89" name="n_3mainValue【道路】&#10;有形固定資産減価償却率"/>
        <xdr:cNvSpPr txBox="1"/>
      </xdr:nvSpPr>
      <xdr:spPr>
        <a:xfrm>
          <a:off x="1816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74947</xdr:rowOff>
    </xdr:from>
    <xdr:ext cx="405111" cy="259045"/>
    <xdr:sp macro="" textlink="">
      <xdr:nvSpPr>
        <xdr:cNvPr id="90" name="n_4mainValue【道路】&#10;有形固定資産減価償却率"/>
        <xdr:cNvSpPr txBox="1"/>
      </xdr:nvSpPr>
      <xdr:spPr>
        <a:xfrm>
          <a:off x="927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xdr:cNvCxnSpPr/>
      </xdr:nvCxnSpPr>
      <xdr:spPr>
        <a:xfrm flipV="1">
          <a:off x="10476865" y="571356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xdr:cNvSpPr txBox="1"/>
      </xdr:nvSpPr>
      <xdr:spPr>
        <a:xfrm>
          <a:off x="10515600" y="71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xdr:cNvCxnSpPr/>
      </xdr:nvCxnSpPr>
      <xdr:spPr>
        <a:xfrm>
          <a:off x="10388600" y="7158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xdr:cNvSpPr txBox="1"/>
      </xdr:nvSpPr>
      <xdr:spPr>
        <a:xfrm>
          <a:off x="1051560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xdr:cNvCxnSpPr/>
      </xdr:nvCxnSpPr>
      <xdr:spPr>
        <a:xfrm>
          <a:off x="10388600" y="571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xdr:cNvSpPr txBox="1"/>
      </xdr:nvSpPr>
      <xdr:spPr>
        <a:xfrm>
          <a:off x="10515600" y="6708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xdr:cNvSpPr/>
      </xdr:nvSpPr>
      <xdr:spPr>
        <a:xfrm>
          <a:off x="10426700" y="685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xdr:cNvSpPr/>
      </xdr:nvSpPr>
      <xdr:spPr>
        <a:xfrm>
          <a:off x="9588500" y="687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xdr:cNvSpPr/>
      </xdr:nvSpPr>
      <xdr:spPr>
        <a:xfrm>
          <a:off x="8699500" y="68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xdr:cNvSpPr/>
      </xdr:nvSpPr>
      <xdr:spPr>
        <a:xfrm>
          <a:off x="7810500" y="68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xdr:cNvSpPr/>
      </xdr:nvSpPr>
      <xdr:spPr>
        <a:xfrm>
          <a:off x="6921500" y="68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44255</xdr:rowOff>
    </xdr:from>
    <xdr:to>
      <xdr:col>55</xdr:col>
      <xdr:colOff>50800</xdr:colOff>
      <xdr:row>40</xdr:row>
      <xdr:rowOff>145855</xdr:rowOff>
    </xdr:to>
    <xdr:sp macro="" textlink="">
      <xdr:nvSpPr>
        <xdr:cNvPr id="128" name="楕円 127"/>
        <xdr:cNvSpPr/>
      </xdr:nvSpPr>
      <xdr:spPr>
        <a:xfrm>
          <a:off x="10426700" y="69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22682</xdr:rowOff>
    </xdr:from>
    <xdr:ext cx="534377" cy="259045"/>
    <xdr:sp macro="" textlink="">
      <xdr:nvSpPr>
        <xdr:cNvPr id="129" name="【道路】&#10;一人当たり延長該当値テキスト"/>
        <xdr:cNvSpPr txBox="1"/>
      </xdr:nvSpPr>
      <xdr:spPr>
        <a:xfrm>
          <a:off x="10515600" y="688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45297</xdr:rowOff>
    </xdr:from>
    <xdr:to>
      <xdr:col>50</xdr:col>
      <xdr:colOff>165100</xdr:colOff>
      <xdr:row>40</xdr:row>
      <xdr:rowOff>146897</xdr:rowOff>
    </xdr:to>
    <xdr:sp macro="" textlink="">
      <xdr:nvSpPr>
        <xdr:cNvPr id="130" name="楕円 129"/>
        <xdr:cNvSpPr/>
      </xdr:nvSpPr>
      <xdr:spPr>
        <a:xfrm>
          <a:off x="9588500" y="690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95055</xdr:rowOff>
    </xdr:from>
    <xdr:to>
      <xdr:col>55</xdr:col>
      <xdr:colOff>0</xdr:colOff>
      <xdr:row>40</xdr:row>
      <xdr:rowOff>96097</xdr:rowOff>
    </xdr:to>
    <xdr:cxnSp macro="">
      <xdr:nvCxnSpPr>
        <xdr:cNvPr id="131" name="直線コネクタ 130"/>
        <xdr:cNvCxnSpPr/>
      </xdr:nvCxnSpPr>
      <xdr:spPr>
        <a:xfrm flipV="1">
          <a:off x="9639300" y="6953055"/>
          <a:ext cx="8382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46568</xdr:rowOff>
    </xdr:from>
    <xdr:to>
      <xdr:col>46</xdr:col>
      <xdr:colOff>38100</xdr:colOff>
      <xdr:row>40</xdr:row>
      <xdr:rowOff>148168</xdr:rowOff>
    </xdr:to>
    <xdr:sp macro="" textlink="">
      <xdr:nvSpPr>
        <xdr:cNvPr id="132" name="楕円 131"/>
        <xdr:cNvSpPr/>
      </xdr:nvSpPr>
      <xdr:spPr>
        <a:xfrm>
          <a:off x="8699500" y="69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96097</xdr:rowOff>
    </xdr:from>
    <xdr:to>
      <xdr:col>50</xdr:col>
      <xdr:colOff>114300</xdr:colOff>
      <xdr:row>40</xdr:row>
      <xdr:rowOff>97368</xdr:rowOff>
    </xdr:to>
    <xdr:cxnSp macro="">
      <xdr:nvCxnSpPr>
        <xdr:cNvPr id="133" name="直線コネクタ 132"/>
        <xdr:cNvCxnSpPr/>
      </xdr:nvCxnSpPr>
      <xdr:spPr>
        <a:xfrm flipV="1">
          <a:off x="8750300" y="6954097"/>
          <a:ext cx="889000" cy="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47858</xdr:rowOff>
    </xdr:from>
    <xdr:to>
      <xdr:col>41</xdr:col>
      <xdr:colOff>101600</xdr:colOff>
      <xdr:row>40</xdr:row>
      <xdr:rowOff>149458</xdr:rowOff>
    </xdr:to>
    <xdr:sp macro="" textlink="">
      <xdr:nvSpPr>
        <xdr:cNvPr id="134" name="楕円 133"/>
        <xdr:cNvSpPr/>
      </xdr:nvSpPr>
      <xdr:spPr>
        <a:xfrm>
          <a:off x="7810500" y="690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97368</xdr:rowOff>
    </xdr:from>
    <xdr:to>
      <xdr:col>45</xdr:col>
      <xdr:colOff>177800</xdr:colOff>
      <xdr:row>40</xdr:row>
      <xdr:rowOff>98658</xdr:rowOff>
    </xdr:to>
    <xdr:cxnSp macro="">
      <xdr:nvCxnSpPr>
        <xdr:cNvPr id="135" name="直線コネクタ 134"/>
        <xdr:cNvCxnSpPr/>
      </xdr:nvCxnSpPr>
      <xdr:spPr>
        <a:xfrm flipV="1">
          <a:off x="7861300" y="6955368"/>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50299</xdr:rowOff>
    </xdr:from>
    <xdr:to>
      <xdr:col>36</xdr:col>
      <xdr:colOff>165100</xdr:colOff>
      <xdr:row>40</xdr:row>
      <xdr:rowOff>151899</xdr:rowOff>
    </xdr:to>
    <xdr:sp macro="" textlink="">
      <xdr:nvSpPr>
        <xdr:cNvPr id="136" name="楕円 135"/>
        <xdr:cNvSpPr/>
      </xdr:nvSpPr>
      <xdr:spPr>
        <a:xfrm>
          <a:off x="6921500" y="69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98658</xdr:rowOff>
    </xdr:from>
    <xdr:to>
      <xdr:col>41</xdr:col>
      <xdr:colOff>50800</xdr:colOff>
      <xdr:row>40</xdr:row>
      <xdr:rowOff>101099</xdr:rowOff>
    </xdr:to>
    <xdr:cxnSp macro="">
      <xdr:nvCxnSpPr>
        <xdr:cNvPr id="137" name="直線コネクタ 136"/>
        <xdr:cNvCxnSpPr/>
      </xdr:nvCxnSpPr>
      <xdr:spPr>
        <a:xfrm flipV="1">
          <a:off x="6972300" y="6956658"/>
          <a:ext cx="889000" cy="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xdr:cNvSpPr txBox="1"/>
      </xdr:nvSpPr>
      <xdr:spPr>
        <a:xfrm>
          <a:off x="9359411" y="66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xdr:cNvSpPr txBox="1"/>
      </xdr:nvSpPr>
      <xdr:spPr>
        <a:xfrm>
          <a:off x="8483111" y="665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xdr:cNvSpPr txBox="1"/>
      </xdr:nvSpPr>
      <xdr:spPr>
        <a:xfrm>
          <a:off x="7594111" y="666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xdr:cNvSpPr txBox="1"/>
      </xdr:nvSpPr>
      <xdr:spPr>
        <a:xfrm>
          <a:off x="6705111" y="667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138024</xdr:rowOff>
    </xdr:from>
    <xdr:ext cx="534377" cy="259045"/>
    <xdr:sp macro="" textlink="">
      <xdr:nvSpPr>
        <xdr:cNvPr id="142" name="n_1mainValue【道路】&#10;一人当たり延長"/>
        <xdr:cNvSpPr txBox="1"/>
      </xdr:nvSpPr>
      <xdr:spPr>
        <a:xfrm>
          <a:off x="9359411" y="69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139295</xdr:rowOff>
    </xdr:from>
    <xdr:ext cx="534377" cy="259045"/>
    <xdr:sp macro="" textlink="">
      <xdr:nvSpPr>
        <xdr:cNvPr id="143" name="n_2mainValue【道路】&#10;一人当たり延長"/>
        <xdr:cNvSpPr txBox="1"/>
      </xdr:nvSpPr>
      <xdr:spPr>
        <a:xfrm>
          <a:off x="8483111" y="699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140585</xdr:rowOff>
    </xdr:from>
    <xdr:ext cx="534377" cy="259045"/>
    <xdr:sp macro="" textlink="">
      <xdr:nvSpPr>
        <xdr:cNvPr id="144" name="n_3mainValue【道路】&#10;一人当たり延長"/>
        <xdr:cNvSpPr txBox="1"/>
      </xdr:nvSpPr>
      <xdr:spPr>
        <a:xfrm>
          <a:off x="7594111" y="699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143026</xdr:rowOff>
    </xdr:from>
    <xdr:ext cx="534377" cy="259045"/>
    <xdr:sp macro="" textlink="">
      <xdr:nvSpPr>
        <xdr:cNvPr id="145" name="n_4mainValue【道路】&#10;一人当たり延長"/>
        <xdr:cNvSpPr txBox="1"/>
      </xdr:nvSpPr>
      <xdr:spPr>
        <a:xfrm>
          <a:off x="6705111" y="70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xdr:cNvCxnSpPr/>
      </xdr:nvCxnSpPr>
      <xdr:spPr>
        <a:xfrm flipV="1">
          <a:off x="4634865" y="9524456"/>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xdr:cNvSpPr txBox="1"/>
      </xdr:nvSpPr>
      <xdr:spPr>
        <a:xfrm>
          <a:off x="4673600" y="1098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xdr:cNvCxnSpPr/>
      </xdr:nvCxnSpPr>
      <xdr:spPr>
        <a:xfrm>
          <a:off x="4546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xdr:cNvSpPr txBox="1"/>
      </xdr:nvSpPr>
      <xdr:spPr>
        <a:xfrm>
          <a:off x="467360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xdr:cNvCxnSpPr/>
      </xdr:nvCxnSpPr>
      <xdr:spPr>
        <a:xfrm>
          <a:off x="4546600" y="952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xdr:cNvSpPr/>
      </xdr:nvSpPr>
      <xdr:spPr>
        <a:xfrm>
          <a:off x="3746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xdr:cNvSpPr/>
      </xdr:nvSpPr>
      <xdr:spPr>
        <a:xfrm>
          <a:off x="10795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150041</xdr:rowOff>
    </xdr:from>
    <xdr:to>
      <xdr:col>24</xdr:col>
      <xdr:colOff>114300</xdr:colOff>
      <xdr:row>61</xdr:row>
      <xdr:rowOff>80191</xdr:rowOff>
    </xdr:to>
    <xdr:sp macro="" textlink="">
      <xdr:nvSpPr>
        <xdr:cNvPr id="187" name="楕円 186"/>
        <xdr:cNvSpPr/>
      </xdr:nvSpPr>
      <xdr:spPr>
        <a:xfrm>
          <a:off x="45847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128468</xdr:rowOff>
    </xdr:from>
    <xdr:ext cx="405111" cy="259045"/>
    <xdr:sp macro="" textlink="">
      <xdr:nvSpPr>
        <xdr:cNvPr id="188" name="【橋りょう・トンネル】&#10;有形固定資産減価償却率該当値テキスト"/>
        <xdr:cNvSpPr txBox="1"/>
      </xdr:nvSpPr>
      <xdr:spPr>
        <a:xfrm>
          <a:off x="4673600"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xdr:nvSpPr>
        <xdr:cNvPr id="189" name="楕円 188"/>
        <xdr:cNvSpPr/>
      </xdr:nvSpPr>
      <xdr:spPr>
        <a:xfrm>
          <a:off x="3746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21227</xdr:rowOff>
    </xdr:from>
    <xdr:to>
      <xdr:col>24</xdr:col>
      <xdr:colOff>63500</xdr:colOff>
      <xdr:row>61</xdr:row>
      <xdr:rowOff>29391</xdr:rowOff>
    </xdr:to>
    <xdr:cxnSp macro="">
      <xdr:nvCxnSpPr>
        <xdr:cNvPr id="190" name="直線コネクタ 189"/>
        <xdr:cNvCxnSpPr/>
      </xdr:nvCxnSpPr>
      <xdr:spPr>
        <a:xfrm>
          <a:off x="3797300" y="1047967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96157</xdr:rowOff>
    </xdr:from>
    <xdr:to>
      <xdr:col>15</xdr:col>
      <xdr:colOff>101600</xdr:colOff>
      <xdr:row>61</xdr:row>
      <xdr:rowOff>26307</xdr:rowOff>
    </xdr:to>
    <xdr:sp macro="" textlink="">
      <xdr:nvSpPr>
        <xdr:cNvPr id="191" name="楕円 190"/>
        <xdr:cNvSpPr/>
      </xdr:nvSpPr>
      <xdr:spPr>
        <a:xfrm>
          <a:off x="2857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146957</xdr:rowOff>
    </xdr:from>
    <xdr:to>
      <xdr:col>19</xdr:col>
      <xdr:colOff>177800</xdr:colOff>
      <xdr:row>61</xdr:row>
      <xdr:rowOff>21227</xdr:rowOff>
    </xdr:to>
    <xdr:cxnSp macro="">
      <xdr:nvCxnSpPr>
        <xdr:cNvPr id="192" name="直線コネクタ 191"/>
        <xdr:cNvCxnSpPr/>
      </xdr:nvCxnSpPr>
      <xdr:spPr>
        <a:xfrm>
          <a:off x="2908300" y="104339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93" name="楕円 192"/>
        <xdr:cNvSpPr/>
      </xdr:nvSpPr>
      <xdr:spPr>
        <a:xfrm>
          <a:off x="1968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107769</xdr:rowOff>
    </xdr:from>
    <xdr:to>
      <xdr:col>15</xdr:col>
      <xdr:colOff>50800</xdr:colOff>
      <xdr:row>60</xdr:row>
      <xdr:rowOff>146957</xdr:rowOff>
    </xdr:to>
    <xdr:cxnSp macro="">
      <xdr:nvCxnSpPr>
        <xdr:cNvPr id="194" name="直線コネクタ 193"/>
        <xdr:cNvCxnSpPr/>
      </xdr:nvCxnSpPr>
      <xdr:spPr>
        <a:xfrm>
          <a:off x="2019300" y="103947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58601</xdr:rowOff>
    </xdr:from>
    <xdr:to>
      <xdr:col>6</xdr:col>
      <xdr:colOff>38100</xdr:colOff>
      <xdr:row>60</xdr:row>
      <xdr:rowOff>160201</xdr:rowOff>
    </xdr:to>
    <xdr:sp macro="" textlink="">
      <xdr:nvSpPr>
        <xdr:cNvPr id="195" name="楕円 194"/>
        <xdr:cNvSpPr/>
      </xdr:nvSpPr>
      <xdr:spPr>
        <a:xfrm>
          <a:off x="1079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107769</xdr:rowOff>
    </xdr:from>
    <xdr:to>
      <xdr:col>10</xdr:col>
      <xdr:colOff>114300</xdr:colOff>
      <xdr:row>60</xdr:row>
      <xdr:rowOff>109401</xdr:rowOff>
    </xdr:to>
    <xdr:cxnSp macro="">
      <xdr:nvCxnSpPr>
        <xdr:cNvPr id="196" name="直線コネクタ 195"/>
        <xdr:cNvCxnSpPr/>
      </xdr:nvCxnSpPr>
      <xdr:spPr>
        <a:xfrm flipV="1">
          <a:off x="1130300" y="103947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xdr:cNvSpPr txBox="1"/>
      </xdr:nvSpPr>
      <xdr:spPr>
        <a:xfrm>
          <a:off x="3582044"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32130</xdr:rowOff>
    </xdr:from>
    <xdr:ext cx="405111" cy="259045"/>
    <xdr:sp macro="" textlink="">
      <xdr:nvSpPr>
        <xdr:cNvPr id="198" name="n_2aveValue【橋りょう・トンネル】&#10;有形固定資産減価償却率"/>
        <xdr:cNvSpPr txBox="1"/>
      </xdr:nvSpPr>
      <xdr:spPr>
        <a:xfrm>
          <a:off x="2705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19067</xdr:rowOff>
    </xdr:from>
    <xdr:ext cx="405111" cy="259045"/>
    <xdr:sp macro="" textlink="">
      <xdr:nvSpPr>
        <xdr:cNvPr id="199" name="n_3aveValue【橋りょう・トンネル】&#10;有形固定資産減価償却率"/>
        <xdr:cNvSpPr txBox="1"/>
      </xdr:nvSpPr>
      <xdr:spPr>
        <a:xfrm>
          <a:off x="1816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0" name="n_4aveValue【橋りょう・トンネル】&#10;有形固定資産減価償却率"/>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63154</xdr:rowOff>
    </xdr:from>
    <xdr:ext cx="405111" cy="259045"/>
    <xdr:sp macro="" textlink="">
      <xdr:nvSpPr>
        <xdr:cNvPr id="201" name="n_1mainValue【橋りょう・トンネ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202" name="n_2mainValue【橋りょう・トンネル】&#10;有形固定資産減価償却率"/>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3" name="n_3main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5278</xdr:rowOff>
    </xdr:from>
    <xdr:ext cx="405111" cy="259045"/>
    <xdr:sp macro="" textlink="">
      <xdr:nvSpPr>
        <xdr:cNvPr id="204" name="n_4mainValue【橋りょう・トンネル】&#10;有形固定資産減価償却率"/>
        <xdr:cNvSpPr txBox="1"/>
      </xdr:nvSpPr>
      <xdr:spPr>
        <a:xfrm>
          <a:off x="927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xdr:cNvCxnSpPr/>
      </xdr:nvCxnSpPr>
      <xdr:spPr>
        <a:xfrm flipV="1">
          <a:off x="10476865" y="9761052"/>
          <a:ext cx="0" cy="127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xdr:cNvSpPr txBox="1"/>
      </xdr:nvSpPr>
      <xdr:spPr>
        <a:xfrm>
          <a:off x="10515600" y="110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xdr:cNvCxnSpPr/>
      </xdr:nvCxnSpPr>
      <xdr:spPr>
        <a:xfrm>
          <a:off x="10388600" y="1104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xdr:cNvSpPr txBox="1"/>
      </xdr:nvSpPr>
      <xdr:spPr>
        <a:xfrm>
          <a:off x="10515600" y="9536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xdr:cNvCxnSpPr/>
      </xdr:nvCxnSpPr>
      <xdr:spPr>
        <a:xfrm>
          <a:off x="10388600" y="976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xdr:cNvSpPr txBox="1"/>
      </xdr:nvSpPr>
      <xdr:spPr>
        <a:xfrm>
          <a:off x="10515600" y="10559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xdr:cNvSpPr/>
      </xdr:nvSpPr>
      <xdr:spPr>
        <a:xfrm>
          <a:off x="10426700" y="107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xdr:cNvSpPr/>
      </xdr:nvSpPr>
      <xdr:spPr>
        <a:xfrm>
          <a:off x="9588500" y="107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xdr:cNvSpPr/>
      </xdr:nvSpPr>
      <xdr:spPr>
        <a:xfrm>
          <a:off x="8699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xdr:cNvSpPr/>
      </xdr:nvSpPr>
      <xdr:spPr>
        <a:xfrm>
          <a:off x="7810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xdr:cNvSpPr/>
      </xdr:nvSpPr>
      <xdr:spPr>
        <a:xfrm>
          <a:off x="6921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82842</xdr:rowOff>
    </xdr:from>
    <xdr:to>
      <xdr:col>55</xdr:col>
      <xdr:colOff>50800</xdr:colOff>
      <xdr:row>63</xdr:row>
      <xdr:rowOff>12992</xdr:rowOff>
    </xdr:to>
    <xdr:sp macro="" textlink="">
      <xdr:nvSpPr>
        <xdr:cNvPr id="244" name="楕円 243"/>
        <xdr:cNvSpPr/>
      </xdr:nvSpPr>
      <xdr:spPr>
        <a:xfrm>
          <a:off x="10426700" y="107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61269</xdr:rowOff>
    </xdr:from>
    <xdr:ext cx="599010" cy="259045"/>
    <xdr:sp macro="" textlink="">
      <xdr:nvSpPr>
        <xdr:cNvPr id="245" name="【橋りょう・トンネル】&#10;一人当たり有形固定資産（償却資産）額該当値テキスト"/>
        <xdr:cNvSpPr txBox="1"/>
      </xdr:nvSpPr>
      <xdr:spPr>
        <a:xfrm>
          <a:off x="10515600" y="1069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89166</xdr:rowOff>
    </xdr:from>
    <xdr:to>
      <xdr:col>50</xdr:col>
      <xdr:colOff>165100</xdr:colOff>
      <xdr:row>63</xdr:row>
      <xdr:rowOff>19316</xdr:rowOff>
    </xdr:to>
    <xdr:sp macro="" textlink="">
      <xdr:nvSpPr>
        <xdr:cNvPr id="246" name="楕円 245"/>
        <xdr:cNvSpPr/>
      </xdr:nvSpPr>
      <xdr:spPr>
        <a:xfrm>
          <a:off x="9588500" y="107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133642</xdr:rowOff>
    </xdr:from>
    <xdr:to>
      <xdr:col>55</xdr:col>
      <xdr:colOff>0</xdr:colOff>
      <xdr:row>62</xdr:row>
      <xdr:rowOff>139966</xdr:rowOff>
    </xdr:to>
    <xdr:cxnSp macro="">
      <xdr:nvCxnSpPr>
        <xdr:cNvPr id="247" name="直線コネクタ 246"/>
        <xdr:cNvCxnSpPr/>
      </xdr:nvCxnSpPr>
      <xdr:spPr>
        <a:xfrm flipV="1">
          <a:off x="9639300" y="10763542"/>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90766</xdr:rowOff>
    </xdr:from>
    <xdr:to>
      <xdr:col>46</xdr:col>
      <xdr:colOff>38100</xdr:colOff>
      <xdr:row>63</xdr:row>
      <xdr:rowOff>20916</xdr:rowOff>
    </xdr:to>
    <xdr:sp macro="" textlink="">
      <xdr:nvSpPr>
        <xdr:cNvPr id="248" name="楕円 247"/>
        <xdr:cNvSpPr/>
      </xdr:nvSpPr>
      <xdr:spPr>
        <a:xfrm>
          <a:off x="8699500" y="1072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139966</xdr:rowOff>
    </xdr:from>
    <xdr:to>
      <xdr:col>50</xdr:col>
      <xdr:colOff>114300</xdr:colOff>
      <xdr:row>62</xdr:row>
      <xdr:rowOff>141566</xdr:rowOff>
    </xdr:to>
    <xdr:cxnSp macro="">
      <xdr:nvCxnSpPr>
        <xdr:cNvPr id="249" name="直線コネクタ 248"/>
        <xdr:cNvCxnSpPr/>
      </xdr:nvCxnSpPr>
      <xdr:spPr>
        <a:xfrm flipV="1">
          <a:off x="8750300" y="1076986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93434</xdr:rowOff>
    </xdr:from>
    <xdr:to>
      <xdr:col>41</xdr:col>
      <xdr:colOff>101600</xdr:colOff>
      <xdr:row>63</xdr:row>
      <xdr:rowOff>23584</xdr:rowOff>
    </xdr:to>
    <xdr:sp macro="" textlink="">
      <xdr:nvSpPr>
        <xdr:cNvPr id="250" name="楕円 249"/>
        <xdr:cNvSpPr/>
      </xdr:nvSpPr>
      <xdr:spPr>
        <a:xfrm>
          <a:off x="7810500" y="1072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141566</xdr:rowOff>
    </xdr:from>
    <xdr:to>
      <xdr:col>45</xdr:col>
      <xdr:colOff>177800</xdr:colOff>
      <xdr:row>62</xdr:row>
      <xdr:rowOff>144234</xdr:rowOff>
    </xdr:to>
    <xdr:cxnSp macro="">
      <xdr:nvCxnSpPr>
        <xdr:cNvPr id="251" name="直線コネクタ 250"/>
        <xdr:cNvCxnSpPr/>
      </xdr:nvCxnSpPr>
      <xdr:spPr>
        <a:xfrm flipV="1">
          <a:off x="7861300" y="10771466"/>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91108</xdr:rowOff>
    </xdr:from>
    <xdr:to>
      <xdr:col>36</xdr:col>
      <xdr:colOff>165100</xdr:colOff>
      <xdr:row>63</xdr:row>
      <xdr:rowOff>21258</xdr:rowOff>
    </xdr:to>
    <xdr:sp macro="" textlink="">
      <xdr:nvSpPr>
        <xdr:cNvPr id="252" name="楕円 251"/>
        <xdr:cNvSpPr/>
      </xdr:nvSpPr>
      <xdr:spPr>
        <a:xfrm>
          <a:off x="6921500" y="1072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141908</xdr:rowOff>
    </xdr:from>
    <xdr:to>
      <xdr:col>41</xdr:col>
      <xdr:colOff>50800</xdr:colOff>
      <xdr:row>62</xdr:row>
      <xdr:rowOff>144234</xdr:rowOff>
    </xdr:to>
    <xdr:cxnSp macro="">
      <xdr:nvCxnSpPr>
        <xdr:cNvPr id="253" name="直線コネクタ 252"/>
        <xdr:cNvCxnSpPr/>
      </xdr:nvCxnSpPr>
      <xdr:spPr>
        <a:xfrm>
          <a:off x="6972300" y="10771808"/>
          <a:ext cx="889000" cy="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12447</xdr:rowOff>
    </xdr:from>
    <xdr:ext cx="599010" cy="259045"/>
    <xdr:sp macro="" textlink="">
      <xdr:nvSpPr>
        <xdr:cNvPr id="254" name="n_1aveValue【橋りょう・トンネル】&#10;一人当たり有形固定資産（償却資産）額"/>
        <xdr:cNvSpPr txBox="1"/>
      </xdr:nvSpPr>
      <xdr:spPr>
        <a:xfrm>
          <a:off x="9327095" y="1081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12183</xdr:rowOff>
    </xdr:from>
    <xdr:ext cx="599010" cy="259045"/>
    <xdr:sp macro="" textlink="">
      <xdr:nvSpPr>
        <xdr:cNvPr id="255" name="n_2aveValue【橋りょう・トンネル】&#10;一人当たり有形固定資産（償却資産）額"/>
        <xdr:cNvSpPr txBox="1"/>
      </xdr:nvSpPr>
      <xdr:spPr>
        <a:xfrm>
          <a:off x="84507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15184</xdr:rowOff>
    </xdr:from>
    <xdr:ext cx="599010" cy="259045"/>
    <xdr:sp macro="" textlink="">
      <xdr:nvSpPr>
        <xdr:cNvPr id="256" name="n_3aveValue【橋りょう・トンネル】&#10;一人当たり有形固定資産（償却資産）額"/>
        <xdr:cNvSpPr txBox="1"/>
      </xdr:nvSpPr>
      <xdr:spPr>
        <a:xfrm>
          <a:off x="7561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19566</xdr:rowOff>
    </xdr:from>
    <xdr:ext cx="599010" cy="259045"/>
    <xdr:sp macro="" textlink="">
      <xdr:nvSpPr>
        <xdr:cNvPr id="257" name="n_4aveValue【橋りょう・トンネル】&#10;一人当たり有形固定資産（償却資産）額"/>
        <xdr:cNvSpPr txBox="1"/>
      </xdr:nvSpPr>
      <xdr:spPr>
        <a:xfrm>
          <a:off x="6672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35843</xdr:rowOff>
    </xdr:from>
    <xdr:ext cx="599010" cy="259045"/>
    <xdr:sp macro="" textlink="">
      <xdr:nvSpPr>
        <xdr:cNvPr id="258" name="n_1mainValue【橋りょう・トンネル】&#10;一人当たり有形固定資産（償却資産）額"/>
        <xdr:cNvSpPr txBox="1"/>
      </xdr:nvSpPr>
      <xdr:spPr>
        <a:xfrm>
          <a:off x="9327095" y="1049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37443</xdr:rowOff>
    </xdr:from>
    <xdr:ext cx="599010" cy="259045"/>
    <xdr:sp macro="" textlink="">
      <xdr:nvSpPr>
        <xdr:cNvPr id="259" name="n_2mainValue【橋りょう・トンネル】&#10;一人当たり有形固定資産（償却資産）額"/>
        <xdr:cNvSpPr txBox="1"/>
      </xdr:nvSpPr>
      <xdr:spPr>
        <a:xfrm>
          <a:off x="8450795" y="1049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40111</xdr:rowOff>
    </xdr:from>
    <xdr:ext cx="599010" cy="259045"/>
    <xdr:sp macro="" textlink="">
      <xdr:nvSpPr>
        <xdr:cNvPr id="260" name="n_3mainValue【橋りょう・トンネル】&#10;一人当たり有形固定資産（償却資産）額"/>
        <xdr:cNvSpPr txBox="1"/>
      </xdr:nvSpPr>
      <xdr:spPr>
        <a:xfrm>
          <a:off x="7561795" y="1049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37785</xdr:rowOff>
    </xdr:from>
    <xdr:ext cx="599010" cy="259045"/>
    <xdr:sp macro="" textlink="">
      <xdr:nvSpPr>
        <xdr:cNvPr id="261" name="n_4mainValue【橋りょう・トンネル】&#10;一人当たり有形固定資産（償却資産）額"/>
        <xdr:cNvSpPr txBox="1"/>
      </xdr:nvSpPr>
      <xdr:spPr>
        <a:xfrm>
          <a:off x="6672795" y="1049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86</xdr:row>
      <xdr:rowOff>114300</xdr:rowOff>
    </xdr:to>
    <xdr:cxnSp macro="">
      <xdr:nvCxnSpPr>
        <xdr:cNvPr id="286" name="直線コネクタ 285"/>
        <xdr:cNvCxnSpPr/>
      </xdr:nvCxnSpPr>
      <xdr:spPr>
        <a:xfrm flipV="1">
          <a:off x="4634865" y="13426439"/>
          <a:ext cx="0" cy="1432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89"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90" name="直線コネクタ 289"/>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1"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2" name="フローチャート: 判断 29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141605</xdr:rowOff>
    </xdr:from>
    <xdr:to>
      <xdr:col>20</xdr:col>
      <xdr:colOff>38100</xdr:colOff>
      <xdr:row>83</xdr:row>
      <xdr:rowOff>71755</xdr:rowOff>
    </xdr:to>
    <xdr:sp macro="" textlink="">
      <xdr:nvSpPr>
        <xdr:cNvPr id="293" name="フローチャート: 判断 292"/>
        <xdr:cNvSpPr/>
      </xdr:nvSpPr>
      <xdr:spPr>
        <a:xfrm>
          <a:off x="3746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128270</xdr:rowOff>
    </xdr:from>
    <xdr:to>
      <xdr:col>15</xdr:col>
      <xdr:colOff>101600</xdr:colOff>
      <xdr:row>83</xdr:row>
      <xdr:rowOff>58420</xdr:rowOff>
    </xdr:to>
    <xdr:sp macro="" textlink="">
      <xdr:nvSpPr>
        <xdr:cNvPr id="294" name="フローチャート: 判断 293"/>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105411</xdr:rowOff>
    </xdr:from>
    <xdr:to>
      <xdr:col>10</xdr:col>
      <xdr:colOff>165100</xdr:colOff>
      <xdr:row>83</xdr:row>
      <xdr:rowOff>35561</xdr:rowOff>
    </xdr:to>
    <xdr:sp macro="" textlink="">
      <xdr:nvSpPr>
        <xdr:cNvPr id="295" name="フローチャート: 判断 294"/>
        <xdr:cNvSpPr/>
      </xdr:nvSpPr>
      <xdr:spPr>
        <a:xfrm>
          <a:off x="1968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76836</xdr:rowOff>
    </xdr:from>
    <xdr:to>
      <xdr:col>24</xdr:col>
      <xdr:colOff>114300</xdr:colOff>
      <xdr:row>85</xdr:row>
      <xdr:rowOff>6986</xdr:rowOff>
    </xdr:to>
    <xdr:sp macro="" textlink="">
      <xdr:nvSpPr>
        <xdr:cNvPr id="302" name="楕円 301"/>
        <xdr:cNvSpPr/>
      </xdr:nvSpPr>
      <xdr:spPr>
        <a:xfrm>
          <a:off x="45847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55263</xdr:rowOff>
    </xdr:from>
    <xdr:ext cx="405111" cy="259045"/>
    <xdr:sp macro="" textlink="">
      <xdr:nvSpPr>
        <xdr:cNvPr id="303" name="【公営住宅】&#10;有形固定資産減価償却率該当値テキスト"/>
        <xdr:cNvSpPr txBox="1"/>
      </xdr:nvSpPr>
      <xdr:spPr>
        <a:xfrm>
          <a:off x="4673600"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65405</xdr:rowOff>
    </xdr:from>
    <xdr:to>
      <xdr:col>20</xdr:col>
      <xdr:colOff>38100</xdr:colOff>
      <xdr:row>84</xdr:row>
      <xdr:rowOff>167005</xdr:rowOff>
    </xdr:to>
    <xdr:sp macro="" textlink="">
      <xdr:nvSpPr>
        <xdr:cNvPr id="304" name="楕円 303"/>
        <xdr:cNvSpPr/>
      </xdr:nvSpPr>
      <xdr:spPr>
        <a:xfrm>
          <a:off x="37465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116205</xdr:rowOff>
    </xdr:from>
    <xdr:to>
      <xdr:col>24</xdr:col>
      <xdr:colOff>63500</xdr:colOff>
      <xdr:row>84</xdr:row>
      <xdr:rowOff>127636</xdr:rowOff>
    </xdr:to>
    <xdr:cxnSp macro="">
      <xdr:nvCxnSpPr>
        <xdr:cNvPr id="305" name="直線コネクタ 304"/>
        <xdr:cNvCxnSpPr/>
      </xdr:nvCxnSpPr>
      <xdr:spPr>
        <a:xfrm>
          <a:off x="3797300" y="1451800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42545</xdr:rowOff>
    </xdr:from>
    <xdr:to>
      <xdr:col>15</xdr:col>
      <xdr:colOff>101600</xdr:colOff>
      <xdr:row>84</xdr:row>
      <xdr:rowOff>144145</xdr:rowOff>
    </xdr:to>
    <xdr:sp macro="" textlink="">
      <xdr:nvSpPr>
        <xdr:cNvPr id="306" name="楕円 305"/>
        <xdr:cNvSpPr/>
      </xdr:nvSpPr>
      <xdr:spPr>
        <a:xfrm>
          <a:off x="2857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93345</xdr:rowOff>
    </xdr:from>
    <xdr:to>
      <xdr:col>19</xdr:col>
      <xdr:colOff>177800</xdr:colOff>
      <xdr:row>84</xdr:row>
      <xdr:rowOff>116205</xdr:rowOff>
    </xdr:to>
    <xdr:cxnSp macro="">
      <xdr:nvCxnSpPr>
        <xdr:cNvPr id="307" name="直線コネクタ 306"/>
        <xdr:cNvCxnSpPr/>
      </xdr:nvCxnSpPr>
      <xdr:spPr>
        <a:xfrm>
          <a:off x="2908300" y="144951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162561</xdr:rowOff>
    </xdr:from>
    <xdr:to>
      <xdr:col>10</xdr:col>
      <xdr:colOff>165100</xdr:colOff>
      <xdr:row>84</xdr:row>
      <xdr:rowOff>92711</xdr:rowOff>
    </xdr:to>
    <xdr:sp macro="" textlink="">
      <xdr:nvSpPr>
        <xdr:cNvPr id="308" name="楕円 307"/>
        <xdr:cNvSpPr/>
      </xdr:nvSpPr>
      <xdr:spPr>
        <a:xfrm>
          <a:off x="1968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41911</xdr:rowOff>
    </xdr:from>
    <xdr:to>
      <xdr:col>15</xdr:col>
      <xdr:colOff>50800</xdr:colOff>
      <xdr:row>84</xdr:row>
      <xdr:rowOff>93345</xdr:rowOff>
    </xdr:to>
    <xdr:cxnSp macro="">
      <xdr:nvCxnSpPr>
        <xdr:cNvPr id="309" name="直線コネクタ 308"/>
        <xdr:cNvCxnSpPr/>
      </xdr:nvCxnSpPr>
      <xdr:spPr>
        <a:xfrm>
          <a:off x="2019300" y="1444371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160655</xdr:rowOff>
    </xdr:from>
    <xdr:to>
      <xdr:col>6</xdr:col>
      <xdr:colOff>38100</xdr:colOff>
      <xdr:row>84</xdr:row>
      <xdr:rowOff>90805</xdr:rowOff>
    </xdr:to>
    <xdr:sp macro="" textlink="">
      <xdr:nvSpPr>
        <xdr:cNvPr id="310" name="楕円 309"/>
        <xdr:cNvSpPr/>
      </xdr:nvSpPr>
      <xdr:spPr>
        <a:xfrm>
          <a:off x="1079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40005</xdr:rowOff>
    </xdr:from>
    <xdr:to>
      <xdr:col>10</xdr:col>
      <xdr:colOff>114300</xdr:colOff>
      <xdr:row>84</xdr:row>
      <xdr:rowOff>41911</xdr:rowOff>
    </xdr:to>
    <xdr:cxnSp macro="">
      <xdr:nvCxnSpPr>
        <xdr:cNvPr id="311" name="直線コネクタ 310"/>
        <xdr:cNvCxnSpPr/>
      </xdr:nvCxnSpPr>
      <xdr:spPr>
        <a:xfrm>
          <a:off x="1130300" y="144418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88282</xdr:rowOff>
    </xdr:from>
    <xdr:ext cx="405111" cy="259045"/>
    <xdr:sp macro="" textlink="">
      <xdr:nvSpPr>
        <xdr:cNvPr id="312" name="n_1aveValue【公営住宅】&#10;有形固定資産減価償却率"/>
        <xdr:cNvSpPr txBox="1"/>
      </xdr:nvSpPr>
      <xdr:spPr>
        <a:xfrm>
          <a:off x="35820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74947</xdr:rowOff>
    </xdr:from>
    <xdr:ext cx="405111" cy="259045"/>
    <xdr:sp macro="" textlink="">
      <xdr:nvSpPr>
        <xdr:cNvPr id="313" name="n_2aveValue【公営住宅】&#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314" name="n_3aveValue【公営住宅】&#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158132</xdr:rowOff>
    </xdr:from>
    <xdr:ext cx="405111" cy="259045"/>
    <xdr:sp macro="" textlink="">
      <xdr:nvSpPr>
        <xdr:cNvPr id="316" name="n_1mainValue【公営住宅】&#10;有形固定資産減価償却率"/>
        <xdr:cNvSpPr txBox="1"/>
      </xdr:nvSpPr>
      <xdr:spPr>
        <a:xfrm>
          <a:off x="3582044"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135272</xdr:rowOff>
    </xdr:from>
    <xdr:ext cx="405111" cy="259045"/>
    <xdr:sp macro="" textlink="">
      <xdr:nvSpPr>
        <xdr:cNvPr id="317" name="n_2mainValue【公営住宅】&#10;有形固定資産減価償却率"/>
        <xdr:cNvSpPr txBox="1"/>
      </xdr:nvSpPr>
      <xdr:spPr>
        <a:xfrm>
          <a:off x="27057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83838</xdr:rowOff>
    </xdr:from>
    <xdr:ext cx="405111" cy="259045"/>
    <xdr:sp macro="" textlink="">
      <xdr:nvSpPr>
        <xdr:cNvPr id="318" name="n_3mainValue【公営住宅】&#10;有形固定資産減価償却率"/>
        <xdr:cNvSpPr txBox="1"/>
      </xdr:nvSpPr>
      <xdr:spPr>
        <a:xfrm>
          <a:off x="1816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81932</xdr:rowOff>
    </xdr:from>
    <xdr:ext cx="405111" cy="259045"/>
    <xdr:sp macro="" textlink="">
      <xdr:nvSpPr>
        <xdr:cNvPr id="319" name="n_4mainValue【公営住宅】&#10;有形固定資産減価償却率"/>
        <xdr:cNvSpPr txBox="1"/>
      </xdr:nvSpPr>
      <xdr:spPr>
        <a:xfrm>
          <a:off x="927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3" name="テキスト ボックス 33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5" name="テキスト ボックス 33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7" name="テキスト ボックス 33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9" name="テキスト ボックス 33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65669</xdr:rowOff>
    </xdr:from>
    <xdr:to>
      <xdr:col>54</xdr:col>
      <xdr:colOff>189865</xdr:colOff>
      <xdr:row>86</xdr:row>
      <xdr:rowOff>34168</xdr:rowOff>
    </xdr:to>
    <xdr:cxnSp macro="">
      <xdr:nvCxnSpPr>
        <xdr:cNvPr id="341" name="直線コネクタ 340"/>
        <xdr:cNvCxnSpPr/>
      </xdr:nvCxnSpPr>
      <xdr:spPr>
        <a:xfrm flipV="1">
          <a:off x="10476865" y="13610219"/>
          <a:ext cx="0" cy="1168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37995</xdr:rowOff>
    </xdr:from>
    <xdr:ext cx="469744" cy="259045"/>
    <xdr:sp macro="" textlink="">
      <xdr:nvSpPr>
        <xdr:cNvPr id="342" name="【公営住宅】&#10;一人当たり面積最小値テキスト"/>
        <xdr:cNvSpPr txBox="1"/>
      </xdr:nvSpPr>
      <xdr:spPr>
        <a:xfrm>
          <a:off x="10515600" y="1478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34168</xdr:rowOff>
    </xdr:from>
    <xdr:to>
      <xdr:col>55</xdr:col>
      <xdr:colOff>88900</xdr:colOff>
      <xdr:row>86</xdr:row>
      <xdr:rowOff>34168</xdr:rowOff>
    </xdr:to>
    <xdr:cxnSp macro="">
      <xdr:nvCxnSpPr>
        <xdr:cNvPr id="343" name="直線コネクタ 342"/>
        <xdr:cNvCxnSpPr/>
      </xdr:nvCxnSpPr>
      <xdr:spPr>
        <a:xfrm>
          <a:off x="10388600" y="1477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12346</xdr:rowOff>
    </xdr:from>
    <xdr:ext cx="534377" cy="259045"/>
    <xdr:sp macro="" textlink="">
      <xdr:nvSpPr>
        <xdr:cNvPr id="344" name="【公営住宅】&#10;一人当たり面積最大値テキスト"/>
        <xdr:cNvSpPr txBox="1"/>
      </xdr:nvSpPr>
      <xdr:spPr>
        <a:xfrm>
          <a:off x="10515600" y="1338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65669</xdr:rowOff>
    </xdr:from>
    <xdr:to>
      <xdr:col>55</xdr:col>
      <xdr:colOff>88900</xdr:colOff>
      <xdr:row>79</xdr:row>
      <xdr:rowOff>65669</xdr:rowOff>
    </xdr:to>
    <xdr:cxnSp macro="">
      <xdr:nvCxnSpPr>
        <xdr:cNvPr id="345" name="直線コネクタ 344"/>
        <xdr:cNvCxnSpPr/>
      </xdr:nvCxnSpPr>
      <xdr:spPr>
        <a:xfrm>
          <a:off x="10388600" y="136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6"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7" name="フローチャート: 判断 346"/>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101966</xdr:rowOff>
    </xdr:from>
    <xdr:to>
      <xdr:col>50</xdr:col>
      <xdr:colOff>165100</xdr:colOff>
      <xdr:row>86</xdr:row>
      <xdr:rowOff>32116</xdr:rowOff>
    </xdr:to>
    <xdr:sp macro="" textlink="">
      <xdr:nvSpPr>
        <xdr:cNvPr id="348" name="フローチャート: 判断 347"/>
        <xdr:cNvSpPr/>
      </xdr:nvSpPr>
      <xdr:spPr>
        <a:xfrm>
          <a:off x="9588500" y="146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100457</xdr:rowOff>
    </xdr:from>
    <xdr:to>
      <xdr:col>46</xdr:col>
      <xdr:colOff>38100</xdr:colOff>
      <xdr:row>86</xdr:row>
      <xdr:rowOff>30607</xdr:rowOff>
    </xdr:to>
    <xdr:sp macro="" textlink="">
      <xdr:nvSpPr>
        <xdr:cNvPr id="349" name="フローチャート: 判断 348"/>
        <xdr:cNvSpPr/>
      </xdr:nvSpPr>
      <xdr:spPr>
        <a:xfrm>
          <a:off x="8699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101828</xdr:rowOff>
    </xdr:from>
    <xdr:to>
      <xdr:col>41</xdr:col>
      <xdr:colOff>101600</xdr:colOff>
      <xdr:row>86</xdr:row>
      <xdr:rowOff>31978</xdr:rowOff>
    </xdr:to>
    <xdr:sp macro="" textlink="">
      <xdr:nvSpPr>
        <xdr:cNvPr id="350" name="フローチャート: 判断 349"/>
        <xdr:cNvSpPr/>
      </xdr:nvSpPr>
      <xdr:spPr>
        <a:xfrm>
          <a:off x="7810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103338</xdr:rowOff>
    </xdr:from>
    <xdr:to>
      <xdr:col>36</xdr:col>
      <xdr:colOff>165100</xdr:colOff>
      <xdr:row>86</xdr:row>
      <xdr:rowOff>33488</xdr:rowOff>
    </xdr:to>
    <xdr:sp macro="" textlink="">
      <xdr:nvSpPr>
        <xdr:cNvPr id="351" name="フローチャート: 判断 350"/>
        <xdr:cNvSpPr/>
      </xdr:nvSpPr>
      <xdr:spPr>
        <a:xfrm>
          <a:off x="6921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118242</xdr:rowOff>
    </xdr:from>
    <xdr:to>
      <xdr:col>55</xdr:col>
      <xdr:colOff>50800</xdr:colOff>
      <xdr:row>86</xdr:row>
      <xdr:rowOff>48392</xdr:rowOff>
    </xdr:to>
    <xdr:sp macro="" textlink="">
      <xdr:nvSpPr>
        <xdr:cNvPr id="357" name="楕円 356"/>
        <xdr:cNvSpPr/>
      </xdr:nvSpPr>
      <xdr:spPr>
        <a:xfrm>
          <a:off x="10426700" y="1469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8"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118470</xdr:rowOff>
    </xdr:from>
    <xdr:to>
      <xdr:col>50</xdr:col>
      <xdr:colOff>165100</xdr:colOff>
      <xdr:row>86</xdr:row>
      <xdr:rowOff>48620</xdr:rowOff>
    </xdr:to>
    <xdr:sp macro="" textlink="">
      <xdr:nvSpPr>
        <xdr:cNvPr id="359" name="楕円 358"/>
        <xdr:cNvSpPr/>
      </xdr:nvSpPr>
      <xdr:spPr>
        <a:xfrm>
          <a:off x="9588500" y="146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169042</xdr:rowOff>
    </xdr:from>
    <xdr:to>
      <xdr:col>55</xdr:col>
      <xdr:colOff>0</xdr:colOff>
      <xdr:row>85</xdr:row>
      <xdr:rowOff>169270</xdr:rowOff>
    </xdr:to>
    <xdr:cxnSp macro="">
      <xdr:nvCxnSpPr>
        <xdr:cNvPr id="360" name="直線コネクタ 359"/>
        <xdr:cNvCxnSpPr/>
      </xdr:nvCxnSpPr>
      <xdr:spPr>
        <a:xfrm flipV="1">
          <a:off x="9639300" y="1474229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118470</xdr:rowOff>
    </xdr:from>
    <xdr:to>
      <xdr:col>46</xdr:col>
      <xdr:colOff>38100</xdr:colOff>
      <xdr:row>86</xdr:row>
      <xdr:rowOff>48620</xdr:rowOff>
    </xdr:to>
    <xdr:sp macro="" textlink="">
      <xdr:nvSpPr>
        <xdr:cNvPr id="361" name="楕円 360"/>
        <xdr:cNvSpPr/>
      </xdr:nvSpPr>
      <xdr:spPr>
        <a:xfrm>
          <a:off x="8699500" y="146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169270</xdr:rowOff>
    </xdr:from>
    <xdr:to>
      <xdr:col>50</xdr:col>
      <xdr:colOff>114300</xdr:colOff>
      <xdr:row>85</xdr:row>
      <xdr:rowOff>169270</xdr:rowOff>
    </xdr:to>
    <xdr:cxnSp macro="">
      <xdr:nvCxnSpPr>
        <xdr:cNvPr id="362" name="直線コネクタ 361"/>
        <xdr:cNvCxnSpPr/>
      </xdr:nvCxnSpPr>
      <xdr:spPr>
        <a:xfrm>
          <a:off x="8750300" y="14742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118700</xdr:rowOff>
    </xdr:from>
    <xdr:to>
      <xdr:col>41</xdr:col>
      <xdr:colOff>101600</xdr:colOff>
      <xdr:row>86</xdr:row>
      <xdr:rowOff>48850</xdr:rowOff>
    </xdr:to>
    <xdr:sp macro="" textlink="">
      <xdr:nvSpPr>
        <xdr:cNvPr id="363" name="楕円 362"/>
        <xdr:cNvSpPr/>
      </xdr:nvSpPr>
      <xdr:spPr>
        <a:xfrm>
          <a:off x="7810500" y="1469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169270</xdr:rowOff>
    </xdr:from>
    <xdr:to>
      <xdr:col>45</xdr:col>
      <xdr:colOff>177800</xdr:colOff>
      <xdr:row>85</xdr:row>
      <xdr:rowOff>169500</xdr:rowOff>
    </xdr:to>
    <xdr:cxnSp macro="">
      <xdr:nvCxnSpPr>
        <xdr:cNvPr id="364" name="直線コネクタ 363"/>
        <xdr:cNvCxnSpPr/>
      </xdr:nvCxnSpPr>
      <xdr:spPr>
        <a:xfrm flipV="1">
          <a:off x="7861300" y="14742520"/>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118287</xdr:rowOff>
    </xdr:from>
    <xdr:to>
      <xdr:col>36</xdr:col>
      <xdr:colOff>165100</xdr:colOff>
      <xdr:row>86</xdr:row>
      <xdr:rowOff>48437</xdr:rowOff>
    </xdr:to>
    <xdr:sp macro="" textlink="">
      <xdr:nvSpPr>
        <xdr:cNvPr id="365" name="楕円 364"/>
        <xdr:cNvSpPr/>
      </xdr:nvSpPr>
      <xdr:spPr>
        <a:xfrm>
          <a:off x="6921500" y="1469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169087</xdr:rowOff>
    </xdr:from>
    <xdr:to>
      <xdr:col>41</xdr:col>
      <xdr:colOff>50800</xdr:colOff>
      <xdr:row>85</xdr:row>
      <xdr:rowOff>169500</xdr:rowOff>
    </xdr:to>
    <xdr:cxnSp macro="">
      <xdr:nvCxnSpPr>
        <xdr:cNvPr id="366" name="直線コネクタ 365"/>
        <xdr:cNvCxnSpPr/>
      </xdr:nvCxnSpPr>
      <xdr:spPr>
        <a:xfrm>
          <a:off x="6972300" y="14742337"/>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48643</xdr:rowOff>
    </xdr:from>
    <xdr:ext cx="469744" cy="259045"/>
    <xdr:sp macro="" textlink="">
      <xdr:nvSpPr>
        <xdr:cNvPr id="367" name="n_1aveValue【公営住宅】&#10;一人当たり面積"/>
        <xdr:cNvSpPr txBox="1"/>
      </xdr:nvSpPr>
      <xdr:spPr>
        <a:xfrm>
          <a:off x="9391727" y="144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47134</xdr:rowOff>
    </xdr:from>
    <xdr:ext cx="469744" cy="259045"/>
    <xdr:sp macro="" textlink="">
      <xdr:nvSpPr>
        <xdr:cNvPr id="368" name="n_2aveValue【公営住宅】&#10;一人当たり面積"/>
        <xdr:cNvSpPr txBox="1"/>
      </xdr:nvSpPr>
      <xdr:spPr>
        <a:xfrm>
          <a:off x="85154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48505</xdr:rowOff>
    </xdr:from>
    <xdr:ext cx="469744" cy="259045"/>
    <xdr:sp macro="" textlink="">
      <xdr:nvSpPr>
        <xdr:cNvPr id="369" name="n_3aveValue【公営住宅】&#10;一人当たり面積"/>
        <xdr:cNvSpPr txBox="1"/>
      </xdr:nvSpPr>
      <xdr:spPr>
        <a:xfrm>
          <a:off x="7626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50015</xdr:rowOff>
    </xdr:from>
    <xdr:ext cx="469744" cy="259045"/>
    <xdr:sp macro="" textlink="">
      <xdr:nvSpPr>
        <xdr:cNvPr id="370" name="n_4aveValue【公営住宅】&#10;一人当たり面積"/>
        <xdr:cNvSpPr txBox="1"/>
      </xdr:nvSpPr>
      <xdr:spPr>
        <a:xfrm>
          <a:off x="6737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39747</xdr:rowOff>
    </xdr:from>
    <xdr:ext cx="469744" cy="259045"/>
    <xdr:sp macro="" textlink="">
      <xdr:nvSpPr>
        <xdr:cNvPr id="371" name="n_1mainValue【公営住宅】&#10;一人当たり面積"/>
        <xdr:cNvSpPr txBox="1"/>
      </xdr:nvSpPr>
      <xdr:spPr>
        <a:xfrm>
          <a:off x="9391727" y="1478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39747</xdr:rowOff>
    </xdr:from>
    <xdr:ext cx="469744" cy="259045"/>
    <xdr:sp macro="" textlink="">
      <xdr:nvSpPr>
        <xdr:cNvPr id="372" name="n_2mainValue【公営住宅】&#10;一人当たり面積"/>
        <xdr:cNvSpPr txBox="1"/>
      </xdr:nvSpPr>
      <xdr:spPr>
        <a:xfrm>
          <a:off x="8515427" y="1478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39977</xdr:rowOff>
    </xdr:from>
    <xdr:ext cx="469744" cy="259045"/>
    <xdr:sp macro="" textlink="">
      <xdr:nvSpPr>
        <xdr:cNvPr id="373" name="n_3mainValue【公営住宅】&#10;一人当たり面積"/>
        <xdr:cNvSpPr txBox="1"/>
      </xdr:nvSpPr>
      <xdr:spPr>
        <a:xfrm>
          <a:off x="7626427" y="1478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39564</xdr:rowOff>
    </xdr:from>
    <xdr:ext cx="469744" cy="259045"/>
    <xdr:sp macro="" textlink="">
      <xdr:nvSpPr>
        <xdr:cNvPr id="374" name="n_4mainValue【公営住宅】&#10;一人当たり面積"/>
        <xdr:cNvSpPr txBox="1"/>
      </xdr:nvSpPr>
      <xdr:spPr>
        <a:xfrm>
          <a:off x="6737427" y="1478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1" name="テキスト ボックス 41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4" name="直線コネクタ 413"/>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5"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6" name="直線コネクタ 415"/>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7"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8" name="直線コネクタ 41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419" name="【認定こども園・幼稚園・保育所】&#10;有形固定資産減価償却率平均値テキスト"/>
        <xdr:cNvSpPr txBox="1"/>
      </xdr:nvSpPr>
      <xdr:spPr>
        <a:xfrm>
          <a:off x="16357600" y="635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420" name="フローチャート: 判断 419"/>
        <xdr:cNvSpPr/>
      </xdr:nvSpPr>
      <xdr:spPr>
        <a:xfrm>
          <a:off x="162687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421" name="フローチャート: 判断 420"/>
        <xdr:cNvSpPr/>
      </xdr:nvSpPr>
      <xdr:spPr>
        <a:xfrm>
          <a:off x="154305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422" name="フローチャート: 判断 421"/>
        <xdr:cNvSpPr/>
      </xdr:nvSpPr>
      <xdr:spPr>
        <a:xfrm>
          <a:off x="145415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423" name="フローチャート: 判断 422"/>
        <xdr:cNvSpPr/>
      </xdr:nvSpPr>
      <xdr:spPr>
        <a:xfrm>
          <a:off x="13652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424" name="フローチャート: 判断 423"/>
        <xdr:cNvSpPr/>
      </xdr:nvSpPr>
      <xdr:spPr>
        <a:xfrm>
          <a:off x="1276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163830</xdr:rowOff>
    </xdr:from>
    <xdr:to>
      <xdr:col>85</xdr:col>
      <xdr:colOff>177800</xdr:colOff>
      <xdr:row>37</xdr:row>
      <xdr:rowOff>93980</xdr:rowOff>
    </xdr:to>
    <xdr:sp macro="" textlink="">
      <xdr:nvSpPr>
        <xdr:cNvPr id="430" name="楕円 429"/>
        <xdr:cNvSpPr/>
      </xdr:nvSpPr>
      <xdr:spPr>
        <a:xfrm>
          <a:off x="162687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15257</xdr:rowOff>
    </xdr:from>
    <xdr:ext cx="405111" cy="259045"/>
    <xdr:sp macro="" textlink="">
      <xdr:nvSpPr>
        <xdr:cNvPr id="431" name="【認定こども園・幼稚園・保育所】&#10;有形固定資産減価償却率該当値テキスト"/>
        <xdr:cNvSpPr txBox="1"/>
      </xdr:nvSpPr>
      <xdr:spPr>
        <a:xfrm>
          <a:off x="16357600"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82550</xdr:rowOff>
    </xdr:from>
    <xdr:to>
      <xdr:col>81</xdr:col>
      <xdr:colOff>101600</xdr:colOff>
      <xdr:row>39</xdr:row>
      <xdr:rowOff>12700</xdr:rowOff>
    </xdr:to>
    <xdr:sp macro="" textlink="">
      <xdr:nvSpPr>
        <xdr:cNvPr id="432" name="楕円 431"/>
        <xdr:cNvSpPr/>
      </xdr:nvSpPr>
      <xdr:spPr>
        <a:xfrm>
          <a:off x="1543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43180</xdr:rowOff>
    </xdr:from>
    <xdr:to>
      <xdr:col>85</xdr:col>
      <xdr:colOff>127000</xdr:colOff>
      <xdr:row>38</xdr:row>
      <xdr:rowOff>133350</xdr:rowOff>
    </xdr:to>
    <xdr:cxnSp macro="">
      <xdr:nvCxnSpPr>
        <xdr:cNvPr id="433" name="直線コネクタ 432"/>
        <xdr:cNvCxnSpPr/>
      </xdr:nvCxnSpPr>
      <xdr:spPr>
        <a:xfrm flipV="1">
          <a:off x="15481300" y="6386830"/>
          <a:ext cx="838200" cy="2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34290</xdr:rowOff>
    </xdr:from>
    <xdr:to>
      <xdr:col>76</xdr:col>
      <xdr:colOff>165100</xdr:colOff>
      <xdr:row>38</xdr:row>
      <xdr:rowOff>135890</xdr:rowOff>
    </xdr:to>
    <xdr:sp macro="" textlink="">
      <xdr:nvSpPr>
        <xdr:cNvPr id="434" name="楕円 433"/>
        <xdr:cNvSpPr/>
      </xdr:nvSpPr>
      <xdr:spPr>
        <a:xfrm>
          <a:off x="145415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85090</xdr:rowOff>
    </xdr:from>
    <xdr:to>
      <xdr:col>81</xdr:col>
      <xdr:colOff>50800</xdr:colOff>
      <xdr:row>38</xdr:row>
      <xdr:rowOff>133350</xdr:rowOff>
    </xdr:to>
    <xdr:cxnSp macro="">
      <xdr:nvCxnSpPr>
        <xdr:cNvPr id="435" name="直線コネクタ 434"/>
        <xdr:cNvCxnSpPr/>
      </xdr:nvCxnSpPr>
      <xdr:spPr>
        <a:xfrm>
          <a:off x="14592300" y="66001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97790</xdr:rowOff>
    </xdr:from>
    <xdr:to>
      <xdr:col>72</xdr:col>
      <xdr:colOff>38100</xdr:colOff>
      <xdr:row>39</xdr:row>
      <xdr:rowOff>27940</xdr:rowOff>
    </xdr:to>
    <xdr:sp macro="" textlink="">
      <xdr:nvSpPr>
        <xdr:cNvPr id="436" name="楕円 435"/>
        <xdr:cNvSpPr/>
      </xdr:nvSpPr>
      <xdr:spPr>
        <a:xfrm>
          <a:off x="13652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85090</xdr:rowOff>
    </xdr:from>
    <xdr:to>
      <xdr:col>76</xdr:col>
      <xdr:colOff>114300</xdr:colOff>
      <xdr:row>38</xdr:row>
      <xdr:rowOff>148590</xdr:rowOff>
    </xdr:to>
    <xdr:cxnSp macro="">
      <xdr:nvCxnSpPr>
        <xdr:cNvPr id="437" name="直線コネクタ 436"/>
        <xdr:cNvCxnSpPr/>
      </xdr:nvCxnSpPr>
      <xdr:spPr>
        <a:xfrm flipV="1">
          <a:off x="13703300" y="660019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100330</xdr:rowOff>
    </xdr:from>
    <xdr:to>
      <xdr:col>67</xdr:col>
      <xdr:colOff>101600</xdr:colOff>
      <xdr:row>39</xdr:row>
      <xdr:rowOff>30480</xdr:rowOff>
    </xdr:to>
    <xdr:sp macro="" textlink="">
      <xdr:nvSpPr>
        <xdr:cNvPr id="438" name="楕円 437"/>
        <xdr:cNvSpPr/>
      </xdr:nvSpPr>
      <xdr:spPr>
        <a:xfrm>
          <a:off x="12763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148590</xdr:rowOff>
    </xdr:from>
    <xdr:to>
      <xdr:col>71</xdr:col>
      <xdr:colOff>177800</xdr:colOff>
      <xdr:row>38</xdr:row>
      <xdr:rowOff>151130</xdr:rowOff>
    </xdr:to>
    <xdr:cxnSp macro="">
      <xdr:nvCxnSpPr>
        <xdr:cNvPr id="439" name="直線コネクタ 438"/>
        <xdr:cNvCxnSpPr/>
      </xdr:nvCxnSpPr>
      <xdr:spPr>
        <a:xfrm flipV="1">
          <a:off x="12814300" y="66636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11447</xdr:rowOff>
    </xdr:from>
    <xdr:ext cx="405111" cy="259045"/>
    <xdr:sp macro="" textlink="">
      <xdr:nvSpPr>
        <xdr:cNvPr id="440" name="n_1aveValue【認定こども園・幼稚園・保育所】&#10;有形固定資産減価償却率"/>
        <xdr:cNvSpPr txBox="1"/>
      </xdr:nvSpPr>
      <xdr:spPr>
        <a:xfrm>
          <a:off x="15266044" y="618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7637</xdr:rowOff>
    </xdr:from>
    <xdr:ext cx="405111" cy="259045"/>
    <xdr:sp macro="" textlink="">
      <xdr:nvSpPr>
        <xdr:cNvPr id="441" name="n_2aveValue【認定こども園・幼稚園・保育所】&#10;有形固定資産減価償却率"/>
        <xdr:cNvSpPr txBox="1"/>
      </xdr:nvSpPr>
      <xdr:spPr>
        <a:xfrm>
          <a:off x="14389744" y="617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156227</xdr:rowOff>
    </xdr:from>
    <xdr:ext cx="405111" cy="259045"/>
    <xdr:sp macro="" textlink="">
      <xdr:nvSpPr>
        <xdr:cNvPr id="442" name="n_3aveValue【認定こども園・幼稚園・保育所】&#10;有形固定資産減価償却率"/>
        <xdr:cNvSpPr txBox="1"/>
      </xdr:nvSpPr>
      <xdr:spPr>
        <a:xfrm>
          <a:off x="13500744" y="615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1287</xdr:rowOff>
    </xdr:from>
    <xdr:ext cx="405111" cy="259045"/>
    <xdr:sp macro="" textlink="">
      <xdr:nvSpPr>
        <xdr:cNvPr id="443" name="n_4aveValue【認定こども園・幼稚園・保育所】&#10;有形固定資産減価償却率"/>
        <xdr:cNvSpPr txBox="1"/>
      </xdr:nvSpPr>
      <xdr:spPr>
        <a:xfrm>
          <a:off x="12611744" y="6173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3827</xdr:rowOff>
    </xdr:from>
    <xdr:ext cx="405111" cy="259045"/>
    <xdr:sp macro="" textlink="">
      <xdr:nvSpPr>
        <xdr:cNvPr id="444" name="n_1mainValue【認定こども園・幼稚園・保育所】&#10;有形固定資産減価償却率"/>
        <xdr:cNvSpPr txBox="1"/>
      </xdr:nvSpPr>
      <xdr:spPr>
        <a:xfrm>
          <a:off x="152660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127017</xdr:rowOff>
    </xdr:from>
    <xdr:ext cx="405111" cy="259045"/>
    <xdr:sp macro="" textlink="">
      <xdr:nvSpPr>
        <xdr:cNvPr id="445" name="n_2mainValue【認定こども園・幼稚園・保育所】&#10;有形固定資産減価償却率"/>
        <xdr:cNvSpPr txBox="1"/>
      </xdr:nvSpPr>
      <xdr:spPr>
        <a:xfrm>
          <a:off x="14389744" y="664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446" name="n_3mainValue【認定こども園・幼稚園・保育所】&#10;有形固定資産減価償却率"/>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21607</xdr:rowOff>
    </xdr:from>
    <xdr:ext cx="405111" cy="259045"/>
    <xdr:sp macro="" textlink="">
      <xdr:nvSpPr>
        <xdr:cNvPr id="447" name="n_4mainValue【認定こども園・幼稚園・保育所】&#10;有形固定資産減価償却率"/>
        <xdr:cNvSpPr txBox="1"/>
      </xdr:nvSpPr>
      <xdr:spPr>
        <a:xfrm>
          <a:off x="12611744" y="6708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469" name="直線コネクタ 468"/>
        <xdr:cNvCxnSpPr/>
      </xdr:nvCxnSpPr>
      <xdr:spPr>
        <a:xfrm flipV="1">
          <a:off x="22160864" y="581634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70"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71" name="直線コネクタ 470"/>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472" name="【認定こども園・幼稚園・保育所】&#10;一人当たり面積最大値テキスト"/>
        <xdr:cNvSpPr txBox="1"/>
      </xdr:nvSpPr>
      <xdr:spPr>
        <a:xfrm>
          <a:off x="22199600" y="559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473" name="直線コネクタ 472"/>
        <xdr:cNvCxnSpPr/>
      </xdr:nvCxnSpPr>
      <xdr:spPr>
        <a:xfrm>
          <a:off x="22072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474" name="【認定こども園・幼稚園・保育所】&#10;一人当たり面積平均値テキスト"/>
        <xdr:cNvSpPr txBox="1"/>
      </xdr:nvSpPr>
      <xdr:spPr>
        <a:xfrm>
          <a:off x="221996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475" name="フローチャート: 判断 474"/>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476" name="フローチャート: 判断 475"/>
        <xdr:cNvSpPr/>
      </xdr:nvSpPr>
      <xdr:spPr>
        <a:xfrm>
          <a:off x="21272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477" name="フローチャート: 判断 476"/>
        <xdr:cNvSpPr/>
      </xdr:nvSpPr>
      <xdr:spPr>
        <a:xfrm>
          <a:off x="20383500" y="669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8" name="フローチャート: 判断 477"/>
        <xdr:cNvSpPr/>
      </xdr:nvSpPr>
      <xdr:spPr>
        <a:xfrm>
          <a:off x="19494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79" name="フローチャート: 判断 478"/>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485" name="楕円 484"/>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486" name="【認定こども園・幼稚園・保育所】&#10;一人当たり面積該当値テキスト"/>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130556</xdr:rowOff>
    </xdr:from>
    <xdr:to>
      <xdr:col>112</xdr:col>
      <xdr:colOff>38100</xdr:colOff>
      <xdr:row>40</xdr:row>
      <xdr:rowOff>60706</xdr:rowOff>
    </xdr:to>
    <xdr:sp macro="" textlink="">
      <xdr:nvSpPr>
        <xdr:cNvPr id="487" name="楕円 486"/>
        <xdr:cNvSpPr/>
      </xdr:nvSpPr>
      <xdr:spPr>
        <a:xfrm>
          <a:off x="21272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9906</xdr:rowOff>
    </xdr:to>
    <xdr:cxnSp macro="">
      <xdr:nvCxnSpPr>
        <xdr:cNvPr id="488" name="直線コネクタ 487"/>
        <xdr:cNvCxnSpPr/>
      </xdr:nvCxnSpPr>
      <xdr:spPr>
        <a:xfrm flipV="1">
          <a:off x="21323300" y="68656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132842</xdr:rowOff>
    </xdr:from>
    <xdr:to>
      <xdr:col>107</xdr:col>
      <xdr:colOff>101600</xdr:colOff>
      <xdr:row>40</xdr:row>
      <xdr:rowOff>62992</xdr:rowOff>
    </xdr:to>
    <xdr:sp macro="" textlink="">
      <xdr:nvSpPr>
        <xdr:cNvPr id="489" name="楕円 488"/>
        <xdr:cNvSpPr/>
      </xdr:nvSpPr>
      <xdr:spPr>
        <a:xfrm>
          <a:off x="20383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xdr:rowOff>
    </xdr:from>
    <xdr:to>
      <xdr:col>111</xdr:col>
      <xdr:colOff>177800</xdr:colOff>
      <xdr:row>40</xdr:row>
      <xdr:rowOff>12192</xdr:rowOff>
    </xdr:to>
    <xdr:cxnSp macro="">
      <xdr:nvCxnSpPr>
        <xdr:cNvPr id="490" name="直線コネクタ 489"/>
        <xdr:cNvCxnSpPr/>
      </xdr:nvCxnSpPr>
      <xdr:spPr>
        <a:xfrm flipV="1">
          <a:off x="20434300" y="68679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135128</xdr:rowOff>
    </xdr:from>
    <xdr:to>
      <xdr:col>102</xdr:col>
      <xdr:colOff>165100</xdr:colOff>
      <xdr:row>40</xdr:row>
      <xdr:rowOff>65278</xdr:rowOff>
    </xdr:to>
    <xdr:sp macro="" textlink="">
      <xdr:nvSpPr>
        <xdr:cNvPr id="491" name="楕円 490"/>
        <xdr:cNvSpPr/>
      </xdr:nvSpPr>
      <xdr:spPr>
        <a:xfrm>
          <a:off x="19494500" y="68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xdr:rowOff>
    </xdr:from>
    <xdr:to>
      <xdr:col>107</xdr:col>
      <xdr:colOff>50800</xdr:colOff>
      <xdr:row>40</xdr:row>
      <xdr:rowOff>14478</xdr:rowOff>
    </xdr:to>
    <xdr:cxnSp macro="">
      <xdr:nvCxnSpPr>
        <xdr:cNvPr id="492" name="直線コネクタ 491"/>
        <xdr:cNvCxnSpPr/>
      </xdr:nvCxnSpPr>
      <xdr:spPr>
        <a:xfrm flipV="1">
          <a:off x="19545300" y="68701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137414</xdr:rowOff>
    </xdr:from>
    <xdr:to>
      <xdr:col>98</xdr:col>
      <xdr:colOff>38100</xdr:colOff>
      <xdr:row>40</xdr:row>
      <xdr:rowOff>67564</xdr:rowOff>
    </xdr:to>
    <xdr:sp macro="" textlink="">
      <xdr:nvSpPr>
        <xdr:cNvPr id="493" name="楕円 492"/>
        <xdr:cNvSpPr/>
      </xdr:nvSpPr>
      <xdr:spPr>
        <a:xfrm>
          <a:off x="18605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14478</xdr:rowOff>
    </xdr:from>
    <xdr:to>
      <xdr:col>102</xdr:col>
      <xdr:colOff>114300</xdr:colOff>
      <xdr:row>40</xdr:row>
      <xdr:rowOff>16764</xdr:rowOff>
    </xdr:to>
    <xdr:cxnSp macro="">
      <xdr:nvCxnSpPr>
        <xdr:cNvPr id="494" name="直線コネクタ 493"/>
        <xdr:cNvCxnSpPr/>
      </xdr:nvCxnSpPr>
      <xdr:spPr>
        <a:xfrm flipV="1">
          <a:off x="18656300" y="68724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495" name="n_1aveValue【認定こども園・幼稚園・保育所】&#10;一人当たり面積"/>
        <xdr:cNvSpPr txBox="1"/>
      </xdr:nvSpPr>
      <xdr:spPr>
        <a:xfrm>
          <a:off x="210757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496" name="n_2aveValue【認定こども園・幼稚園・保育所】&#10;一人当たり面積"/>
        <xdr:cNvSpPr txBox="1"/>
      </xdr:nvSpPr>
      <xdr:spPr>
        <a:xfrm>
          <a:off x="20199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97" name="n_3aveValue【認定こども園・幼稚園・保育所】&#10;一人当たり面積"/>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98"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51833</xdr:rowOff>
    </xdr:from>
    <xdr:ext cx="469744" cy="259045"/>
    <xdr:sp macro="" textlink="">
      <xdr:nvSpPr>
        <xdr:cNvPr id="499" name="n_1mainValue【認定こども園・幼稚園・保育所】&#10;一人当たり面積"/>
        <xdr:cNvSpPr txBox="1"/>
      </xdr:nvSpPr>
      <xdr:spPr>
        <a:xfrm>
          <a:off x="210757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main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56405</xdr:rowOff>
    </xdr:from>
    <xdr:ext cx="469744" cy="259045"/>
    <xdr:sp macro="" textlink="">
      <xdr:nvSpPr>
        <xdr:cNvPr id="501" name="n_3mainValue【認定こども園・幼稚園・保育所】&#10;一人当たり面積"/>
        <xdr:cNvSpPr txBox="1"/>
      </xdr:nvSpPr>
      <xdr:spPr>
        <a:xfrm>
          <a:off x="19310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58691</xdr:rowOff>
    </xdr:from>
    <xdr:ext cx="469744" cy="259045"/>
    <xdr:sp macro="" textlink="">
      <xdr:nvSpPr>
        <xdr:cNvPr id="502" name="n_4mainValue【認定こども園・幼稚園・保育所】&#10;一人当たり面積"/>
        <xdr:cNvSpPr txBox="1"/>
      </xdr:nvSpPr>
      <xdr:spPr>
        <a:xfrm>
          <a:off x="18421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5" name="テキスト ボックス 514"/>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525" name="直線コネクタ 524"/>
        <xdr:cNvCxnSpPr/>
      </xdr:nvCxnSpPr>
      <xdr:spPr>
        <a:xfrm flipV="1">
          <a:off x="16318864" y="9466326"/>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26" name="【学校施設】&#10;有形固定資産減価償却率最小値テキスト"/>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27" name="直線コネクタ 526"/>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528" name="【学校施設】&#10;有形固定資産減価償却率最大値テキスト"/>
        <xdr:cNvSpPr txBox="1"/>
      </xdr:nvSpPr>
      <xdr:spPr>
        <a:xfrm>
          <a:off x="163576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529" name="直線コネクタ 528"/>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94505</xdr:rowOff>
    </xdr:from>
    <xdr:ext cx="405111" cy="259045"/>
    <xdr:sp macro="" textlink="">
      <xdr:nvSpPr>
        <xdr:cNvPr id="530" name="【学校施設】&#10;有形固定資産減価償却率平均値テキスト"/>
        <xdr:cNvSpPr txBox="1"/>
      </xdr:nvSpPr>
      <xdr:spPr>
        <a:xfrm>
          <a:off x="16357600" y="10038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531" name="フローチャート: 判断 530"/>
        <xdr:cNvSpPr/>
      </xdr:nvSpPr>
      <xdr:spPr>
        <a:xfrm>
          <a:off x="16268700" y="10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532" name="フローチャート: 判断 531"/>
        <xdr:cNvSpPr/>
      </xdr:nvSpPr>
      <xdr:spPr>
        <a:xfrm>
          <a:off x="15430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533" name="フローチャート: 判断 532"/>
        <xdr:cNvSpPr/>
      </xdr:nvSpPr>
      <xdr:spPr>
        <a:xfrm>
          <a:off x="14541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34" name="フローチャート: 判断 533"/>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535" name="フローチャート: 判断 534"/>
        <xdr:cNvSpPr/>
      </xdr:nvSpPr>
      <xdr:spPr>
        <a:xfrm>
          <a:off x="12763500" y="100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134366</xdr:rowOff>
    </xdr:from>
    <xdr:to>
      <xdr:col>85</xdr:col>
      <xdr:colOff>177800</xdr:colOff>
      <xdr:row>58</xdr:row>
      <xdr:rowOff>64516</xdr:rowOff>
    </xdr:to>
    <xdr:sp macro="" textlink="">
      <xdr:nvSpPr>
        <xdr:cNvPr id="541" name="楕円 540"/>
        <xdr:cNvSpPr/>
      </xdr:nvSpPr>
      <xdr:spPr>
        <a:xfrm>
          <a:off x="162687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157243</xdr:rowOff>
    </xdr:from>
    <xdr:ext cx="405111" cy="259045"/>
    <xdr:sp macro="" textlink="">
      <xdr:nvSpPr>
        <xdr:cNvPr id="542" name="【学校施設】&#10;有形固定資産減価償却率該当値テキスト"/>
        <xdr:cNvSpPr txBox="1"/>
      </xdr:nvSpPr>
      <xdr:spPr>
        <a:xfrm>
          <a:off x="16357600" y="9758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150368</xdr:rowOff>
    </xdr:from>
    <xdr:to>
      <xdr:col>81</xdr:col>
      <xdr:colOff>101600</xdr:colOff>
      <xdr:row>58</xdr:row>
      <xdr:rowOff>80518</xdr:rowOff>
    </xdr:to>
    <xdr:sp macro="" textlink="">
      <xdr:nvSpPr>
        <xdr:cNvPr id="543" name="楕円 542"/>
        <xdr:cNvSpPr/>
      </xdr:nvSpPr>
      <xdr:spPr>
        <a:xfrm>
          <a:off x="15430500" y="99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13716</xdr:rowOff>
    </xdr:from>
    <xdr:to>
      <xdr:col>85</xdr:col>
      <xdr:colOff>127000</xdr:colOff>
      <xdr:row>58</xdr:row>
      <xdr:rowOff>29718</xdr:rowOff>
    </xdr:to>
    <xdr:cxnSp macro="">
      <xdr:nvCxnSpPr>
        <xdr:cNvPr id="544" name="直線コネクタ 543"/>
        <xdr:cNvCxnSpPr/>
      </xdr:nvCxnSpPr>
      <xdr:spPr>
        <a:xfrm flipV="1">
          <a:off x="15481300" y="995781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45" name="楕円 544"/>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29718</xdr:rowOff>
    </xdr:from>
    <xdr:to>
      <xdr:col>81</xdr:col>
      <xdr:colOff>50800</xdr:colOff>
      <xdr:row>58</xdr:row>
      <xdr:rowOff>160020</xdr:rowOff>
    </xdr:to>
    <xdr:cxnSp macro="">
      <xdr:nvCxnSpPr>
        <xdr:cNvPr id="546" name="直線コネクタ 545"/>
        <xdr:cNvCxnSpPr/>
      </xdr:nvCxnSpPr>
      <xdr:spPr>
        <a:xfrm flipV="1">
          <a:off x="14592300" y="997381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125222</xdr:rowOff>
    </xdr:from>
    <xdr:to>
      <xdr:col>72</xdr:col>
      <xdr:colOff>38100</xdr:colOff>
      <xdr:row>59</xdr:row>
      <xdr:rowOff>55372</xdr:rowOff>
    </xdr:to>
    <xdr:sp macro="" textlink="">
      <xdr:nvSpPr>
        <xdr:cNvPr id="547" name="楕円 546"/>
        <xdr:cNvSpPr/>
      </xdr:nvSpPr>
      <xdr:spPr>
        <a:xfrm>
          <a:off x="136525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160020</xdr:rowOff>
    </xdr:from>
    <xdr:to>
      <xdr:col>76</xdr:col>
      <xdr:colOff>114300</xdr:colOff>
      <xdr:row>59</xdr:row>
      <xdr:rowOff>4572</xdr:rowOff>
    </xdr:to>
    <xdr:cxnSp macro="">
      <xdr:nvCxnSpPr>
        <xdr:cNvPr id="548" name="直線コネクタ 547"/>
        <xdr:cNvCxnSpPr/>
      </xdr:nvCxnSpPr>
      <xdr:spPr>
        <a:xfrm flipV="1">
          <a:off x="13703300" y="101041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90932</xdr:rowOff>
    </xdr:from>
    <xdr:to>
      <xdr:col>67</xdr:col>
      <xdr:colOff>101600</xdr:colOff>
      <xdr:row>60</xdr:row>
      <xdr:rowOff>21082</xdr:rowOff>
    </xdr:to>
    <xdr:sp macro="" textlink="">
      <xdr:nvSpPr>
        <xdr:cNvPr id="549" name="楕円 548"/>
        <xdr:cNvSpPr/>
      </xdr:nvSpPr>
      <xdr:spPr>
        <a:xfrm>
          <a:off x="12763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4572</xdr:rowOff>
    </xdr:from>
    <xdr:to>
      <xdr:col>71</xdr:col>
      <xdr:colOff>177800</xdr:colOff>
      <xdr:row>59</xdr:row>
      <xdr:rowOff>141732</xdr:rowOff>
    </xdr:to>
    <xdr:cxnSp macro="">
      <xdr:nvCxnSpPr>
        <xdr:cNvPr id="550" name="直線コネクタ 549"/>
        <xdr:cNvCxnSpPr/>
      </xdr:nvCxnSpPr>
      <xdr:spPr>
        <a:xfrm flipV="1">
          <a:off x="12814300" y="1012012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30497</xdr:rowOff>
    </xdr:from>
    <xdr:ext cx="405111" cy="259045"/>
    <xdr:sp macro="" textlink="">
      <xdr:nvSpPr>
        <xdr:cNvPr id="551" name="n_1aveValue【学校施設】&#10;有形固定資産減価償却率"/>
        <xdr:cNvSpPr txBox="1"/>
      </xdr:nvSpPr>
      <xdr:spPr>
        <a:xfrm>
          <a:off x="152660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552" name="n_2aveValue【学校施設】&#10;有形固定資産減価償却率"/>
        <xdr:cNvSpPr txBox="1"/>
      </xdr:nvSpPr>
      <xdr:spPr>
        <a:xfrm>
          <a:off x="14389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53" name="n_3aveValue【学校施設】&#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554" name="n_4aveValue【学校施設】&#10;有形固定資産減価償却率"/>
        <xdr:cNvSpPr txBox="1"/>
      </xdr:nvSpPr>
      <xdr:spPr>
        <a:xfrm>
          <a:off x="12611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97045</xdr:rowOff>
    </xdr:from>
    <xdr:ext cx="405111" cy="259045"/>
    <xdr:sp macro="" textlink="">
      <xdr:nvSpPr>
        <xdr:cNvPr id="555" name="n_1mainValue【学校施設】&#10;有形固定資産減価償却率"/>
        <xdr:cNvSpPr txBox="1"/>
      </xdr:nvSpPr>
      <xdr:spPr>
        <a:xfrm>
          <a:off x="15266044" y="969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56" name="n_2mainValue【学校施設】&#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46499</xdr:rowOff>
    </xdr:from>
    <xdr:ext cx="405111" cy="259045"/>
    <xdr:sp macro="" textlink="">
      <xdr:nvSpPr>
        <xdr:cNvPr id="557" name="n_3mainValue【学校施設】&#10;有形固定資産減価償却率"/>
        <xdr:cNvSpPr txBox="1"/>
      </xdr:nvSpPr>
      <xdr:spPr>
        <a:xfrm>
          <a:off x="13500744" y="1016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12209</xdr:rowOff>
    </xdr:from>
    <xdr:ext cx="405111" cy="259045"/>
    <xdr:sp macro="" textlink="">
      <xdr:nvSpPr>
        <xdr:cNvPr id="558" name="n_4mainValue【学校施設】&#10;有形固定資産減価償却率"/>
        <xdr:cNvSpPr txBox="1"/>
      </xdr:nvSpPr>
      <xdr:spPr>
        <a:xfrm>
          <a:off x="12611744"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0" name="テキスト ボックス 57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584" name="直線コネクタ 583"/>
        <xdr:cNvCxnSpPr/>
      </xdr:nvCxnSpPr>
      <xdr:spPr>
        <a:xfrm flipV="1">
          <a:off x="22160864" y="9554337"/>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585" name="【学校施設】&#10;一人当たり面積最小値テキスト"/>
        <xdr:cNvSpPr txBox="1"/>
      </xdr:nvSpPr>
      <xdr:spPr>
        <a:xfrm>
          <a:off x="22199600" y="1092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586" name="直線コネクタ 585"/>
        <xdr:cNvCxnSpPr/>
      </xdr:nvCxnSpPr>
      <xdr:spPr>
        <a:xfrm>
          <a:off x="22072600" y="109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587" name="【学校施設】&#10;一人当たり面積最大値テキスト"/>
        <xdr:cNvSpPr txBox="1"/>
      </xdr:nvSpPr>
      <xdr:spPr>
        <a:xfrm>
          <a:off x="22199600" y="932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588" name="直線コネクタ 587"/>
        <xdr:cNvCxnSpPr/>
      </xdr:nvCxnSpPr>
      <xdr:spPr>
        <a:xfrm>
          <a:off x="22072600" y="955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589" name="【学校施設】&#10;一人当たり面積平均値テキスト"/>
        <xdr:cNvSpPr txBox="1"/>
      </xdr:nvSpPr>
      <xdr:spPr>
        <a:xfrm>
          <a:off x="22199600" y="1051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590" name="フローチャート: 判断 589"/>
        <xdr:cNvSpPr/>
      </xdr:nvSpPr>
      <xdr:spPr>
        <a:xfrm>
          <a:off x="22110700" y="1066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591" name="フローチャート: 判断 590"/>
        <xdr:cNvSpPr/>
      </xdr:nvSpPr>
      <xdr:spPr>
        <a:xfrm>
          <a:off x="21272500" y="1067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592" name="フローチャート: 判断 591"/>
        <xdr:cNvSpPr/>
      </xdr:nvSpPr>
      <xdr:spPr>
        <a:xfrm>
          <a:off x="20383500" y="1068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593" name="フローチャート: 判断 592"/>
        <xdr:cNvSpPr/>
      </xdr:nvSpPr>
      <xdr:spPr>
        <a:xfrm>
          <a:off x="19494500" y="1068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594" name="フローチャート: 判断 593"/>
        <xdr:cNvSpPr/>
      </xdr:nvSpPr>
      <xdr:spPr>
        <a:xfrm>
          <a:off x="18605500" y="106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600" name="楕円 599"/>
        <xdr:cNvSpPr/>
      </xdr:nvSpPr>
      <xdr:spPr>
        <a:xfrm>
          <a:off x="221107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90441</xdr:rowOff>
    </xdr:from>
    <xdr:ext cx="469744" cy="259045"/>
    <xdr:sp macro="" textlink="">
      <xdr:nvSpPr>
        <xdr:cNvPr id="601" name="【学校施設】&#10;一人当たり面積該当値テキスト"/>
        <xdr:cNvSpPr txBox="1"/>
      </xdr:nvSpPr>
      <xdr:spPr>
        <a:xfrm>
          <a:off x="22199600" y="107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5370</xdr:rowOff>
    </xdr:from>
    <xdr:to>
      <xdr:col>112</xdr:col>
      <xdr:colOff>38100</xdr:colOff>
      <xdr:row>63</xdr:row>
      <xdr:rowOff>106970</xdr:rowOff>
    </xdr:to>
    <xdr:sp macro="" textlink="">
      <xdr:nvSpPr>
        <xdr:cNvPr id="602" name="楕円 601"/>
        <xdr:cNvSpPr/>
      </xdr:nvSpPr>
      <xdr:spPr>
        <a:xfrm>
          <a:off x="21272500" y="108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54864</xdr:rowOff>
    </xdr:from>
    <xdr:to>
      <xdr:col>116</xdr:col>
      <xdr:colOff>63500</xdr:colOff>
      <xdr:row>63</xdr:row>
      <xdr:rowOff>56170</xdr:rowOff>
    </xdr:to>
    <xdr:cxnSp macro="">
      <xdr:nvCxnSpPr>
        <xdr:cNvPr id="603" name="直線コネクタ 602"/>
        <xdr:cNvCxnSpPr/>
      </xdr:nvCxnSpPr>
      <xdr:spPr>
        <a:xfrm flipV="1">
          <a:off x="21323300" y="10856214"/>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6840</xdr:rowOff>
    </xdr:from>
    <xdr:to>
      <xdr:col>107</xdr:col>
      <xdr:colOff>101600</xdr:colOff>
      <xdr:row>63</xdr:row>
      <xdr:rowOff>108440</xdr:rowOff>
    </xdr:to>
    <xdr:sp macro="" textlink="">
      <xdr:nvSpPr>
        <xdr:cNvPr id="604" name="楕円 603"/>
        <xdr:cNvSpPr/>
      </xdr:nvSpPr>
      <xdr:spPr>
        <a:xfrm>
          <a:off x="20383500" y="108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56170</xdr:rowOff>
    </xdr:from>
    <xdr:to>
      <xdr:col>111</xdr:col>
      <xdr:colOff>177800</xdr:colOff>
      <xdr:row>63</xdr:row>
      <xdr:rowOff>57640</xdr:rowOff>
    </xdr:to>
    <xdr:cxnSp macro="">
      <xdr:nvCxnSpPr>
        <xdr:cNvPr id="605" name="直線コネクタ 604"/>
        <xdr:cNvCxnSpPr/>
      </xdr:nvCxnSpPr>
      <xdr:spPr>
        <a:xfrm flipV="1">
          <a:off x="20434300" y="10857520"/>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8146</xdr:rowOff>
    </xdr:from>
    <xdr:to>
      <xdr:col>102</xdr:col>
      <xdr:colOff>165100</xdr:colOff>
      <xdr:row>63</xdr:row>
      <xdr:rowOff>109746</xdr:rowOff>
    </xdr:to>
    <xdr:sp macro="" textlink="">
      <xdr:nvSpPr>
        <xdr:cNvPr id="606" name="楕円 605"/>
        <xdr:cNvSpPr/>
      </xdr:nvSpPr>
      <xdr:spPr>
        <a:xfrm>
          <a:off x="19494500" y="1080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57640</xdr:rowOff>
    </xdr:from>
    <xdr:to>
      <xdr:col>107</xdr:col>
      <xdr:colOff>50800</xdr:colOff>
      <xdr:row>63</xdr:row>
      <xdr:rowOff>58946</xdr:rowOff>
    </xdr:to>
    <xdr:cxnSp macro="">
      <xdr:nvCxnSpPr>
        <xdr:cNvPr id="607" name="直線コネクタ 606"/>
        <xdr:cNvCxnSpPr/>
      </xdr:nvCxnSpPr>
      <xdr:spPr>
        <a:xfrm flipV="1">
          <a:off x="19545300" y="10858990"/>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169635</xdr:rowOff>
    </xdr:from>
    <xdr:to>
      <xdr:col>98</xdr:col>
      <xdr:colOff>38100</xdr:colOff>
      <xdr:row>63</xdr:row>
      <xdr:rowOff>99785</xdr:rowOff>
    </xdr:to>
    <xdr:sp macro="" textlink="">
      <xdr:nvSpPr>
        <xdr:cNvPr id="608" name="楕円 607"/>
        <xdr:cNvSpPr/>
      </xdr:nvSpPr>
      <xdr:spPr>
        <a:xfrm>
          <a:off x="18605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48985</xdr:rowOff>
    </xdr:from>
    <xdr:to>
      <xdr:col>102</xdr:col>
      <xdr:colOff>114300</xdr:colOff>
      <xdr:row>63</xdr:row>
      <xdr:rowOff>58946</xdr:rowOff>
    </xdr:to>
    <xdr:cxnSp macro="">
      <xdr:nvCxnSpPr>
        <xdr:cNvPr id="609" name="直線コネクタ 608"/>
        <xdr:cNvCxnSpPr/>
      </xdr:nvCxnSpPr>
      <xdr:spPr>
        <a:xfrm>
          <a:off x="18656300" y="10850335"/>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610" name="n_1aveValue【学校施設】&#10;一人当たり面積"/>
        <xdr:cNvSpPr txBox="1"/>
      </xdr:nvSpPr>
      <xdr:spPr>
        <a:xfrm>
          <a:off x="21075727" y="1045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611" name="n_2aveValue【学校施設】&#10;一人当たり面積"/>
        <xdr:cNvSpPr txBox="1"/>
      </xdr:nvSpPr>
      <xdr:spPr>
        <a:xfrm>
          <a:off x="20199427" y="1045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612" name="n_3aveValue【学校施設】&#10;一人当たり面積"/>
        <xdr:cNvSpPr txBox="1"/>
      </xdr:nvSpPr>
      <xdr:spPr>
        <a:xfrm>
          <a:off x="19310427"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613" name="n_4aveValue【学校施設】&#10;一人当たり面積"/>
        <xdr:cNvSpPr txBox="1"/>
      </xdr:nvSpPr>
      <xdr:spPr>
        <a:xfrm>
          <a:off x="1842142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98097</xdr:rowOff>
    </xdr:from>
    <xdr:ext cx="469744" cy="259045"/>
    <xdr:sp macro="" textlink="">
      <xdr:nvSpPr>
        <xdr:cNvPr id="614" name="n_1mainValue【学校施設】&#10;一人当たり面積"/>
        <xdr:cNvSpPr txBox="1"/>
      </xdr:nvSpPr>
      <xdr:spPr>
        <a:xfrm>
          <a:off x="21075727" y="108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99567</xdr:rowOff>
    </xdr:from>
    <xdr:ext cx="469744" cy="259045"/>
    <xdr:sp macro="" textlink="">
      <xdr:nvSpPr>
        <xdr:cNvPr id="615" name="n_2mainValue【学校施設】&#10;一人当たり面積"/>
        <xdr:cNvSpPr txBox="1"/>
      </xdr:nvSpPr>
      <xdr:spPr>
        <a:xfrm>
          <a:off x="20199427" y="109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100873</xdr:rowOff>
    </xdr:from>
    <xdr:ext cx="469744" cy="259045"/>
    <xdr:sp macro="" textlink="">
      <xdr:nvSpPr>
        <xdr:cNvPr id="616" name="n_3mainValue【学校施設】&#10;一人当たり面積"/>
        <xdr:cNvSpPr txBox="1"/>
      </xdr:nvSpPr>
      <xdr:spPr>
        <a:xfrm>
          <a:off x="19310427" y="1090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90912</xdr:rowOff>
    </xdr:from>
    <xdr:ext cx="469744" cy="259045"/>
    <xdr:sp macro="" textlink="">
      <xdr:nvSpPr>
        <xdr:cNvPr id="617" name="n_4mainValue【学校施設】&#10;一人当たり面積"/>
        <xdr:cNvSpPr txBox="1"/>
      </xdr:nvSpPr>
      <xdr:spPr>
        <a:xfrm>
          <a:off x="18421427" y="1089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43" name="直線コネクタ 642"/>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46"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47" name="直線コネクタ 646"/>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152235</xdr:rowOff>
    </xdr:from>
    <xdr:ext cx="405111" cy="259045"/>
    <xdr:sp macro="" textlink="">
      <xdr:nvSpPr>
        <xdr:cNvPr id="648" name="【児童館】&#10;有形固定資産減価償却率平均値テキスト"/>
        <xdr:cNvSpPr txBox="1"/>
      </xdr:nvSpPr>
      <xdr:spPr>
        <a:xfrm>
          <a:off x="16357600" y="14039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129358</xdr:rowOff>
    </xdr:from>
    <xdr:to>
      <xdr:col>85</xdr:col>
      <xdr:colOff>177800</xdr:colOff>
      <xdr:row>83</xdr:row>
      <xdr:rowOff>59508</xdr:rowOff>
    </xdr:to>
    <xdr:sp macro="" textlink="">
      <xdr:nvSpPr>
        <xdr:cNvPr id="649" name="フローチャート: 判断 648"/>
        <xdr:cNvSpPr/>
      </xdr:nvSpPr>
      <xdr:spPr>
        <a:xfrm>
          <a:off x="162687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77107</xdr:rowOff>
    </xdr:from>
    <xdr:to>
      <xdr:col>81</xdr:col>
      <xdr:colOff>101600</xdr:colOff>
      <xdr:row>83</xdr:row>
      <xdr:rowOff>7257</xdr:rowOff>
    </xdr:to>
    <xdr:sp macro="" textlink="">
      <xdr:nvSpPr>
        <xdr:cNvPr id="650" name="フローチャート: 判断 649"/>
        <xdr:cNvSpPr/>
      </xdr:nvSpPr>
      <xdr:spPr>
        <a:xfrm>
          <a:off x="15430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37919</xdr:rowOff>
    </xdr:from>
    <xdr:to>
      <xdr:col>76</xdr:col>
      <xdr:colOff>165100</xdr:colOff>
      <xdr:row>82</xdr:row>
      <xdr:rowOff>139519</xdr:rowOff>
    </xdr:to>
    <xdr:sp macro="" textlink="">
      <xdr:nvSpPr>
        <xdr:cNvPr id="651" name="フローチャート: 判断 650"/>
        <xdr:cNvSpPr/>
      </xdr:nvSpPr>
      <xdr:spPr>
        <a:xfrm>
          <a:off x="14541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2" name="フローチャート: 判断 651"/>
        <xdr:cNvSpPr/>
      </xdr:nvSpPr>
      <xdr:spPr>
        <a:xfrm>
          <a:off x="13652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103232</xdr:rowOff>
    </xdr:from>
    <xdr:to>
      <xdr:col>67</xdr:col>
      <xdr:colOff>101600</xdr:colOff>
      <xdr:row>83</xdr:row>
      <xdr:rowOff>33382</xdr:rowOff>
    </xdr:to>
    <xdr:sp macro="" textlink="">
      <xdr:nvSpPr>
        <xdr:cNvPr id="653" name="フローチャート: 判断 652"/>
        <xdr:cNvSpPr/>
      </xdr:nvSpPr>
      <xdr:spPr>
        <a:xfrm>
          <a:off x="12763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59" name="楕円 658"/>
        <xdr:cNvSpPr/>
      </xdr:nvSpPr>
      <xdr:spPr>
        <a:xfrm>
          <a:off x="162687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78395</xdr:rowOff>
    </xdr:from>
    <xdr:ext cx="405111" cy="259045"/>
    <xdr:sp macro="" textlink="">
      <xdr:nvSpPr>
        <xdr:cNvPr id="660" name="【児童館】&#10;有形固定資産減価償却率該当値テキスト"/>
        <xdr:cNvSpPr txBox="1"/>
      </xdr:nvSpPr>
      <xdr:spPr>
        <a:xfrm>
          <a:off x="16357600"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145687</xdr:rowOff>
    </xdr:from>
    <xdr:to>
      <xdr:col>81</xdr:col>
      <xdr:colOff>101600</xdr:colOff>
      <xdr:row>83</xdr:row>
      <xdr:rowOff>75837</xdr:rowOff>
    </xdr:to>
    <xdr:sp macro="" textlink="">
      <xdr:nvSpPr>
        <xdr:cNvPr id="661" name="楕円 660"/>
        <xdr:cNvSpPr/>
      </xdr:nvSpPr>
      <xdr:spPr>
        <a:xfrm>
          <a:off x="154305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25037</xdr:rowOff>
    </xdr:from>
    <xdr:to>
      <xdr:col>85</xdr:col>
      <xdr:colOff>127000</xdr:colOff>
      <xdr:row>83</xdr:row>
      <xdr:rowOff>150768</xdr:rowOff>
    </xdr:to>
    <xdr:cxnSp macro="">
      <xdr:nvCxnSpPr>
        <xdr:cNvPr id="662" name="直線コネクタ 661"/>
        <xdr:cNvCxnSpPr/>
      </xdr:nvCxnSpPr>
      <xdr:spPr>
        <a:xfrm>
          <a:off x="15481300" y="14255387"/>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70576</xdr:rowOff>
    </xdr:from>
    <xdr:to>
      <xdr:col>76</xdr:col>
      <xdr:colOff>165100</xdr:colOff>
      <xdr:row>83</xdr:row>
      <xdr:rowOff>726</xdr:rowOff>
    </xdr:to>
    <xdr:sp macro="" textlink="">
      <xdr:nvSpPr>
        <xdr:cNvPr id="663" name="楕円 662"/>
        <xdr:cNvSpPr/>
      </xdr:nvSpPr>
      <xdr:spPr>
        <a:xfrm>
          <a:off x="14541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121376</xdr:rowOff>
    </xdr:from>
    <xdr:to>
      <xdr:col>81</xdr:col>
      <xdr:colOff>50800</xdr:colOff>
      <xdr:row>83</xdr:row>
      <xdr:rowOff>25037</xdr:rowOff>
    </xdr:to>
    <xdr:cxnSp macro="">
      <xdr:nvCxnSpPr>
        <xdr:cNvPr id="664" name="直線コネクタ 663"/>
        <xdr:cNvCxnSpPr/>
      </xdr:nvCxnSpPr>
      <xdr:spPr>
        <a:xfrm>
          <a:off x="14592300" y="1418027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134257</xdr:rowOff>
    </xdr:from>
    <xdr:to>
      <xdr:col>72</xdr:col>
      <xdr:colOff>38100</xdr:colOff>
      <xdr:row>82</xdr:row>
      <xdr:rowOff>64407</xdr:rowOff>
    </xdr:to>
    <xdr:sp macro="" textlink="">
      <xdr:nvSpPr>
        <xdr:cNvPr id="665" name="楕円 664"/>
        <xdr:cNvSpPr/>
      </xdr:nvSpPr>
      <xdr:spPr>
        <a:xfrm>
          <a:off x="13652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13607</xdr:rowOff>
    </xdr:from>
    <xdr:to>
      <xdr:col>76</xdr:col>
      <xdr:colOff>114300</xdr:colOff>
      <xdr:row>82</xdr:row>
      <xdr:rowOff>121376</xdr:rowOff>
    </xdr:to>
    <xdr:cxnSp macro="">
      <xdr:nvCxnSpPr>
        <xdr:cNvPr id="666" name="直線コネクタ 665"/>
        <xdr:cNvCxnSpPr/>
      </xdr:nvCxnSpPr>
      <xdr:spPr>
        <a:xfrm>
          <a:off x="13703300" y="14072507"/>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21589</xdr:rowOff>
    </xdr:from>
    <xdr:to>
      <xdr:col>67</xdr:col>
      <xdr:colOff>101600</xdr:colOff>
      <xdr:row>82</xdr:row>
      <xdr:rowOff>123189</xdr:rowOff>
    </xdr:to>
    <xdr:sp macro="" textlink="">
      <xdr:nvSpPr>
        <xdr:cNvPr id="667" name="楕円 666"/>
        <xdr:cNvSpPr/>
      </xdr:nvSpPr>
      <xdr:spPr>
        <a:xfrm>
          <a:off x="12763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13607</xdr:rowOff>
    </xdr:from>
    <xdr:to>
      <xdr:col>71</xdr:col>
      <xdr:colOff>177800</xdr:colOff>
      <xdr:row>82</xdr:row>
      <xdr:rowOff>72389</xdr:rowOff>
    </xdr:to>
    <xdr:cxnSp macro="">
      <xdr:nvCxnSpPr>
        <xdr:cNvPr id="668" name="直線コネクタ 667"/>
        <xdr:cNvCxnSpPr/>
      </xdr:nvCxnSpPr>
      <xdr:spPr>
        <a:xfrm flipV="1">
          <a:off x="12814300" y="14072507"/>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23784</xdr:rowOff>
    </xdr:from>
    <xdr:ext cx="405111" cy="259045"/>
    <xdr:sp macro="" textlink="">
      <xdr:nvSpPr>
        <xdr:cNvPr id="669" name="n_1aveValue【児童館】&#10;有形固定資産減価償却率"/>
        <xdr:cNvSpPr txBox="1"/>
      </xdr:nvSpPr>
      <xdr:spPr>
        <a:xfrm>
          <a:off x="15266044" y="1391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156046</xdr:rowOff>
    </xdr:from>
    <xdr:ext cx="405111" cy="259045"/>
    <xdr:sp macro="" textlink="">
      <xdr:nvSpPr>
        <xdr:cNvPr id="670" name="n_2aveValue【児童館】&#10;有形固定資産減価償却率"/>
        <xdr:cNvSpPr txBox="1"/>
      </xdr:nvSpPr>
      <xdr:spPr>
        <a:xfrm>
          <a:off x="14389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14713</xdr:rowOff>
    </xdr:from>
    <xdr:ext cx="405111" cy="259045"/>
    <xdr:sp macro="" textlink="">
      <xdr:nvSpPr>
        <xdr:cNvPr id="671" name="n_3aveValue【児童館】&#10;有形固定資産減価償却率"/>
        <xdr:cNvSpPr txBox="1"/>
      </xdr:nvSpPr>
      <xdr:spPr>
        <a:xfrm>
          <a:off x="13500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24509</xdr:rowOff>
    </xdr:from>
    <xdr:ext cx="405111" cy="259045"/>
    <xdr:sp macro="" textlink="">
      <xdr:nvSpPr>
        <xdr:cNvPr id="672" name="n_4aveValue【児童館】&#10;有形固定資産減価償却率"/>
        <xdr:cNvSpPr txBox="1"/>
      </xdr:nvSpPr>
      <xdr:spPr>
        <a:xfrm>
          <a:off x="12611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66964</xdr:rowOff>
    </xdr:from>
    <xdr:ext cx="405111" cy="259045"/>
    <xdr:sp macro="" textlink="">
      <xdr:nvSpPr>
        <xdr:cNvPr id="673" name="n_1mainValue【児童館】&#10;有形固定資産減価償却率"/>
        <xdr:cNvSpPr txBox="1"/>
      </xdr:nvSpPr>
      <xdr:spPr>
        <a:xfrm>
          <a:off x="15266044" y="1429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163303</xdr:rowOff>
    </xdr:from>
    <xdr:ext cx="405111" cy="259045"/>
    <xdr:sp macro="" textlink="">
      <xdr:nvSpPr>
        <xdr:cNvPr id="674" name="n_2mainValue【児童館】&#10;有形固定資産減価償却率"/>
        <xdr:cNvSpPr txBox="1"/>
      </xdr:nvSpPr>
      <xdr:spPr>
        <a:xfrm>
          <a:off x="14389744" y="1422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80934</xdr:rowOff>
    </xdr:from>
    <xdr:ext cx="405111" cy="259045"/>
    <xdr:sp macro="" textlink="">
      <xdr:nvSpPr>
        <xdr:cNvPr id="675" name="n_3mainValue【児童館】&#10;有形固定資産減価償却率"/>
        <xdr:cNvSpPr txBox="1"/>
      </xdr:nvSpPr>
      <xdr:spPr>
        <a:xfrm>
          <a:off x="13500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139716</xdr:rowOff>
    </xdr:from>
    <xdr:ext cx="405111" cy="259045"/>
    <xdr:sp macro="" textlink="">
      <xdr:nvSpPr>
        <xdr:cNvPr id="676" name="n_4mainValue【児童館】&#10;有形固定資産減価償却率"/>
        <xdr:cNvSpPr txBox="1"/>
      </xdr:nvSpPr>
      <xdr:spPr>
        <a:xfrm>
          <a:off x="12611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146957</xdr:rowOff>
    </xdr:to>
    <xdr:cxnSp macro="">
      <xdr:nvCxnSpPr>
        <xdr:cNvPr id="702" name="直線コネクタ 701"/>
        <xdr:cNvCxnSpPr/>
      </xdr:nvCxnSpPr>
      <xdr:spPr>
        <a:xfrm flipV="1">
          <a:off x="22160864" y="13476514"/>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150784</xdr:rowOff>
    </xdr:from>
    <xdr:ext cx="469744" cy="259045"/>
    <xdr:sp macro="" textlink="">
      <xdr:nvSpPr>
        <xdr:cNvPr id="703" name="【児童館】&#10;一人当たり面積最小値テキスト"/>
        <xdr:cNvSpPr txBox="1"/>
      </xdr:nvSpPr>
      <xdr:spPr>
        <a:xfrm>
          <a:off x="221996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146957</xdr:rowOff>
    </xdr:from>
    <xdr:to>
      <xdr:col>116</xdr:col>
      <xdr:colOff>152400</xdr:colOff>
      <xdr:row>86</xdr:row>
      <xdr:rowOff>146957</xdr:rowOff>
    </xdr:to>
    <xdr:cxnSp macro="">
      <xdr:nvCxnSpPr>
        <xdr:cNvPr id="704" name="直線コネクタ 703"/>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134456</xdr:rowOff>
    </xdr:from>
    <xdr:ext cx="469744" cy="259045"/>
    <xdr:sp macro="" textlink="">
      <xdr:nvSpPr>
        <xdr:cNvPr id="707" name="【児童館】&#10;一人当たり面積平均値テキスト"/>
        <xdr:cNvSpPr txBox="1"/>
      </xdr:nvSpPr>
      <xdr:spPr>
        <a:xfrm>
          <a:off x="22199600" y="14536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156029</xdr:rowOff>
    </xdr:from>
    <xdr:to>
      <xdr:col>116</xdr:col>
      <xdr:colOff>114300</xdr:colOff>
      <xdr:row>85</xdr:row>
      <xdr:rowOff>86179</xdr:rowOff>
    </xdr:to>
    <xdr:sp macro="" textlink="">
      <xdr:nvSpPr>
        <xdr:cNvPr id="708" name="フローチャート: 判断 707"/>
        <xdr:cNvSpPr/>
      </xdr:nvSpPr>
      <xdr:spPr>
        <a:xfrm>
          <a:off x="22110700" y="145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123371</xdr:rowOff>
    </xdr:from>
    <xdr:to>
      <xdr:col>112</xdr:col>
      <xdr:colOff>38100</xdr:colOff>
      <xdr:row>85</xdr:row>
      <xdr:rowOff>53521</xdr:rowOff>
    </xdr:to>
    <xdr:sp macro="" textlink="">
      <xdr:nvSpPr>
        <xdr:cNvPr id="709" name="フローチャート: 判断 708"/>
        <xdr:cNvSpPr/>
      </xdr:nvSpPr>
      <xdr:spPr>
        <a:xfrm>
          <a:off x="21272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123371</xdr:rowOff>
    </xdr:from>
    <xdr:to>
      <xdr:col>107</xdr:col>
      <xdr:colOff>101600</xdr:colOff>
      <xdr:row>85</xdr:row>
      <xdr:rowOff>53521</xdr:rowOff>
    </xdr:to>
    <xdr:sp macro="" textlink="">
      <xdr:nvSpPr>
        <xdr:cNvPr id="710" name="フローチャート: 判断 709"/>
        <xdr:cNvSpPr/>
      </xdr:nvSpPr>
      <xdr:spPr>
        <a:xfrm>
          <a:off x="20383500" y="14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11" name="フローチャート: 判断 710"/>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2" name="フローチャート: 判断 711"/>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55336</xdr:rowOff>
    </xdr:from>
    <xdr:to>
      <xdr:col>116</xdr:col>
      <xdr:colOff>114300</xdr:colOff>
      <xdr:row>83</xdr:row>
      <xdr:rowOff>156936</xdr:rowOff>
    </xdr:to>
    <xdr:sp macro="" textlink="">
      <xdr:nvSpPr>
        <xdr:cNvPr id="718" name="楕円 717"/>
        <xdr:cNvSpPr/>
      </xdr:nvSpPr>
      <xdr:spPr>
        <a:xfrm>
          <a:off x="221107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78213</xdr:rowOff>
    </xdr:from>
    <xdr:ext cx="469744" cy="259045"/>
    <xdr:sp macro="" textlink="">
      <xdr:nvSpPr>
        <xdr:cNvPr id="719" name="【児童館】&#10;一人当たり面積該当値テキスト"/>
        <xdr:cNvSpPr txBox="1"/>
      </xdr:nvSpPr>
      <xdr:spPr>
        <a:xfrm>
          <a:off x="22199600"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55336</xdr:rowOff>
    </xdr:from>
    <xdr:to>
      <xdr:col>112</xdr:col>
      <xdr:colOff>38100</xdr:colOff>
      <xdr:row>83</xdr:row>
      <xdr:rowOff>156936</xdr:rowOff>
    </xdr:to>
    <xdr:sp macro="" textlink="">
      <xdr:nvSpPr>
        <xdr:cNvPr id="720" name="楕円 719"/>
        <xdr:cNvSpPr/>
      </xdr:nvSpPr>
      <xdr:spPr>
        <a:xfrm>
          <a:off x="21272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106136</xdr:rowOff>
    </xdr:from>
    <xdr:to>
      <xdr:col>116</xdr:col>
      <xdr:colOff>63500</xdr:colOff>
      <xdr:row>83</xdr:row>
      <xdr:rowOff>106136</xdr:rowOff>
    </xdr:to>
    <xdr:cxnSp macro="">
      <xdr:nvCxnSpPr>
        <xdr:cNvPr id="721" name="直線コネクタ 720"/>
        <xdr:cNvCxnSpPr/>
      </xdr:nvCxnSpPr>
      <xdr:spPr>
        <a:xfrm>
          <a:off x="21323300" y="14336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55336</xdr:rowOff>
    </xdr:from>
    <xdr:to>
      <xdr:col>107</xdr:col>
      <xdr:colOff>101600</xdr:colOff>
      <xdr:row>83</xdr:row>
      <xdr:rowOff>156936</xdr:rowOff>
    </xdr:to>
    <xdr:sp macro="" textlink="">
      <xdr:nvSpPr>
        <xdr:cNvPr id="722" name="楕円 721"/>
        <xdr:cNvSpPr/>
      </xdr:nvSpPr>
      <xdr:spPr>
        <a:xfrm>
          <a:off x="20383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106136</xdr:rowOff>
    </xdr:from>
    <xdr:to>
      <xdr:col>111</xdr:col>
      <xdr:colOff>177800</xdr:colOff>
      <xdr:row>83</xdr:row>
      <xdr:rowOff>106136</xdr:rowOff>
    </xdr:to>
    <xdr:cxnSp macro="">
      <xdr:nvCxnSpPr>
        <xdr:cNvPr id="723" name="直線コネクタ 722"/>
        <xdr:cNvCxnSpPr/>
      </xdr:nvCxnSpPr>
      <xdr:spPr>
        <a:xfrm>
          <a:off x="20434300" y="14336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66221</xdr:rowOff>
    </xdr:from>
    <xdr:to>
      <xdr:col>102</xdr:col>
      <xdr:colOff>165100</xdr:colOff>
      <xdr:row>83</xdr:row>
      <xdr:rowOff>167821</xdr:rowOff>
    </xdr:to>
    <xdr:sp macro="" textlink="">
      <xdr:nvSpPr>
        <xdr:cNvPr id="724" name="楕円 723"/>
        <xdr:cNvSpPr/>
      </xdr:nvSpPr>
      <xdr:spPr>
        <a:xfrm>
          <a:off x="19494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106136</xdr:rowOff>
    </xdr:from>
    <xdr:to>
      <xdr:col>107</xdr:col>
      <xdr:colOff>50800</xdr:colOff>
      <xdr:row>83</xdr:row>
      <xdr:rowOff>117021</xdr:rowOff>
    </xdr:to>
    <xdr:cxnSp macro="">
      <xdr:nvCxnSpPr>
        <xdr:cNvPr id="725" name="直線コネクタ 724"/>
        <xdr:cNvCxnSpPr/>
      </xdr:nvCxnSpPr>
      <xdr:spPr>
        <a:xfrm flipV="1">
          <a:off x="19545300" y="143364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66221</xdr:rowOff>
    </xdr:from>
    <xdr:to>
      <xdr:col>98</xdr:col>
      <xdr:colOff>38100</xdr:colOff>
      <xdr:row>83</xdr:row>
      <xdr:rowOff>167821</xdr:rowOff>
    </xdr:to>
    <xdr:sp macro="" textlink="">
      <xdr:nvSpPr>
        <xdr:cNvPr id="726" name="楕円 725"/>
        <xdr:cNvSpPr/>
      </xdr:nvSpPr>
      <xdr:spPr>
        <a:xfrm>
          <a:off x="18605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117021</xdr:rowOff>
    </xdr:from>
    <xdr:to>
      <xdr:col>102</xdr:col>
      <xdr:colOff>114300</xdr:colOff>
      <xdr:row>83</xdr:row>
      <xdr:rowOff>117021</xdr:rowOff>
    </xdr:to>
    <xdr:cxnSp macro="">
      <xdr:nvCxnSpPr>
        <xdr:cNvPr id="727" name="直線コネクタ 726"/>
        <xdr:cNvCxnSpPr/>
      </xdr:nvCxnSpPr>
      <xdr:spPr>
        <a:xfrm>
          <a:off x="18656300" y="14347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44648</xdr:rowOff>
    </xdr:from>
    <xdr:ext cx="469744" cy="259045"/>
    <xdr:sp macro="" textlink="">
      <xdr:nvSpPr>
        <xdr:cNvPr id="728" name="n_1aveValue【児童館】&#10;一人当たり面積"/>
        <xdr:cNvSpPr txBox="1"/>
      </xdr:nvSpPr>
      <xdr:spPr>
        <a:xfrm>
          <a:off x="210757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44648</xdr:rowOff>
    </xdr:from>
    <xdr:ext cx="469744" cy="259045"/>
    <xdr:sp macro="" textlink="">
      <xdr:nvSpPr>
        <xdr:cNvPr id="729" name="n_2aveValue【児童館】&#10;一人当たり面積"/>
        <xdr:cNvSpPr txBox="1"/>
      </xdr:nvSpPr>
      <xdr:spPr>
        <a:xfrm>
          <a:off x="20199427" y="146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730" name="n_3aveValue【児童館】&#10;一人当たり面積"/>
        <xdr:cNvSpPr txBox="1"/>
      </xdr:nvSpPr>
      <xdr:spPr>
        <a:xfrm>
          <a:off x="19310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731" name="n_4aveValue【児童館】&#10;一人当たり面積"/>
        <xdr:cNvSpPr txBox="1"/>
      </xdr:nvSpPr>
      <xdr:spPr>
        <a:xfrm>
          <a:off x="18421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2013</xdr:rowOff>
    </xdr:from>
    <xdr:ext cx="469744" cy="259045"/>
    <xdr:sp macro="" textlink="">
      <xdr:nvSpPr>
        <xdr:cNvPr id="732" name="n_1mainValue【児童館】&#10;一人当たり面積"/>
        <xdr:cNvSpPr txBox="1"/>
      </xdr:nvSpPr>
      <xdr:spPr>
        <a:xfrm>
          <a:off x="210757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2013</xdr:rowOff>
    </xdr:from>
    <xdr:ext cx="469744" cy="259045"/>
    <xdr:sp macro="" textlink="">
      <xdr:nvSpPr>
        <xdr:cNvPr id="733" name="n_2mainValue【児童館】&#10;一人当たり面積"/>
        <xdr:cNvSpPr txBox="1"/>
      </xdr:nvSpPr>
      <xdr:spPr>
        <a:xfrm>
          <a:off x="20199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12898</xdr:rowOff>
    </xdr:from>
    <xdr:ext cx="469744" cy="259045"/>
    <xdr:sp macro="" textlink="">
      <xdr:nvSpPr>
        <xdr:cNvPr id="734" name="n_3mainValue【児童館】&#10;一人当たり面積"/>
        <xdr:cNvSpPr txBox="1"/>
      </xdr:nvSpPr>
      <xdr:spPr>
        <a:xfrm>
          <a:off x="19310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12898</xdr:rowOff>
    </xdr:from>
    <xdr:ext cx="469744" cy="259045"/>
    <xdr:sp macro="" textlink="">
      <xdr:nvSpPr>
        <xdr:cNvPr id="735" name="n_4mainValue【児童館】&#10;一人当たり面積"/>
        <xdr:cNvSpPr txBox="1"/>
      </xdr:nvSpPr>
      <xdr:spPr>
        <a:xfrm>
          <a:off x="18421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760" name="直線コネクタ 759"/>
        <xdr:cNvCxnSpPr/>
      </xdr:nvCxnSpPr>
      <xdr:spPr>
        <a:xfrm flipV="1">
          <a:off x="16318864" y="17131664"/>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763" name="【公民館】&#10;有形固定資産減価償却率最大値テキスト"/>
        <xdr:cNvSpPr txBox="1"/>
      </xdr:nvSpPr>
      <xdr:spPr>
        <a:xfrm>
          <a:off x="16357600" y="1690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764" name="直線コネクタ 763"/>
        <xdr:cNvCxnSpPr/>
      </xdr:nvCxnSpPr>
      <xdr:spPr>
        <a:xfrm>
          <a:off x="16230600" y="1713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765" name="【公民館】&#10;有形固定資産減価償却率平均値テキスト"/>
        <xdr:cNvSpPr txBox="1"/>
      </xdr:nvSpPr>
      <xdr:spPr>
        <a:xfrm>
          <a:off x="16357600" y="17780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766" name="フローチャート: 判断 765"/>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767" name="フローチャート: 判断 766"/>
        <xdr:cNvSpPr/>
      </xdr:nvSpPr>
      <xdr:spPr>
        <a:xfrm>
          <a:off x="15430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768" name="フローチャート: 判断 767"/>
        <xdr:cNvSpPr/>
      </xdr:nvSpPr>
      <xdr:spPr>
        <a:xfrm>
          <a:off x="14541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769" name="フローチャート: 判断 768"/>
        <xdr:cNvSpPr/>
      </xdr:nvSpPr>
      <xdr:spPr>
        <a:xfrm>
          <a:off x="13652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770" name="フローチャート: 判断 769"/>
        <xdr:cNvSpPr/>
      </xdr:nvSpPr>
      <xdr:spPr>
        <a:xfrm>
          <a:off x="12763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120650</xdr:rowOff>
    </xdr:from>
    <xdr:to>
      <xdr:col>85</xdr:col>
      <xdr:colOff>177800</xdr:colOff>
      <xdr:row>106</xdr:row>
      <xdr:rowOff>50800</xdr:rowOff>
    </xdr:to>
    <xdr:sp macro="" textlink="">
      <xdr:nvSpPr>
        <xdr:cNvPr id="776" name="楕円 775"/>
        <xdr:cNvSpPr/>
      </xdr:nvSpPr>
      <xdr:spPr>
        <a:xfrm>
          <a:off x="162687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99077</xdr:rowOff>
    </xdr:from>
    <xdr:ext cx="405111" cy="259045"/>
    <xdr:sp macro="" textlink="">
      <xdr:nvSpPr>
        <xdr:cNvPr id="777" name="【公民館】&#10;有形固定資産減価償却率該当値テキスト"/>
        <xdr:cNvSpPr txBox="1"/>
      </xdr:nvSpPr>
      <xdr:spPr>
        <a:xfrm>
          <a:off x="16357600"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778" name="楕円 777"/>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106</xdr:row>
      <xdr:rowOff>0</xdr:rowOff>
    </xdr:to>
    <xdr:cxnSp macro="">
      <xdr:nvCxnSpPr>
        <xdr:cNvPr id="779" name="直線コネクタ 778"/>
        <xdr:cNvCxnSpPr/>
      </xdr:nvCxnSpPr>
      <xdr:spPr>
        <a:xfrm>
          <a:off x="15481300" y="1813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780" name="楕円 779"/>
        <xdr:cNvSpPr/>
      </xdr:nvSpPr>
      <xdr:spPr>
        <a:xfrm>
          <a:off x="14541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95250</xdr:rowOff>
    </xdr:from>
    <xdr:to>
      <xdr:col>81</xdr:col>
      <xdr:colOff>50800</xdr:colOff>
      <xdr:row>105</xdr:row>
      <xdr:rowOff>133350</xdr:rowOff>
    </xdr:to>
    <xdr:cxnSp macro="">
      <xdr:nvCxnSpPr>
        <xdr:cNvPr id="781" name="直線コネクタ 780"/>
        <xdr:cNvCxnSpPr/>
      </xdr:nvCxnSpPr>
      <xdr:spPr>
        <a:xfrm>
          <a:off x="14592300" y="1809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782" name="楕円 781"/>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95250</xdr:rowOff>
    </xdr:to>
    <xdr:cxnSp macro="">
      <xdr:nvCxnSpPr>
        <xdr:cNvPr id="783" name="直線コネクタ 782"/>
        <xdr:cNvCxnSpPr/>
      </xdr:nvCxnSpPr>
      <xdr:spPr>
        <a:xfrm>
          <a:off x="13703300" y="18021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93980</xdr:rowOff>
    </xdr:from>
    <xdr:to>
      <xdr:col>67</xdr:col>
      <xdr:colOff>101600</xdr:colOff>
      <xdr:row>106</xdr:row>
      <xdr:rowOff>24130</xdr:rowOff>
    </xdr:to>
    <xdr:sp macro="" textlink="">
      <xdr:nvSpPr>
        <xdr:cNvPr id="784" name="楕円 783"/>
        <xdr:cNvSpPr/>
      </xdr:nvSpPr>
      <xdr:spPr>
        <a:xfrm>
          <a:off x="1276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144780</xdr:rowOff>
    </xdr:to>
    <xdr:cxnSp macro="">
      <xdr:nvCxnSpPr>
        <xdr:cNvPr id="785" name="直線コネクタ 784"/>
        <xdr:cNvCxnSpPr/>
      </xdr:nvCxnSpPr>
      <xdr:spPr>
        <a:xfrm flipV="1">
          <a:off x="12814300" y="180213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786" name="n_1aveValue【公民館】&#10;有形固定資産減価償却率"/>
        <xdr:cNvSpPr txBox="1"/>
      </xdr:nvSpPr>
      <xdr:spPr>
        <a:xfrm>
          <a:off x="152660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787" name="n_2aveValue【公民館】&#10;有形固定資産減価償却率"/>
        <xdr:cNvSpPr txBox="1"/>
      </xdr:nvSpPr>
      <xdr:spPr>
        <a:xfrm>
          <a:off x="143897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788" name="n_3aveValue【公民館】&#10;有形固定資産減価償却率"/>
        <xdr:cNvSpPr txBox="1"/>
      </xdr:nvSpPr>
      <xdr:spPr>
        <a:xfrm>
          <a:off x="13500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789" name="n_4aveValue【公民館】&#10;有形固定資産減価償却率"/>
        <xdr:cNvSpPr txBox="1"/>
      </xdr:nvSpPr>
      <xdr:spPr>
        <a:xfrm>
          <a:off x="12611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790" name="n_1mainValue【公民館】&#10;有形固定資産減価償却率"/>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137177</xdr:rowOff>
    </xdr:from>
    <xdr:ext cx="405111" cy="259045"/>
    <xdr:sp macro="" textlink="">
      <xdr:nvSpPr>
        <xdr:cNvPr id="791" name="n_2mainValue【公民館】&#10;有形固定資産減価償却率"/>
        <xdr:cNvSpPr txBox="1"/>
      </xdr:nvSpPr>
      <xdr:spPr>
        <a:xfrm>
          <a:off x="14389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60977</xdr:rowOff>
    </xdr:from>
    <xdr:ext cx="405111" cy="259045"/>
    <xdr:sp macro="" textlink="">
      <xdr:nvSpPr>
        <xdr:cNvPr id="792" name="n_3mainValue【公民館】&#10;有形固定資産減価償却率"/>
        <xdr:cNvSpPr txBox="1"/>
      </xdr:nvSpPr>
      <xdr:spPr>
        <a:xfrm>
          <a:off x="13500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15257</xdr:rowOff>
    </xdr:from>
    <xdr:ext cx="405111" cy="259045"/>
    <xdr:sp macro="" textlink="">
      <xdr:nvSpPr>
        <xdr:cNvPr id="793" name="n_4mainValue【公民館】&#10;有形固定資産減価償却率"/>
        <xdr:cNvSpPr txBox="1"/>
      </xdr:nvSpPr>
      <xdr:spPr>
        <a:xfrm>
          <a:off x="12611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819" name="直線コネクタ 818"/>
        <xdr:cNvCxnSpPr/>
      </xdr:nvCxnSpPr>
      <xdr:spPr>
        <a:xfrm flipV="1">
          <a:off x="22160864" y="17125406"/>
          <a:ext cx="0" cy="158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822" name="【公民館】&#10;一人当たり面積最大値テキスト"/>
        <xdr:cNvSpPr txBox="1"/>
      </xdr:nvSpPr>
      <xdr:spPr>
        <a:xfrm>
          <a:off x="22199600" y="1690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823" name="直線コネクタ 822"/>
        <xdr:cNvCxnSpPr/>
      </xdr:nvCxnSpPr>
      <xdr:spPr>
        <a:xfrm>
          <a:off x="22072600" y="1712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824" name="【公民館】&#10;一人当たり面積平均値テキスト"/>
        <xdr:cNvSpPr txBox="1"/>
      </xdr:nvSpPr>
      <xdr:spPr>
        <a:xfrm>
          <a:off x="2219960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5" name="フローチャート: 判断 824"/>
        <xdr:cNvSpPr/>
      </xdr:nvSpPr>
      <xdr:spPr>
        <a:xfrm>
          <a:off x="22110700" y="184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826" name="フローチャート: 判断 825"/>
        <xdr:cNvSpPr/>
      </xdr:nvSpPr>
      <xdr:spPr>
        <a:xfrm>
          <a:off x="21272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827" name="フローチャート: 判断 826"/>
        <xdr:cNvSpPr/>
      </xdr:nvSpPr>
      <xdr:spPr>
        <a:xfrm>
          <a:off x="20383500" y="1843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828" name="フローチャート: 判断 827"/>
        <xdr:cNvSpPr/>
      </xdr:nvSpPr>
      <xdr:spPr>
        <a:xfrm>
          <a:off x="19494500" y="1844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29" name="フローチャート: 判断 828"/>
        <xdr:cNvSpPr/>
      </xdr:nvSpPr>
      <xdr:spPr>
        <a:xfrm>
          <a:off x="18605500" y="1844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122282</xdr:rowOff>
    </xdr:from>
    <xdr:to>
      <xdr:col>116</xdr:col>
      <xdr:colOff>114300</xdr:colOff>
      <xdr:row>109</xdr:row>
      <xdr:rowOff>52432</xdr:rowOff>
    </xdr:to>
    <xdr:sp macro="" textlink="">
      <xdr:nvSpPr>
        <xdr:cNvPr id="835" name="楕円 834"/>
        <xdr:cNvSpPr/>
      </xdr:nvSpPr>
      <xdr:spPr>
        <a:xfrm>
          <a:off x="22110700" y="186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37209</xdr:rowOff>
    </xdr:from>
    <xdr:ext cx="469744" cy="259045"/>
    <xdr:sp macro="" textlink="">
      <xdr:nvSpPr>
        <xdr:cNvPr id="836" name="【公民館】&#10;一人当たり面積該当値テキスト"/>
        <xdr:cNvSpPr txBox="1"/>
      </xdr:nvSpPr>
      <xdr:spPr>
        <a:xfrm>
          <a:off x="22199600" y="1855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123371</xdr:rowOff>
    </xdr:from>
    <xdr:to>
      <xdr:col>112</xdr:col>
      <xdr:colOff>38100</xdr:colOff>
      <xdr:row>109</xdr:row>
      <xdr:rowOff>53521</xdr:rowOff>
    </xdr:to>
    <xdr:sp macro="" textlink="">
      <xdr:nvSpPr>
        <xdr:cNvPr id="837" name="楕円 836"/>
        <xdr:cNvSpPr/>
      </xdr:nvSpPr>
      <xdr:spPr>
        <a:xfrm>
          <a:off x="21272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1632</xdr:rowOff>
    </xdr:from>
    <xdr:to>
      <xdr:col>116</xdr:col>
      <xdr:colOff>63500</xdr:colOff>
      <xdr:row>109</xdr:row>
      <xdr:rowOff>2721</xdr:rowOff>
    </xdr:to>
    <xdr:cxnSp macro="">
      <xdr:nvCxnSpPr>
        <xdr:cNvPr id="838" name="直線コネクタ 837"/>
        <xdr:cNvCxnSpPr/>
      </xdr:nvCxnSpPr>
      <xdr:spPr>
        <a:xfrm flipV="1">
          <a:off x="21323300" y="18689682"/>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123371</xdr:rowOff>
    </xdr:from>
    <xdr:to>
      <xdr:col>107</xdr:col>
      <xdr:colOff>101600</xdr:colOff>
      <xdr:row>109</xdr:row>
      <xdr:rowOff>53521</xdr:rowOff>
    </xdr:to>
    <xdr:sp macro="" textlink="">
      <xdr:nvSpPr>
        <xdr:cNvPr id="839" name="楕円 838"/>
        <xdr:cNvSpPr/>
      </xdr:nvSpPr>
      <xdr:spPr>
        <a:xfrm>
          <a:off x="20383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2721</xdr:rowOff>
    </xdr:from>
    <xdr:to>
      <xdr:col>111</xdr:col>
      <xdr:colOff>177800</xdr:colOff>
      <xdr:row>109</xdr:row>
      <xdr:rowOff>2721</xdr:rowOff>
    </xdr:to>
    <xdr:cxnSp macro="">
      <xdr:nvCxnSpPr>
        <xdr:cNvPr id="840" name="直線コネクタ 839"/>
        <xdr:cNvCxnSpPr/>
      </xdr:nvCxnSpPr>
      <xdr:spPr>
        <a:xfrm>
          <a:off x="20434300" y="1869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123371</xdr:rowOff>
    </xdr:from>
    <xdr:to>
      <xdr:col>102</xdr:col>
      <xdr:colOff>165100</xdr:colOff>
      <xdr:row>109</xdr:row>
      <xdr:rowOff>53521</xdr:rowOff>
    </xdr:to>
    <xdr:sp macro="" textlink="">
      <xdr:nvSpPr>
        <xdr:cNvPr id="841" name="楕円 840"/>
        <xdr:cNvSpPr/>
      </xdr:nvSpPr>
      <xdr:spPr>
        <a:xfrm>
          <a:off x="19494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2721</xdr:rowOff>
    </xdr:from>
    <xdr:to>
      <xdr:col>107</xdr:col>
      <xdr:colOff>50800</xdr:colOff>
      <xdr:row>109</xdr:row>
      <xdr:rowOff>2721</xdr:rowOff>
    </xdr:to>
    <xdr:cxnSp macro="">
      <xdr:nvCxnSpPr>
        <xdr:cNvPr id="842" name="直線コネクタ 841"/>
        <xdr:cNvCxnSpPr/>
      </xdr:nvCxnSpPr>
      <xdr:spPr>
        <a:xfrm>
          <a:off x="19545300" y="1869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123371</xdr:rowOff>
    </xdr:from>
    <xdr:to>
      <xdr:col>98</xdr:col>
      <xdr:colOff>38100</xdr:colOff>
      <xdr:row>109</xdr:row>
      <xdr:rowOff>53521</xdr:rowOff>
    </xdr:to>
    <xdr:sp macro="" textlink="">
      <xdr:nvSpPr>
        <xdr:cNvPr id="843" name="楕円 842"/>
        <xdr:cNvSpPr/>
      </xdr:nvSpPr>
      <xdr:spPr>
        <a:xfrm>
          <a:off x="18605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2721</xdr:rowOff>
    </xdr:from>
    <xdr:to>
      <xdr:col>102</xdr:col>
      <xdr:colOff>114300</xdr:colOff>
      <xdr:row>109</xdr:row>
      <xdr:rowOff>2721</xdr:rowOff>
    </xdr:to>
    <xdr:cxnSp macro="">
      <xdr:nvCxnSpPr>
        <xdr:cNvPr id="844" name="直線コネクタ 843"/>
        <xdr:cNvCxnSpPr/>
      </xdr:nvCxnSpPr>
      <xdr:spPr>
        <a:xfrm>
          <a:off x="18656300" y="1869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845" name="n_1aveValue【公民館】&#10;一人当たり面積"/>
        <xdr:cNvSpPr txBox="1"/>
      </xdr:nvSpPr>
      <xdr:spPr>
        <a:xfrm>
          <a:off x="210757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846" name="n_2aveValue【公民館】&#10;一人当たり面積"/>
        <xdr:cNvSpPr txBox="1"/>
      </xdr:nvSpPr>
      <xdr:spPr>
        <a:xfrm>
          <a:off x="20199427"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847" name="n_3aveValue【公民館】&#10;一人当たり面積"/>
        <xdr:cNvSpPr txBox="1"/>
      </xdr:nvSpPr>
      <xdr:spPr>
        <a:xfrm>
          <a:off x="19310427" y="182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848" name="n_4aveValue【公民館】&#10;一人当たり面積"/>
        <xdr:cNvSpPr txBox="1"/>
      </xdr:nvSpPr>
      <xdr:spPr>
        <a:xfrm>
          <a:off x="18421427" y="182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44648</xdr:rowOff>
    </xdr:from>
    <xdr:ext cx="469744" cy="259045"/>
    <xdr:sp macro="" textlink="">
      <xdr:nvSpPr>
        <xdr:cNvPr id="849" name="n_1mainValue【公民館】&#10;一人当たり面積"/>
        <xdr:cNvSpPr txBox="1"/>
      </xdr:nvSpPr>
      <xdr:spPr>
        <a:xfrm>
          <a:off x="210757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44648</xdr:rowOff>
    </xdr:from>
    <xdr:ext cx="469744" cy="259045"/>
    <xdr:sp macro="" textlink="">
      <xdr:nvSpPr>
        <xdr:cNvPr id="850" name="n_2mainValue【公民館】&#10;一人当たり面積"/>
        <xdr:cNvSpPr txBox="1"/>
      </xdr:nvSpPr>
      <xdr:spPr>
        <a:xfrm>
          <a:off x="201994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44648</xdr:rowOff>
    </xdr:from>
    <xdr:ext cx="469744" cy="259045"/>
    <xdr:sp macro="" textlink="">
      <xdr:nvSpPr>
        <xdr:cNvPr id="851" name="n_3mainValue【公民館】&#10;一人当たり面積"/>
        <xdr:cNvSpPr txBox="1"/>
      </xdr:nvSpPr>
      <xdr:spPr>
        <a:xfrm>
          <a:off x="193104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44648</xdr:rowOff>
    </xdr:from>
    <xdr:ext cx="469744" cy="259045"/>
    <xdr:sp macro="" textlink="">
      <xdr:nvSpPr>
        <xdr:cNvPr id="852" name="n_4mainValue【公民館】&#10;一人当たり面積"/>
        <xdr:cNvSpPr txBox="1"/>
      </xdr:nvSpPr>
      <xdr:spPr>
        <a:xfrm>
          <a:off x="184214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である。公営住宅は、ほとんどの施設で老朽化が著しい。公営住宅等長寿命化変更計画に沿って日々の修繕を行い、今後は払下げを含め検討している。</a:t>
          </a:r>
        </a:p>
        <a:p>
          <a:r>
            <a:rPr kumimoji="1" lang="ja-JP" altLang="en-US" sz="1300">
              <a:latin typeface="ＭＳ Ｐゴシック" panose="020B0600070205080204" pitchFamily="50" charset="-128"/>
              <a:ea typeface="ＭＳ Ｐゴシック" panose="020B0600070205080204" pitchFamily="50" charset="-128"/>
            </a:rPr>
            <a:t>保育所は、老朽化した保育所</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園に集約化し、令和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年度に完成したため、有形固定資産減価償却率が低くなっている。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学校施設は、東中学校の大規模改修により有形固定資産減価償却率が低くなっている。今後は小学校再編による集約化を進めている。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41,756
40,914
98.55
21,871,062
21,059,921
683,890
10,801,784
20,014,769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149151</xdr:rowOff>
    </xdr:from>
    <xdr:ext cx="405111" cy="259045"/>
    <xdr:sp macro="" textlink="">
      <xdr:nvSpPr>
        <xdr:cNvPr id="63" name="【図書館】&#10;有形固定資産減価償却率平均値テキスト"/>
        <xdr:cNvSpPr txBox="1"/>
      </xdr:nvSpPr>
      <xdr:spPr>
        <a:xfrm>
          <a:off x="4673600" y="632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xdr:cNvSpPr/>
      </xdr:nvSpPr>
      <xdr:spPr>
        <a:xfrm>
          <a:off x="45847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xdr:cNvSpPr/>
      </xdr:nvSpPr>
      <xdr:spPr>
        <a:xfrm>
          <a:off x="3746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xdr:cNvSpPr/>
      </xdr:nvSpPr>
      <xdr:spPr>
        <a:xfrm>
          <a:off x="2857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xdr:cNvSpPr/>
      </xdr:nvSpPr>
      <xdr:spPr>
        <a:xfrm>
          <a:off x="1079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149497</xdr:rowOff>
    </xdr:from>
    <xdr:to>
      <xdr:col>24</xdr:col>
      <xdr:colOff>114300</xdr:colOff>
      <xdr:row>35</xdr:row>
      <xdr:rowOff>79647</xdr:rowOff>
    </xdr:to>
    <xdr:sp macro="" textlink="">
      <xdr:nvSpPr>
        <xdr:cNvPr id="74" name="楕円 73"/>
        <xdr:cNvSpPr/>
      </xdr:nvSpPr>
      <xdr:spPr>
        <a:xfrm>
          <a:off x="45847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924</xdr:rowOff>
    </xdr:from>
    <xdr:ext cx="405111" cy="259045"/>
    <xdr:sp macro="" textlink="">
      <xdr:nvSpPr>
        <xdr:cNvPr id="75" name="【図書館】&#10;有形固定資産減価償却率該当値テキスト"/>
        <xdr:cNvSpPr txBox="1"/>
      </xdr:nvSpPr>
      <xdr:spPr>
        <a:xfrm>
          <a:off x="4673600" y="583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89081</xdr:rowOff>
    </xdr:from>
    <xdr:to>
      <xdr:col>20</xdr:col>
      <xdr:colOff>38100</xdr:colOff>
      <xdr:row>35</xdr:row>
      <xdr:rowOff>19231</xdr:rowOff>
    </xdr:to>
    <xdr:sp macro="" textlink="">
      <xdr:nvSpPr>
        <xdr:cNvPr id="76" name="楕円 75"/>
        <xdr:cNvSpPr/>
      </xdr:nvSpPr>
      <xdr:spPr>
        <a:xfrm>
          <a:off x="3746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139881</xdr:rowOff>
    </xdr:from>
    <xdr:to>
      <xdr:col>24</xdr:col>
      <xdr:colOff>63500</xdr:colOff>
      <xdr:row>35</xdr:row>
      <xdr:rowOff>28847</xdr:rowOff>
    </xdr:to>
    <xdr:cxnSp macro="">
      <xdr:nvCxnSpPr>
        <xdr:cNvPr id="77" name="直線コネクタ 76"/>
        <xdr:cNvCxnSpPr/>
      </xdr:nvCxnSpPr>
      <xdr:spPr>
        <a:xfrm>
          <a:off x="3797300" y="5969181"/>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27033</xdr:rowOff>
    </xdr:from>
    <xdr:to>
      <xdr:col>15</xdr:col>
      <xdr:colOff>101600</xdr:colOff>
      <xdr:row>34</xdr:row>
      <xdr:rowOff>128633</xdr:rowOff>
    </xdr:to>
    <xdr:sp macro="" textlink="">
      <xdr:nvSpPr>
        <xdr:cNvPr id="78" name="楕円 77"/>
        <xdr:cNvSpPr/>
      </xdr:nvSpPr>
      <xdr:spPr>
        <a:xfrm>
          <a:off x="28575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77833</xdr:rowOff>
    </xdr:from>
    <xdr:to>
      <xdr:col>19</xdr:col>
      <xdr:colOff>177800</xdr:colOff>
      <xdr:row>34</xdr:row>
      <xdr:rowOff>139881</xdr:rowOff>
    </xdr:to>
    <xdr:cxnSp macro="">
      <xdr:nvCxnSpPr>
        <xdr:cNvPr id="79" name="直線コネクタ 78"/>
        <xdr:cNvCxnSpPr/>
      </xdr:nvCxnSpPr>
      <xdr:spPr>
        <a:xfrm>
          <a:off x="2908300" y="590713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74386</xdr:rowOff>
    </xdr:from>
    <xdr:to>
      <xdr:col>10</xdr:col>
      <xdr:colOff>165100</xdr:colOff>
      <xdr:row>34</xdr:row>
      <xdr:rowOff>4536</xdr:rowOff>
    </xdr:to>
    <xdr:sp macro="" textlink="">
      <xdr:nvSpPr>
        <xdr:cNvPr id="80" name="楕円 79"/>
        <xdr:cNvSpPr/>
      </xdr:nvSpPr>
      <xdr:spPr>
        <a:xfrm>
          <a:off x="1968500" y="57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125186</xdr:rowOff>
    </xdr:from>
    <xdr:to>
      <xdr:col>15</xdr:col>
      <xdr:colOff>50800</xdr:colOff>
      <xdr:row>34</xdr:row>
      <xdr:rowOff>77833</xdr:rowOff>
    </xdr:to>
    <xdr:cxnSp macro="">
      <xdr:nvCxnSpPr>
        <xdr:cNvPr id="81" name="直線コネクタ 80"/>
        <xdr:cNvCxnSpPr/>
      </xdr:nvCxnSpPr>
      <xdr:spPr>
        <a:xfrm>
          <a:off x="2019300" y="578303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74386</xdr:rowOff>
    </xdr:from>
    <xdr:to>
      <xdr:col>6</xdr:col>
      <xdr:colOff>38100</xdr:colOff>
      <xdr:row>34</xdr:row>
      <xdr:rowOff>4536</xdr:rowOff>
    </xdr:to>
    <xdr:sp macro="" textlink="">
      <xdr:nvSpPr>
        <xdr:cNvPr id="82" name="楕円 81"/>
        <xdr:cNvSpPr/>
      </xdr:nvSpPr>
      <xdr:spPr>
        <a:xfrm>
          <a:off x="1079500" y="57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125186</xdr:rowOff>
    </xdr:from>
    <xdr:to>
      <xdr:col>10</xdr:col>
      <xdr:colOff>114300</xdr:colOff>
      <xdr:row>33</xdr:row>
      <xdr:rowOff>125186</xdr:rowOff>
    </xdr:to>
    <xdr:cxnSp macro="">
      <xdr:nvCxnSpPr>
        <xdr:cNvPr id="83" name="直線コネクタ 82"/>
        <xdr:cNvCxnSpPr/>
      </xdr:nvCxnSpPr>
      <xdr:spPr>
        <a:xfrm>
          <a:off x="1130300" y="5783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65876</xdr:rowOff>
    </xdr:from>
    <xdr:ext cx="405111" cy="259045"/>
    <xdr:sp macro="" textlink="">
      <xdr:nvSpPr>
        <xdr:cNvPr id="84" name="n_1aveValue【図書館】&#10;有形固定資産減価償却率"/>
        <xdr:cNvSpPr txBox="1"/>
      </xdr:nvSpPr>
      <xdr:spPr>
        <a:xfrm>
          <a:off x="35820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44649</xdr:rowOff>
    </xdr:from>
    <xdr:ext cx="405111" cy="259045"/>
    <xdr:sp macro="" textlink="">
      <xdr:nvSpPr>
        <xdr:cNvPr id="85" name="n_2aveValue【図書館】&#10;有形固定資産減価償却率"/>
        <xdr:cNvSpPr txBox="1"/>
      </xdr:nvSpPr>
      <xdr:spPr>
        <a:xfrm>
          <a:off x="27057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36484</xdr:rowOff>
    </xdr:from>
    <xdr:ext cx="405111" cy="259045"/>
    <xdr:sp macro="" textlink="">
      <xdr:nvSpPr>
        <xdr:cNvPr id="87" name="n_4aveValue【図書館】&#10;有形固定資産減価償却率"/>
        <xdr:cNvSpPr txBox="1"/>
      </xdr:nvSpPr>
      <xdr:spPr>
        <a:xfrm>
          <a:off x="927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35758</xdr:rowOff>
    </xdr:from>
    <xdr:ext cx="405111" cy="259045"/>
    <xdr:sp macro="" textlink="">
      <xdr:nvSpPr>
        <xdr:cNvPr id="88" name="n_1mainValue【図書館】&#10;有形固定資産減価償却率"/>
        <xdr:cNvSpPr txBox="1"/>
      </xdr:nvSpPr>
      <xdr:spPr>
        <a:xfrm>
          <a:off x="35820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145160</xdr:rowOff>
    </xdr:from>
    <xdr:ext cx="405111" cy="259045"/>
    <xdr:sp macro="" textlink="">
      <xdr:nvSpPr>
        <xdr:cNvPr id="89" name="n_2mainValue【図書館】&#10;有形固定資産減価償却率"/>
        <xdr:cNvSpPr txBox="1"/>
      </xdr:nvSpPr>
      <xdr:spPr>
        <a:xfrm>
          <a:off x="27057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21063</xdr:rowOff>
    </xdr:from>
    <xdr:ext cx="340478" cy="259045"/>
    <xdr:sp macro="" textlink="">
      <xdr:nvSpPr>
        <xdr:cNvPr id="90" name="n_3mainValue【図書館】&#10;有形固定資産減価償却率"/>
        <xdr:cNvSpPr txBox="1"/>
      </xdr:nvSpPr>
      <xdr:spPr>
        <a:xfrm>
          <a:off x="1849061" y="5507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21063</xdr:rowOff>
    </xdr:from>
    <xdr:ext cx="340478" cy="259045"/>
    <xdr:sp macro="" textlink="">
      <xdr:nvSpPr>
        <xdr:cNvPr id="91" name="n_4mainValue【図書館】&#10;有形固定資産減価償却率"/>
        <xdr:cNvSpPr txBox="1"/>
      </xdr:nvSpPr>
      <xdr:spPr>
        <a:xfrm>
          <a:off x="960061" y="5507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xdr:cNvCxnSpPr/>
      </xdr:nvCxnSpPr>
      <xdr:spPr>
        <a:xfrm flipV="1">
          <a:off x="10476865" y="587502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xdr:cNvSpPr txBox="1"/>
      </xdr:nvSpPr>
      <xdr:spPr>
        <a:xfrm>
          <a:off x="10515600" y="56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xdr:cNvCxnSpPr/>
      </xdr:nvCxnSpPr>
      <xdr:spPr>
        <a:xfrm>
          <a:off x="10388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90187</xdr:rowOff>
    </xdr:from>
    <xdr:ext cx="469744" cy="259045"/>
    <xdr:sp macro="" textlink="">
      <xdr:nvSpPr>
        <xdr:cNvPr id="120" name="【図書館】&#10;一人当たり面積平均値テキスト"/>
        <xdr:cNvSpPr txBox="1"/>
      </xdr:nvSpPr>
      <xdr:spPr>
        <a:xfrm>
          <a:off x="10515600" y="677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xdr:cNvSpPr/>
      </xdr:nvSpPr>
      <xdr:spPr>
        <a:xfrm>
          <a:off x="10426700" y="692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xdr:cNvSpPr/>
      </xdr:nvSpPr>
      <xdr:spPr>
        <a:xfrm>
          <a:off x="8699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xdr:cNvSpPr/>
      </xdr:nvSpPr>
      <xdr:spPr>
        <a:xfrm>
          <a:off x="7810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xdr:cNvSpPr/>
      </xdr:nvSpPr>
      <xdr:spPr>
        <a:xfrm>
          <a:off x="6921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120650</xdr:rowOff>
    </xdr:from>
    <xdr:to>
      <xdr:col>55</xdr:col>
      <xdr:colOff>50800</xdr:colOff>
      <xdr:row>41</xdr:row>
      <xdr:rowOff>50800</xdr:rowOff>
    </xdr:to>
    <xdr:sp macro="" textlink="">
      <xdr:nvSpPr>
        <xdr:cNvPr id="131" name="楕円 130"/>
        <xdr:cNvSpPr/>
      </xdr:nvSpPr>
      <xdr:spPr>
        <a:xfrm>
          <a:off x="104267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99077</xdr:rowOff>
    </xdr:from>
    <xdr:ext cx="469744" cy="259045"/>
    <xdr:sp macro="" textlink="">
      <xdr:nvSpPr>
        <xdr:cNvPr id="132" name="【図書館】&#10;一人当たり面積該当値テキスト"/>
        <xdr:cNvSpPr txBox="1"/>
      </xdr:nvSpPr>
      <xdr:spPr>
        <a:xfrm>
          <a:off x="10515600"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124460</xdr:rowOff>
    </xdr:from>
    <xdr:to>
      <xdr:col>50</xdr:col>
      <xdr:colOff>165100</xdr:colOff>
      <xdr:row>41</xdr:row>
      <xdr:rowOff>54610</xdr:rowOff>
    </xdr:to>
    <xdr:sp macro="" textlink="">
      <xdr:nvSpPr>
        <xdr:cNvPr id="133" name="楕円 132"/>
        <xdr:cNvSpPr/>
      </xdr:nvSpPr>
      <xdr:spPr>
        <a:xfrm>
          <a:off x="9588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0</xdr:rowOff>
    </xdr:from>
    <xdr:to>
      <xdr:col>55</xdr:col>
      <xdr:colOff>0</xdr:colOff>
      <xdr:row>41</xdr:row>
      <xdr:rowOff>3810</xdr:rowOff>
    </xdr:to>
    <xdr:cxnSp macro="">
      <xdr:nvCxnSpPr>
        <xdr:cNvPr id="134" name="直線コネクタ 133"/>
        <xdr:cNvCxnSpPr/>
      </xdr:nvCxnSpPr>
      <xdr:spPr>
        <a:xfrm flipV="1">
          <a:off x="9639300" y="70294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124460</xdr:rowOff>
    </xdr:from>
    <xdr:to>
      <xdr:col>46</xdr:col>
      <xdr:colOff>38100</xdr:colOff>
      <xdr:row>41</xdr:row>
      <xdr:rowOff>54610</xdr:rowOff>
    </xdr:to>
    <xdr:sp macro="" textlink="">
      <xdr:nvSpPr>
        <xdr:cNvPr id="135" name="楕円 134"/>
        <xdr:cNvSpPr/>
      </xdr:nvSpPr>
      <xdr:spPr>
        <a:xfrm>
          <a:off x="8699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xdr:rowOff>
    </xdr:from>
    <xdr:to>
      <xdr:col>50</xdr:col>
      <xdr:colOff>114300</xdr:colOff>
      <xdr:row>41</xdr:row>
      <xdr:rowOff>3810</xdr:rowOff>
    </xdr:to>
    <xdr:cxnSp macro="">
      <xdr:nvCxnSpPr>
        <xdr:cNvPr id="136" name="直線コネクタ 135"/>
        <xdr:cNvCxnSpPr/>
      </xdr:nvCxnSpPr>
      <xdr:spPr>
        <a:xfrm>
          <a:off x="87503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124460</xdr:rowOff>
    </xdr:from>
    <xdr:to>
      <xdr:col>41</xdr:col>
      <xdr:colOff>101600</xdr:colOff>
      <xdr:row>41</xdr:row>
      <xdr:rowOff>54610</xdr:rowOff>
    </xdr:to>
    <xdr:sp macro="" textlink="">
      <xdr:nvSpPr>
        <xdr:cNvPr id="137" name="楕円 136"/>
        <xdr:cNvSpPr/>
      </xdr:nvSpPr>
      <xdr:spPr>
        <a:xfrm>
          <a:off x="7810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xdr:rowOff>
    </xdr:from>
    <xdr:to>
      <xdr:col>45</xdr:col>
      <xdr:colOff>177800</xdr:colOff>
      <xdr:row>41</xdr:row>
      <xdr:rowOff>3810</xdr:rowOff>
    </xdr:to>
    <xdr:cxnSp macro="">
      <xdr:nvCxnSpPr>
        <xdr:cNvPr id="138" name="直線コネクタ 137"/>
        <xdr:cNvCxnSpPr/>
      </xdr:nvCxnSpPr>
      <xdr:spPr>
        <a:xfrm>
          <a:off x="78613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124460</xdr:rowOff>
    </xdr:from>
    <xdr:to>
      <xdr:col>36</xdr:col>
      <xdr:colOff>165100</xdr:colOff>
      <xdr:row>41</xdr:row>
      <xdr:rowOff>54610</xdr:rowOff>
    </xdr:to>
    <xdr:sp macro="" textlink="">
      <xdr:nvSpPr>
        <xdr:cNvPr id="139" name="楕円 138"/>
        <xdr:cNvSpPr/>
      </xdr:nvSpPr>
      <xdr:spPr>
        <a:xfrm>
          <a:off x="6921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xdr:rowOff>
    </xdr:from>
    <xdr:to>
      <xdr:col>41</xdr:col>
      <xdr:colOff>50800</xdr:colOff>
      <xdr:row>41</xdr:row>
      <xdr:rowOff>3810</xdr:rowOff>
    </xdr:to>
    <xdr:cxnSp macro="">
      <xdr:nvCxnSpPr>
        <xdr:cNvPr id="140" name="直線コネクタ 139"/>
        <xdr:cNvCxnSpPr/>
      </xdr:nvCxnSpPr>
      <xdr:spPr>
        <a:xfrm>
          <a:off x="69723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41"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25417</xdr:rowOff>
    </xdr:from>
    <xdr:ext cx="469744" cy="259045"/>
    <xdr:sp macro="" textlink="">
      <xdr:nvSpPr>
        <xdr:cNvPr id="142" name="n_2aveValue【図書館】&#10;一人当たり面積"/>
        <xdr:cNvSpPr txBox="1"/>
      </xdr:nvSpPr>
      <xdr:spPr>
        <a:xfrm>
          <a:off x="85154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33037</xdr:rowOff>
    </xdr:from>
    <xdr:ext cx="469744" cy="259045"/>
    <xdr:sp macro="" textlink="">
      <xdr:nvSpPr>
        <xdr:cNvPr id="143" name="n_3aveValue【図書館】&#10;一人当たり面積"/>
        <xdr:cNvSpPr txBox="1"/>
      </xdr:nvSpPr>
      <xdr:spPr>
        <a:xfrm>
          <a:off x="7626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48277</xdr:rowOff>
    </xdr:from>
    <xdr:ext cx="469744" cy="259045"/>
    <xdr:sp macro="" textlink="">
      <xdr:nvSpPr>
        <xdr:cNvPr id="144" name="n_4aveValue【図書館】&#10;一人当たり面積"/>
        <xdr:cNvSpPr txBox="1"/>
      </xdr:nvSpPr>
      <xdr:spPr>
        <a:xfrm>
          <a:off x="6737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45737</xdr:rowOff>
    </xdr:from>
    <xdr:ext cx="469744" cy="259045"/>
    <xdr:sp macro="" textlink="">
      <xdr:nvSpPr>
        <xdr:cNvPr id="145" name="n_1mainValue【図書館】&#10;一人当たり面積"/>
        <xdr:cNvSpPr txBox="1"/>
      </xdr:nvSpPr>
      <xdr:spPr>
        <a:xfrm>
          <a:off x="93917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45737</xdr:rowOff>
    </xdr:from>
    <xdr:ext cx="469744" cy="259045"/>
    <xdr:sp macro="" textlink="">
      <xdr:nvSpPr>
        <xdr:cNvPr id="146" name="n_2mainValue【図書館】&#10;一人当たり面積"/>
        <xdr:cNvSpPr txBox="1"/>
      </xdr:nvSpPr>
      <xdr:spPr>
        <a:xfrm>
          <a:off x="8515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45737</xdr:rowOff>
    </xdr:from>
    <xdr:ext cx="469744" cy="259045"/>
    <xdr:sp macro="" textlink="">
      <xdr:nvSpPr>
        <xdr:cNvPr id="147" name="n_3mainValue【図書館】&#10;一人当たり面積"/>
        <xdr:cNvSpPr txBox="1"/>
      </xdr:nvSpPr>
      <xdr:spPr>
        <a:xfrm>
          <a:off x="7626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45737</xdr:rowOff>
    </xdr:from>
    <xdr:ext cx="469744" cy="259045"/>
    <xdr:sp macro="" textlink="">
      <xdr:nvSpPr>
        <xdr:cNvPr id="148" name="n_4mainValue【図書館】&#10;一人当たり面積"/>
        <xdr:cNvSpPr txBox="1"/>
      </xdr:nvSpPr>
      <xdr:spPr>
        <a:xfrm>
          <a:off x="6737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xdr:cNvCxnSpPr/>
      </xdr:nvCxnSpPr>
      <xdr:spPr>
        <a:xfrm flipV="1">
          <a:off x="4634865" y="969264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xdr:cNvSpPr txBox="1"/>
      </xdr:nvSpPr>
      <xdr:spPr>
        <a:xfrm>
          <a:off x="4673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xdr:cNvSpPr/>
      </xdr:nvSpPr>
      <xdr:spPr>
        <a:xfrm>
          <a:off x="2857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xdr:cNvSpPr/>
      </xdr:nvSpPr>
      <xdr:spPr>
        <a:xfrm>
          <a:off x="1968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xdr:cNvSpPr/>
      </xdr:nvSpPr>
      <xdr:spPr>
        <a:xfrm>
          <a:off x="107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24312</xdr:rowOff>
    </xdr:from>
    <xdr:to>
      <xdr:col>24</xdr:col>
      <xdr:colOff>114300</xdr:colOff>
      <xdr:row>63</xdr:row>
      <xdr:rowOff>125912</xdr:rowOff>
    </xdr:to>
    <xdr:sp macro="" textlink="">
      <xdr:nvSpPr>
        <xdr:cNvPr id="190" name="楕円 189"/>
        <xdr:cNvSpPr/>
      </xdr:nvSpPr>
      <xdr:spPr>
        <a:xfrm>
          <a:off x="45847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2739</xdr:rowOff>
    </xdr:from>
    <xdr:ext cx="405111" cy="259045"/>
    <xdr:sp macro="" textlink="">
      <xdr:nvSpPr>
        <xdr:cNvPr id="191" name="【体育館・プール】&#10;有形固定資産減価償却率該当値テキスト"/>
        <xdr:cNvSpPr txBox="1"/>
      </xdr:nvSpPr>
      <xdr:spPr>
        <a:xfrm>
          <a:off x="4673600"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169635</xdr:rowOff>
    </xdr:from>
    <xdr:to>
      <xdr:col>20</xdr:col>
      <xdr:colOff>38100</xdr:colOff>
      <xdr:row>63</xdr:row>
      <xdr:rowOff>99785</xdr:rowOff>
    </xdr:to>
    <xdr:sp macro="" textlink="">
      <xdr:nvSpPr>
        <xdr:cNvPr id="192" name="楕円 191"/>
        <xdr:cNvSpPr/>
      </xdr:nvSpPr>
      <xdr:spPr>
        <a:xfrm>
          <a:off x="3746500" y="10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48985</xdr:rowOff>
    </xdr:from>
    <xdr:to>
      <xdr:col>24</xdr:col>
      <xdr:colOff>63500</xdr:colOff>
      <xdr:row>63</xdr:row>
      <xdr:rowOff>75112</xdr:rowOff>
    </xdr:to>
    <xdr:cxnSp macro="">
      <xdr:nvCxnSpPr>
        <xdr:cNvPr id="193" name="直線コネクタ 192"/>
        <xdr:cNvCxnSpPr/>
      </xdr:nvCxnSpPr>
      <xdr:spPr>
        <a:xfrm>
          <a:off x="3797300" y="10850335"/>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140244</xdr:rowOff>
    </xdr:from>
    <xdr:to>
      <xdr:col>15</xdr:col>
      <xdr:colOff>101600</xdr:colOff>
      <xdr:row>63</xdr:row>
      <xdr:rowOff>70394</xdr:rowOff>
    </xdr:to>
    <xdr:sp macro="" textlink="">
      <xdr:nvSpPr>
        <xdr:cNvPr id="194" name="楕円 193"/>
        <xdr:cNvSpPr/>
      </xdr:nvSpPr>
      <xdr:spPr>
        <a:xfrm>
          <a:off x="28575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19594</xdr:rowOff>
    </xdr:from>
    <xdr:to>
      <xdr:col>19</xdr:col>
      <xdr:colOff>177800</xdr:colOff>
      <xdr:row>63</xdr:row>
      <xdr:rowOff>48985</xdr:rowOff>
    </xdr:to>
    <xdr:cxnSp macro="">
      <xdr:nvCxnSpPr>
        <xdr:cNvPr id="195" name="直線コネクタ 194"/>
        <xdr:cNvCxnSpPr/>
      </xdr:nvCxnSpPr>
      <xdr:spPr>
        <a:xfrm>
          <a:off x="2908300" y="1082094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81462</xdr:rowOff>
    </xdr:from>
    <xdr:to>
      <xdr:col>10</xdr:col>
      <xdr:colOff>165100</xdr:colOff>
      <xdr:row>63</xdr:row>
      <xdr:rowOff>11612</xdr:rowOff>
    </xdr:to>
    <xdr:sp macro="" textlink="">
      <xdr:nvSpPr>
        <xdr:cNvPr id="196" name="楕円 195"/>
        <xdr:cNvSpPr/>
      </xdr:nvSpPr>
      <xdr:spPr>
        <a:xfrm>
          <a:off x="1968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132262</xdr:rowOff>
    </xdr:from>
    <xdr:to>
      <xdr:col>15</xdr:col>
      <xdr:colOff>50800</xdr:colOff>
      <xdr:row>63</xdr:row>
      <xdr:rowOff>19594</xdr:rowOff>
    </xdr:to>
    <xdr:cxnSp macro="">
      <xdr:nvCxnSpPr>
        <xdr:cNvPr id="197" name="直線コネクタ 196"/>
        <xdr:cNvCxnSpPr/>
      </xdr:nvCxnSpPr>
      <xdr:spPr>
        <a:xfrm>
          <a:off x="2019300" y="1076216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52070</xdr:rowOff>
    </xdr:from>
    <xdr:to>
      <xdr:col>6</xdr:col>
      <xdr:colOff>38100</xdr:colOff>
      <xdr:row>62</xdr:row>
      <xdr:rowOff>153670</xdr:rowOff>
    </xdr:to>
    <xdr:sp macro="" textlink="">
      <xdr:nvSpPr>
        <xdr:cNvPr id="198" name="楕円 197"/>
        <xdr:cNvSpPr/>
      </xdr:nvSpPr>
      <xdr:spPr>
        <a:xfrm>
          <a:off x="107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102870</xdr:rowOff>
    </xdr:from>
    <xdr:to>
      <xdr:col>10</xdr:col>
      <xdr:colOff>114300</xdr:colOff>
      <xdr:row>62</xdr:row>
      <xdr:rowOff>132262</xdr:rowOff>
    </xdr:to>
    <xdr:cxnSp macro="">
      <xdr:nvCxnSpPr>
        <xdr:cNvPr id="199" name="直線コネクタ 198"/>
        <xdr:cNvCxnSpPr/>
      </xdr:nvCxnSpPr>
      <xdr:spPr>
        <a:xfrm>
          <a:off x="1130300" y="107327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xdr:cNvSpPr txBox="1"/>
      </xdr:nvSpPr>
      <xdr:spPr>
        <a:xfrm>
          <a:off x="1816744" y="1020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xdr:cNvSpPr txBox="1"/>
      </xdr:nvSpPr>
      <xdr:spPr>
        <a:xfrm>
          <a:off x="927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90912</xdr:rowOff>
    </xdr:from>
    <xdr:ext cx="405111" cy="259045"/>
    <xdr:sp macro="" textlink="">
      <xdr:nvSpPr>
        <xdr:cNvPr id="204" name="n_1mainValue【体育館・プール】&#10;有形固定資産減価償却率"/>
        <xdr:cNvSpPr txBox="1"/>
      </xdr:nvSpPr>
      <xdr:spPr>
        <a:xfrm>
          <a:off x="3582044" y="1089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61521</xdr:rowOff>
    </xdr:from>
    <xdr:ext cx="405111" cy="259045"/>
    <xdr:sp macro="" textlink="">
      <xdr:nvSpPr>
        <xdr:cNvPr id="205" name="n_2mainValue【体育館・プール】&#10;有形固定資産減価償却率"/>
        <xdr:cNvSpPr txBox="1"/>
      </xdr:nvSpPr>
      <xdr:spPr>
        <a:xfrm>
          <a:off x="2705744" y="108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2739</xdr:rowOff>
    </xdr:from>
    <xdr:ext cx="405111" cy="259045"/>
    <xdr:sp macro="" textlink="">
      <xdr:nvSpPr>
        <xdr:cNvPr id="206" name="n_3mainValue【体育館・プール】&#10;有形固定資産減価償却率"/>
        <xdr:cNvSpPr txBox="1"/>
      </xdr:nvSpPr>
      <xdr:spPr>
        <a:xfrm>
          <a:off x="1816744"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144797</xdr:rowOff>
    </xdr:from>
    <xdr:ext cx="405111" cy="259045"/>
    <xdr:sp macro="" textlink="">
      <xdr:nvSpPr>
        <xdr:cNvPr id="207" name="n_4mainValue【体育館・プール】&#10;有形固定資産減価償却率"/>
        <xdr:cNvSpPr txBox="1"/>
      </xdr:nvSpPr>
      <xdr:spPr>
        <a:xfrm>
          <a:off x="927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xdr:cNvCxnSpPr/>
      </xdr:nvCxnSpPr>
      <xdr:spPr>
        <a:xfrm flipV="1">
          <a:off x="10476865" y="9727311"/>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xdr:cNvSpPr txBox="1"/>
      </xdr:nvSpPr>
      <xdr:spPr>
        <a:xfrm>
          <a:off x="1051560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xdr:cNvCxnSpPr/>
      </xdr:nvCxnSpPr>
      <xdr:spPr>
        <a:xfrm>
          <a:off x="10388600" y="972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xdr:cNvSpPr txBox="1"/>
      </xdr:nvSpPr>
      <xdr:spPr>
        <a:xfrm>
          <a:off x="10515600" y="10694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xdr:cNvSpPr/>
      </xdr:nvSpPr>
      <xdr:spPr>
        <a:xfrm>
          <a:off x="10426700" y="108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xdr:cNvSpPr/>
      </xdr:nvSpPr>
      <xdr:spPr>
        <a:xfrm>
          <a:off x="9588500" y="1085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xdr:cNvSpPr/>
      </xdr:nvSpPr>
      <xdr:spPr>
        <a:xfrm>
          <a:off x="8699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xdr:cNvSpPr/>
      </xdr:nvSpPr>
      <xdr:spPr>
        <a:xfrm>
          <a:off x="7810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xdr:cNvSpPr/>
      </xdr:nvSpPr>
      <xdr:spPr>
        <a:xfrm>
          <a:off x="6921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141605</xdr:rowOff>
    </xdr:from>
    <xdr:to>
      <xdr:col>55</xdr:col>
      <xdr:colOff>50800</xdr:colOff>
      <xdr:row>64</xdr:row>
      <xdr:rowOff>71755</xdr:rowOff>
    </xdr:to>
    <xdr:sp macro="" textlink="">
      <xdr:nvSpPr>
        <xdr:cNvPr id="247" name="楕円 246"/>
        <xdr:cNvSpPr/>
      </xdr:nvSpPr>
      <xdr:spPr>
        <a:xfrm>
          <a:off x="104267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56532</xdr:rowOff>
    </xdr:from>
    <xdr:ext cx="469744" cy="259045"/>
    <xdr:sp macro="" textlink="">
      <xdr:nvSpPr>
        <xdr:cNvPr id="248" name="【体育館・プール】&#10;一人当たり面積該当値テキスト"/>
        <xdr:cNvSpPr txBox="1"/>
      </xdr:nvSpPr>
      <xdr:spPr>
        <a:xfrm>
          <a:off x="10515600" y="1085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141986</xdr:rowOff>
    </xdr:from>
    <xdr:to>
      <xdr:col>50</xdr:col>
      <xdr:colOff>165100</xdr:colOff>
      <xdr:row>64</xdr:row>
      <xdr:rowOff>72136</xdr:rowOff>
    </xdr:to>
    <xdr:sp macro="" textlink="">
      <xdr:nvSpPr>
        <xdr:cNvPr id="249" name="楕円 248"/>
        <xdr:cNvSpPr/>
      </xdr:nvSpPr>
      <xdr:spPr>
        <a:xfrm>
          <a:off x="9588500" y="109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20955</xdr:rowOff>
    </xdr:from>
    <xdr:to>
      <xdr:col>55</xdr:col>
      <xdr:colOff>0</xdr:colOff>
      <xdr:row>64</xdr:row>
      <xdr:rowOff>21336</xdr:rowOff>
    </xdr:to>
    <xdr:cxnSp macro="">
      <xdr:nvCxnSpPr>
        <xdr:cNvPr id="250" name="直線コネクタ 249"/>
        <xdr:cNvCxnSpPr/>
      </xdr:nvCxnSpPr>
      <xdr:spPr>
        <a:xfrm flipV="1">
          <a:off x="9639300" y="1099375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141986</xdr:rowOff>
    </xdr:from>
    <xdr:to>
      <xdr:col>46</xdr:col>
      <xdr:colOff>38100</xdr:colOff>
      <xdr:row>64</xdr:row>
      <xdr:rowOff>72136</xdr:rowOff>
    </xdr:to>
    <xdr:sp macro="" textlink="">
      <xdr:nvSpPr>
        <xdr:cNvPr id="251" name="楕円 250"/>
        <xdr:cNvSpPr/>
      </xdr:nvSpPr>
      <xdr:spPr>
        <a:xfrm>
          <a:off x="8699500" y="109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21336</xdr:rowOff>
    </xdr:from>
    <xdr:to>
      <xdr:col>50</xdr:col>
      <xdr:colOff>114300</xdr:colOff>
      <xdr:row>64</xdr:row>
      <xdr:rowOff>21336</xdr:rowOff>
    </xdr:to>
    <xdr:cxnSp macro="">
      <xdr:nvCxnSpPr>
        <xdr:cNvPr id="252" name="直線コネクタ 251"/>
        <xdr:cNvCxnSpPr/>
      </xdr:nvCxnSpPr>
      <xdr:spPr>
        <a:xfrm>
          <a:off x="8750300" y="10994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142367</xdr:rowOff>
    </xdr:from>
    <xdr:to>
      <xdr:col>41</xdr:col>
      <xdr:colOff>101600</xdr:colOff>
      <xdr:row>64</xdr:row>
      <xdr:rowOff>72517</xdr:rowOff>
    </xdr:to>
    <xdr:sp macro="" textlink="">
      <xdr:nvSpPr>
        <xdr:cNvPr id="253" name="楕円 252"/>
        <xdr:cNvSpPr/>
      </xdr:nvSpPr>
      <xdr:spPr>
        <a:xfrm>
          <a:off x="7810500" y="109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21336</xdr:rowOff>
    </xdr:from>
    <xdr:to>
      <xdr:col>45</xdr:col>
      <xdr:colOff>177800</xdr:colOff>
      <xdr:row>64</xdr:row>
      <xdr:rowOff>21717</xdr:rowOff>
    </xdr:to>
    <xdr:cxnSp macro="">
      <xdr:nvCxnSpPr>
        <xdr:cNvPr id="254" name="直線コネクタ 253"/>
        <xdr:cNvCxnSpPr/>
      </xdr:nvCxnSpPr>
      <xdr:spPr>
        <a:xfrm flipV="1">
          <a:off x="7861300" y="1099413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142748</xdr:rowOff>
    </xdr:from>
    <xdr:to>
      <xdr:col>36</xdr:col>
      <xdr:colOff>165100</xdr:colOff>
      <xdr:row>64</xdr:row>
      <xdr:rowOff>72898</xdr:rowOff>
    </xdr:to>
    <xdr:sp macro="" textlink="">
      <xdr:nvSpPr>
        <xdr:cNvPr id="255" name="楕円 254"/>
        <xdr:cNvSpPr/>
      </xdr:nvSpPr>
      <xdr:spPr>
        <a:xfrm>
          <a:off x="6921500" y="1094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21717</xdr:rowOff>
    </xdr:from>
    <xdr:to>
      <xdr:col>41</xdr:col>
      <xdr:colOff>50800</xdr:colOff>
      <xdr:row>64</xdr:row>
      <xdr:rowOff>22098</xdr:rowOff>
    </xdr:to>
    <xdr:cxnSp macro="">
      <xdr:nvCxnSpPr>
        <xdr:cNvPr id="256" name="直線コネクタ 255"/>
        <xdr:cNvCxnSpPr/>
      </xdr:nvCxnSpPr>
      <xdr:spPr>
        <a:xfrm flipV="1">
          <a:off x="6972300" y="1099451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xdr:cNvSpPr txBox="1"/>
      </xdr:nvSpPr>
      <xdr:spPr>
        <a:xfrm>
          <a:off x="9391727"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xdr:cNvSpPr txBox="1"/>
      </xdr:nvSpPr>
      <xdr:spPr>
        <a:xfrm>
          <a:off x="85154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xdr:cNvSpPr txBox="1"/>
      </xdr:nvSpPr>
      <xdr:spPr>
        <a:xfrm>
          <a:off x="7626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xdr:cNvSpPr txBox="1"/>
      </xdr:nvSpPr>
      <xdr:spPr>
        <a:xfrm>
          <a:off x="6737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63263</xdr:rowOff>
    </xdr:from>
    <xdr:ext cx="469744" cy="259045"/>
    <xdr:sp macro="" textlink="">
      <xdr:nvSpPr>
        <xdr:cNvPr id="261" name="n_1mainValue【体育館・プール】&#10;一人当たり面積"/>
        <xdr:cNvSpPr txBox="1"/>
      </xdr:nvSpPr>
      <xdr:spPr>
        <a:xfrm>
          <a:off x="9391727" y="110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63263</xdr:rowOff>
    </xdr:from>
    <xdr:ext cx="469744" cy="259045"/>
    <xdr:sp macro="" textlink="">
      <xdr:nvSpPr>
        <xdr:cNvPr id="262" name="n_2mainValue【体育館・プール】&#10;一人当たり面積"/>
        <xdr:cNvSpPr txBox="1"/>
      </xdr:nvSpPr>
      <xdr:spPr>
        <a:xfrm>
          <a:off x="8515427" y="110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63644</xdr:rowOff>
    </xdr:from>
    <xdr:ext cx="469744" cy="259045"/>
    <xdr:sp macro="" textlink="">
      <xdr:nvSpPr>
        <xdr:cNvPr id="263" name="n_3mainValue【体育館・プール】&#10;一人当たり面積"/>
        <xdr:cNvSpPr txBox="1"/>
      </xdr:nvSpPr>
      <xdr:spPr>
        <a:xfrm>
          <a:off x="7626427"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64025</xdr:rowOff>
    </xdr:from>
    <xdr:ext cx="469744" cy="259045"/>
    <xdr:sp macro="" textlink="">
      <xdr:nvSpPr>
        <xdr:cNvPr id="264" name="n_4mainValue【体育館・プール】&#10;一人当たり面積"/>
        <xdr:cNvSpPr txBox="1"/>
      </xdr:nvSpPr>
      <xdr:spPr>
        <a:xfrm>
          <a:off x="6737427" y="1103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xdr:cNvCxnSpPr/>
      </xdr:nvCxnSpPr>
      <xdr:spPr>
        <a:xfrm flipV="1">
          <a:off x="4634865" y="13438958"/>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xdr:cNvSpPr txBox="1"/>
      </xdr:nvSpPr>
      <xdr:spPr>
        <a:xfrm>
          <a:off x="4673600" y="1321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xdr:cNvCxnSpPr/>
      </xdr:nvCxnSpPr>
      <xdr:spPr>
        <a:xfrm>
          <a:off x="4546600" y="1343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xdr:cNvSpPr txBox="1"/>
      </xdr:nvSpPr>
      <xdr:spPr>
        <a:xfrm>
          <a:off x="4673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xdr:cNvSpPr/>
      </xdr:nvSpPr>
      <xdr:spPr>
        <a:xfrm>
          <a:off x="4584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xdr:cNvSpPr/>
      </xdr:nvSpPr>
      <xdr:spPr>
        <a:xfrm>
          <a:off x="2857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xdr:cNvSpPr/>
      </xdr:nvSpPr>
      <xdr:spPr>
        <a:xfrm>
          <a:off x="1079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108131</xdr:rowOff>
    </xdr:from>
    <xdr:to>
      <xdr:col>24</xdr:col>
      <xdr:colOff>114300</xdr:colOff>
      <xdr:row>86</xdr:row>
      <xdr:rowOff>38281</xdr:rowOff>
    </xdr:to>
    <xdr:sp macro="" textlink="">
      <xdr:nvSpPr>
        <xdr:cNvPr id="306" name="楕円 305"/>
        <xdr:cNvSpPr/>
      </xdr:nvSpPr>
      <xdr:spPr>
        <a:xfrm>
          <a:off x="4584700" y="1468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86558</xdr:rowOff>
    </xdr:from>
    <xdr:ext cx="405111" cy="259045"/>
    <xdr:sp macro="" textlink="">
      <xdr:nvSpPr>
        <xdr:cNvPr id="307" name="【福祉施設】&#10;有形固定資産減価償却率該当値テキスト"/>
        <xdr:cNvSpPr txBox="1"/>
      </xdr:nvSpPr>
      <xdr:spPr>
        <a:xfrm>
          <a:off x="4673600"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90170</xdr:rowOff>
    </xdr:from>
    <xdr:to>
      <xdr:col>20</xdr:col>
      <xdr:colOff>38100</xdr:colOff>
      <xdr:row>86</xdr:row>
      <xdr:rowOff>20320</xdr:rowOff>
    </xdr:to>
    <xdr:sp macro="" textlink="">
      <xdr:nvSpPr>
        <xdr:cNvPr id="308" name="楕円 307"/>
        <xdr:cNvSpPr/>
      </xdr:nvSpPr>
      <xdr:spPr>
        <a:xfrm>
          <a:off x="3746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140970</xdr:rowOff>
    </xdr:from>
    <xdr:to>
      <xdr:col>24</xdr:col>
      <xdr:colOff>63500</xdr:colOff>
      <xdr:row>85</xdr:row>
      <xdr:rowOff>158931</xdr:rowOff>
    </xdr:to>
    <xdr:cxnSp macro="">
      <xdr:nvCxnSpPr>
        <xdr:cNvPr id="309" name="直線コネクタ 308"/>
        <xdr:cNvCxnSpPr/>
      </xdr:nvCxnSpPr>
      <xdr:spPr>
        <a:xfrm>
          <a:off x="3797300" y="1471422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55880</xdr:rowOff>
    </xdr:from>
    <xdr:to>
      <xdr:col>15</xdr:col>
      <xdr:colOff>101600</xdr:colOff>
      <xdr:row>85</xdr:row>
      <xdr:rowOff>157480</xdr:rowOff>
    </xdr:to>
    <xdr:sp macro="" textlink="">
      <xdr:nvSpPr>
        <xdr:cNvPr id="310" name="楕円 309"/>
        <xdr:cNvSpPr/>
      </xdr:nvSpPr>
      <xdr:spPr>
        <a:xfrm>
          <a:off x="2857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106680</xdr:rowOff>
    </xdr:from>
    <xdr:to>
      <xdr:col>19</xdr:col>
      <xdr:colOff>177800</xdr:colOff>
      <xdr:row>85</xdr:row>
      <xdr:rowOff>140970</xdr:rowOff>
    </xdr:to>
    <xdr:cxnSp macro="">
      <xdr:nvCxnSpPr>
        <xdr:cNvPr id="311" name="直線コネクタ 310"/>
        <xdr:cNvCxnSpPr/>
      </xdr:nvCxnSpPr>
      <xdr:spPr>
        <a:xfrm>
          <a:off x="2908300" y="14679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155484</xdr:rowOff>
    </xdr:from>
    <xdr:to>
      <xdr:col>10</xdr:col>
      <xdr:colOff>165100</xdr:colOff>
      <xdr:row>85</xdr:row>
      <xdr:rowOff>85634</xdr:rowOff>
    </xdr:to>
    <xdr:sp macro="" textlink="">
      <xdr:nvSpPr>
        <xdr:cNvPr id="312" name="楕円 311"/>
        <xdr:cNvSpPr/>
      </xdr:nvSpPr>
      <xdr:spPr>
        <a:xfrm>
          <a:off x="1968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34834</xdr:rowOff>
    </xdr:from>
    <xdr:to>
      <xdr:col>15</xdr:col>
      <xdr:colOff>50800</xdr:colOff>
      <xdr:row>85</xdr:row>
      <xdr:rowOff>106680</xdr:rowOff>
    </xdr:to>
    <xdr:cxnSp macro="">
      <xdr:nvCxnSpPr>
        <xdr:cNvPr id="313" name="直線コネクタ 312"/>
        <xdr:cNvCxnSpPr/>
      </xdr:nvCxnSpPr>
      <xdr:spPr>
        <a:xfrm>
          <a:off x="2019300" y="1460808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165281</xdr:rowOff>
    </xdr:from>
    <xdr:to>
      <xdr:col>6</xdr:col>
      <xdr:colOff>38100</xdr:colOff>
      <xdr:row>85</xdr:row>
      <xdr:rowOff>95431</xdr:rowOff>
    </xdr:to>
    <xdr:sp macro="" textlink="">
      <xdr:nvSpPr>
        <xdr:cNvPr id="314" name="楕円 313"/>
        <xdr:cNvSpPr/>
      </xdr:nvSpPr>
      <xdr:spPr>
        <a:xfrm>
          <a:off x="1079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34834</xdr:rowOff>
    </xdr:from>
    <xdr:to>
      <xdr:col>10</xdr:col>
      <xdr:colOff>114300</xdr:colOff>
      <xdr:row>85</xdr:row>
      <xdr:rowOff>44631</xdr:rowOff>
    </xdr:to>
    <xdr:cxnSp macro="">
      <xdr:nvCxnSpPr>
        <xdr:cNvPr id="315" name="直線コネクタ 314"/>
        <xdr:cNvCxnSpPr/>
      </xdr:nvCxnSpPr>
      <xdr:spPr>
        <a:xfrm flipV="1">
          <a:off x="1130300" y="146080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xdr:cNvSpPr txBox="1"/>
      </xdr:nvSpPr>
      <xdr:spPr>
        <a:xfrm>
          <a:off x="3582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xdr:cNvSpPr txBox="1"/>
      </xdr:nvSpPr>
      <xdr:spPr>
        <a:xfrm>
          <a:off x="27057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xdr:cNvSpPr txBox="1"/>
      </xdr:nvSpPr>
      <xdr:spPr>
        <a:xfrm>
          <a:off x="927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11447</xdr:rowOff>
    </xdr:from>
    <xdr:ext cx="405111" cy="259045"/>
    <xdr:sp macro="" textlink="">
      <xdr:nvSpPr>
        <xdr:cNvPr id="320" name="n_1mainValue【福祉施設】&#10;有形固定資産減価償却率"/>
        <xdr:cNvSpPr txBox="1"/>
      </xdr:nvSpPr>
      <xdr:spPr>
        <a:xfrm>
          <a:off x="35820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148607</xdr:rowOff>
    </xdr:from>
    <xdr:ext cx="405111" cy="259045"/>
    <xdr:sp macro="" textlink="">
      <xdr:nvSpPr>
        <xdr:cNvPr id="321" name="n_2mainValue【福祉施設】&#10;有形固定資産減価償却率"/>
        <xdr:cNvSpPr txBox="1"/>
      </xdr:nvSpPr>
      <xdr:spPr>
        <a:xfrm>
          <a:off x="2705744"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76761</xdr:rowOff>
    </xdr:from>
    <xdr:ext cx="405111" cy="259045"/>
    <xdr:sp macro="" textlink="">
      <xdr:nvSpPr>
        <xdr:cNvPr id="322" name="n_3mainValue【福祉施設】&#10;有形固定資産減価償却率"/>
        <xdr:cNvSpPr txBox="1"/>
      </xdr:nvSpPr>
      <xdr:spPr>
        <a:xfrm>
          <a:off x="1816744" y="146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86558</xdr:rowOff>
    </xdr:from>
    <xdr:ext cx="405111" cy="259045"/>
    <xdr:sp macro="" textlink="">
      <xdr:nvSpPr>
        <xdr:cNvPr id="323" name="n_4mainValue【福祉施設】&#10;有形固定資産減価償却率"/>
        <xdr:cNvSpPr txBox="1"/>
      </xdr:nvSpPr>
      <xdr:spPr>
        <a:xfrm>
          <a:off x="927744"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xdr:cNvCxnSpPr/>
      </xdr:nvCxnSpPr>
      <xdr:spPr>
        <a:xfrm flipV="1">
          <a:off x="10476865" y="1337919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xdr:cNvSpPr txBox="1"/>
      </xdr:nvSpPr>
      <xdr:spPr>
        <a:xfrm>
          <a:off x="10515600" y="1315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xdr:cNvCxnSpPr/>
      </xdr:nvCxnSpPr>
      <xdr:spPr>
        <a:xfrm>
          <a:off x="10388600" y="1337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xdr:cNvSpPr/>
      </xdr:nvSpPr>
      <xdr:spPr>
        <a:xfrm>
          <a:off x="8699500" y="143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xdr:cNvSpPr/>
      </xdr:nvSpPr>
      <xdr:spPr>
        <a:xfrm>
          <a:off x="781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xdr:cNvSpPr/>
      </xdr:nvSpPr>
      <xdr:spPr>
        <a:xfrm>
          <a:off x="692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61" name="楕円 360"/>
        <xdr:cNvSpPr/>
      </xdr:nvSpPr>
      <xdr:spPr>
        <a:xfrm>
          <a:off x="104267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114825</xdr:rowOff>
    </xdr:from>
    <xdr:ext cx="469744" cy="259045"/>
    <xdr:sp macro="" textlink="">
      <xdr:nvSpPr>
        <xdr:cNvPr id="362" name="【福祉施設】&#10;一人当たり面積該当値テキスト"/>
        <xdr:cNvSpPr txBox="1"/>
      </xdr:nvSpPr>
      <xdr:spPr>
        <a:xfrm>
          <a:off x="10515600" y="1451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28448</xdr:rowOff>
    </xdr:from>
    <xdr:to>
      <xdr:col>50</xdr:col>
      <xdr:colOff>165100</xdr:colOff>
      <xdr:row>85</xdr:row>
      <xdr:rowOff>130048</xdr:rowOff>
    </xdr:to>
    <xdr:sp macro="" textlink="">
      <xdr:nvSpPr>
        <xdr:cNvPr id="363" name="楕円 362"/>
        <xdr:cNvSpPr/>
      </xdr:nvSpPr>
      <xdr:spPr>
        <a:xfrm>
          <a:off x="9588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79248</xdr:rowOff>
    </xdr:from>
    <xdr:to>
      <xdr:col>55</xdr:col>
      <xdr:colOff>0</xdr:colOff>
      <xdr:row>85</xdr:row>
      <xdr:rowOff>79248</xdr:rowOff>
    </xdr:to>
    <xdr:cxnSp macro="">
      <xdr:nvCxnSpPr>
        <xdr:cNvPr id="364" name="直線コネクタ 363"/>
        <xdr:cNvCxnSpPr/>
      </xdr:nvCxnSpPr>
      <xdr:spPr>
        <a:xfrm>
          <a:off x="9639300" y="146524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28448</xdr:rowOff>
    </xdr:from>
    <xdr:to>
      <xdr:col>46</xdr:col>
      <xdr:colOff>38100</xdr:colOff>
      <xdr:row>85</xdr:row>
      <xdr:rowOff>130048</xdr:rowOff>
    </xdr:to>
    <xdr:sp macro="" textlink="">
      <xdr:nvSpPr>
        <xdr:cNvPr id="365" name="楕円 364"/>
        <xdr:cNvSpPr/>
      </xdr:nvSpPr>
      <xdr:spPr>
        <a:xfrm>
          <a:off x="8699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79248</xdr:rowOff>
    </xdr:from>
    <xdr:to>
      <xdr:col>50</xdr:col>
      <xdr:colOff>114300</xdr:colOff>
      <xdr:row>85</xdr:row>
      <xdr:rowOff>79248</xdr:rowOff>
    </xdr:to>
    <xdr:cxnSp macro="">
      <xdr:nvCxnSpPr>
        <xdr:cNvPr id="366" name="直線コネクタ 365"/>
        <xdr:cNvCxnSpPr/>
      </xdr:nvCxnSpPr>
      <xdr:spPr>
        <a:xfrm>
          <a:off x="8750300" y="1465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30735</xdr:rowOff>
    </xdr:from>
    <xdr:to>
      <xdr:col>41</xdr:col>
      <xdr:colOff>101600</xdr:colOff>
      <xdr:row>85</xdr:row>
      <xdr:rowOff>132335</xdr:rowOff>
    </xdr:to>
    <xdr:sp macro="" textlink="">
      <xdr:nvSpPr>
        <xdr:cNvPr id="367" name="楕円 366"/>
        <xdr:cNvSpPr/>
      </xdr:nvSpPr>
      <xdr:spPr>
        <a:xfrm>
          <a:off x="7810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79248</xdr:rowOff>
    </xdr:from>
    <xdr:to>
      <xdr:col>45</xdr:col>
      <xdr:colOff>177800</xdr:colOff>
      <xdr:row>85</xdr:row>
      <xdr:rowOff>81535</xdr:rowOff>
    </xdr:to>
    <xdr:cxnSp macro="">
      <xdr:nvCxnSpPr>
        <xdr:cNvPr id="368" name="直線コネクタ 367"/>
        <xdr:cNvCxnSpPr/>
      </xdr:nvCxnSpPr>
      <xdr:spPr>
        <a:xfrm flipV="1">
          <a:off x="7861300" y="146524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30735</xdr:rowOff>
    </xdr:from>
    <xdr:to>
      <xdr:col>36</xdr:col>
      <xdr:colOff>165100</xdr:colOff>
      <xdr:row>85</xdr:row>
      <xdr:rowOff>132335</xdr:rowOff>
    </xdr:to>
    <xdr:sp macro="" textlink="">
      <xdr:nvSpPr>
        <xdr:cNvPr id="369" name="楕円 368"/>
        <xdr:cNvSpPr/>
      </xdr:nvSpPr>
      <xdr:spPr>
        <a:xfrm>
          <a:off x="6921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81535</xdr:rowOff>
    </xdr:from>
    <xdr:to>
      <xdr:col>41</xdr:col>
      <xdr:colOff>50800</xdr:colOff>
      <xdr:row>85</xdr:row>
      <xdr:rowOff>81535</xdr:rowOff>
    </xdr:to>
    <xdr:cxnSp macro="">
      <xdr:nvCxnSpPr>
        <xdr:cNvPr id="370" name="直線コネクタ 369"/>
        <xdr:cNvCxnSpPr/>
      </xdr:nvCxnSpPr>
      <xdr:spPr>
        <a:xfrm>
          <a:off x="6972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xdr:cNvSpPr txBox="1"/>
      </xdr:nvSpPr>
      <xdr:spPr>
        <a:xfrm>
          <a:off x="851542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xdr:cNvSpPr txBox="1"/>
      </xdr:nvSpPr>
      <xdr:spPr>
        <a:xfrm>
          <a:off x="7626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xdr:cNvSpPr txBox="1"/>
      </xdr:nvSpPr>
      <xdr:spPr>
        <a:xfrm>
          <a:off x="67374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121175</xdr:rowOff>
    </xdr:from>
    <xdr:ext cx="469744" cy="259045"/>
    <xdr:sp macro="" textlink="">
      <xdr:nvSpPr>
        <xdr:cNvPr id="375" name="n_1mainValue【福祉施設】&#10;一人当たり面積"/>
        <xdr:cNvSpPr txBox="1"/>
      </xdr:nvSpPr>
      <xdr:spPr>
        <a:xfrm>
          <a:off x="93917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121175</xdr:rowOff>
    </xdr:from>
    <xdr:ext cx="469744" cy="259045"/>
    <xdr:sp macro="" textlink="">
      <xdr:nvSpPr>
        <xdr:cNvPr id="376" name="n_2mainValue【福祉施設】&#10;一人当たり面積"/>
        <xdr:cNvSpPr txBox="1"/>
      </xdr:nvSpPr>
      <xdr:spPr>
        <a:xfrm>
          <a:off x="85154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123462</xdr:rowOff>
    </xdr:from>
    <xdr:ext cx="469744" cy="259045"/>
    <xdr:sp macro="" textlink="">
      <xdr:nvSpPr>
        <xdr:cNvPr id="377" name="n_3mainValue【福祉施設】&#10;一人当たり面積"/>
        <xdr:cNvSpPr txBox="1"/>
      </xdr:nvSpPr>
      <xdr:spPr>
        <a:xfrm>
          <a:off x="7626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123462</xdr:rowOff>
    </xdr:from>
    <xdr:ext cx="469744" cy="259045"/>
    <xdr:sp macro="" textlink="">
      <xdr:nvSpPr>
        <xdr:cNvPr id="378" name="n_4mainValue【福祉施設】&#10;一人当たり面積"/>
        <xdr:cNvSpPr txBox="1"/>
      </xdr:nvSpPr>
      <xdr:spPr>
        <a:xfrm>
          <a:off x="6737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10886</xdr:rowOff>
    </xdr:from>
    <xdr:to>
      <xdr:col>24</xdr:col>
      <xdr:colOff>62865</xdr:colOff>
      <xdr:row>109</xdr:row>
      <xdr:rowOff>35379</xdr:rowOff>
    </xdr:to>
    <xdr:cxnSp macro="">
      <xdr:nvCxnSpPr>
        <xdr:cNvPr id="404" name="直線コネクタ 403"/>
        <xdr:cNvCxnSpPr/>
      </xdr:nvCxnSpPr>
      <xdr:spPr>
        <a:xfrm flipV="1">
          <a:off x="4634865"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129013</xdr:rowOff>
    </xdr:from>
    <xdr:ext cx="340478" cy="259045"/>
    <xdr:sp macro="" textlink="">
      <xdr:nvSpPr>
        <xdr:cNvPr id="407" name="【市民会館】&#10;有形固定資産減価償却率最大値テキスト"/>
        <xdr:cNvSpPr txBox="1"/>
      </xdr:nvSpPr>
      <xdr:spPr>
        <a:xfrm>
          <a:off x="4673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10886</xdr:rowOff>
    </xdr:from>
    <xdr:to>
      <xdr:col>24</xdr:col>
      <xdr:colOff>152400</xdr:colOff>
      <xdr:row>100</xdr:row>
      <xdr:rowOff>10886</xdr:rowOff>
    </xdr:to>
    <xdr:cxnSp macro="">
      <xdr:nvCxnSpPr>
        <xdr:cNvPr id="408" name="直線コネクタ 407"/>
        <xdr:cNvCxnSpPr/>
      </xdr:nvCxnSpPr>
      <xdr:spPr>
        <a:xfrm>
          <a:off x="4546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9"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10" name="フローチャート: 判断 409"/>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1" name="フローチャート: 判断 410"/>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2" name="フローチャート: 判断 411"/>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3" name="フローチャート: 判断 412"/>
        <xdr:cNvSpPr/>
      </xdr:nvSpPr>
      <xdr:spPr>
        <a:xfrm>
          <a:off x="1968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14" name="フローチャート: 判断 413"/>
        <xdr:cNvSpPr/>
      </xdr:nvSpPr>
      <xdr:spPr>
        <a:xfrm>
          <a:off x="1079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25400</xdr:rowOff>
    </xdr:from>
    <xdr:to>
      <xdr:col>24</xdr:col>
      <xdr:colOff>114300</xdr:colOff>
      <xdr:row>107</xdr:row>
      <xdr:rowOff>127000</xdr:rowOff>
    </xdr:to>
    <xdr:sp macro="" textlink="">
      <xdr:nvSpPr>
        <xdr:cNvPr id="420" name="楕円 419"/>
        <xdr:cNvSpPr/>
      </xdr:nvSpPr>
      <xdr:spPr>
        <a:xfrm>
          <a:off x="4584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3827</xdr:rowOff>
    </xdr:from>
    <xdr:ext cx="405111" cy="259045"/>
    <xdr:sp macro="" textlink="">
      <xdr:nvSpPr>
        <xdr:cNvPr id="421" name="【市民会館】&#10;有形固定資産減価償却率該当値テキスト"/>
        <xdr:cNvSpPr txBox="1"/>
      </xdr:nvSpPr>
      <xdr:spPr>
        <a:xfrm>
          <a:off x="4673600"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167458</xdr:rowOff>
    </xdr:from>
    <xdr:to>
      <xdr:col>20</xdr:col>
      <xdr:colOff>38100</xdr:colOff>
      <xdr:row>107</xdr:row>
      <xdr:rowOff>97608</xdr:rowOff>
    </xdr:to>
    <xdr:sp macro="" textlink="">
      <xdr:nvSpPr>
        <xdr:cNvPr id="422" name="楕円 421"/>
        <xdr:cNvSpPr/>
      </xdr:nvSpPr>
      <xdr:spPr>
        <a:xfrm>
          <a:off x="3746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46808</xdr:rowOff>
    </xdr:from>
    <xdr:to>
      <xdr:col>24</xdr:col>
      <xdr:colOff>63500</xdr:colOff>
      <xdr:row>107</xdr:row>
      <xdr:rowOff>76200</xdr:rowOff>
    </xdr:to>
    <xdr:cxnSp macro="">
      <xdr:nvCxnSpPr>
        <xdr:cNvPr id="423" name="直線コネクタ 422"/>
        <xdr:cNvCxnSpPr/>
      </xdr:nvCxnSpPr>
      <xdr:spPr>
        <a:xfrm>
          <a:off x="3797300" y="1839195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159294</xdr:rowOff>
    </xdr:from>
    <xdr:to>
      <xdr:col>15</xdr:col>
      <xdr:colOff>101600</xdr:colOff>
      <xdr:row>107</xdr:row>
      <xdr:rowOff>89444</xdr:rowOff>
    </xdr:to>
    <xdr:sp macro="" textlink="">
      <xdr:nvSpPr>
        <xdr:cNvPr id="424" name="楕円 423"/>
        <xdr:cNvSpPr/>
      </xdr:nvSpPr>
      <xdr:spPr>
        <a:xfrm>
          <a:off x="2857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38644</xdr:rowOff>
    </xdr:from>
    <xdr:to>
      <xdr:col>19</xdr:col>
      <xdr:colOff>177800</xdr:colOff>
      <xdr:row>107</xdr:row>
      <xdr:rowOff>46808</xdr:rowOff>
    </xdr:to>
    <xdr:cxnSp macro="">
      <xdr:nvCxnSpPr>
        <xdr:cNvPr id="425" name="直線コネクタ 424"/>
        <xdr:cNvCxnSpPr/>
      </xdr:nvCxnSpPr>
      <xdr:spPr>
        <a:xfrm>
          <a:off x="2908300" y="1838379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98879</xdr:rowOff>
    </xdr:from>
    <xdr:to>
      <xdr:col>10</xdr:col>
      <xdr:colOff>165100</xdr:colOff>
      <xdr:row>107</xdr:row>
      <xdr:rowOff>29029</xdr:rowOff>
    </xdr:to>
    <xdr:sp macro="" textlink="">
      <xdr:nvSpPr>
        <xdr:cNvPr id="426" name="楕円 425"/>
        <xdr:cNvSpPr/>
      </xdr:nvSpPr>
      <xdr:spPr>
        <a:xfrm>
          <a:off x="1968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149679</xdr:rowOff>
    </xdr:from>
    <xdr:to>
      <xdr:col>15</xdr:col>
      <xdr:colOff>50800</xdr:colOff>
      <xdr:row>107</xdr:row>
      <xdr:rowOff>38644</xdr:rowOff>
    </xdr:to>
    <xdr:cxnSp macro="">
      <xdr:nvCxnSpPr>
        <xdr:cNvPr id="427" name="直線コネクタ 426"/>
        <xdr:cNvCxnSpPr/>
      </xdr:nvCxnSpPr>
      <xdr:spPr>
        <a:xfrm>
          <a:off x="2019300" y="1832337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100512</xdr:rowOff>
    </xdr:from>
    <xdr:to>
      <xdr:col>6</xdr:col>
      <xdr:colOff>38100</xdr:colOff>
      <xdr:row>107</xdr:row>
      <xdr:rowOff>30662</xdr:rowOff>
    </xdr:to>
    <xdr:sp macro="" textlink="">
      <xdr:nvSpPr>
        <xdr:cNvPr id="428" name="楕円 427"/>
        <xdr:cNvSpPr/>
      </xdr:nvSpPr>
      <xdr:spPr>
        <a:xfrm>
          <a:off x="1079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149679</xdr:rowOff>
    </xdr:from>
    <xdr:to>
      <xdr:col>10</xdr:col>
      <xdr:colOff>114300</xdr:colOff>
      <xdr:row>106</xdr:row>
      <xdr:rowOff>151312</xdr:rowOff>
    </xdr:to>
    <xdr:cxnSp macro="">
      <xdr:nvCxnSpPr>
        <xdr:cNvPr id="429" name="直線コネクタ 428"/>
        <xdr:cNvCxnSpPr/>
      </xdr:nvCxnSpPr>
      <xdr:spPr>
        <a:xfrm flipV="1">
          <a:off x="1130300" y="1832337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30"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151691</xdr:rowOff>
    </xdr:from>
    <xdr:ext cx="405111" cy="259045"/>
    <xdr:sp macro="" textlink="">
      <xdr:nvSpPr>
        <xdr:cNvPr id="431" name="n_2aveValue【市民会館】&#10;有形固定資産減価償却率"/>
        <xdr:cNvSpPr txBox="1"/>
      </xdr:nvSpPr>
      <xdr:spPr>
        <a:xfrm>
          <a:off x="2705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32" name="n_3ave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3" name="n_4aveValue【市民会館】&#10;有形固定資産減価償却率"/>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88735</xdr:rowOff>
    </xdr:from>
    <xdr:ext cx="405111" cy="259045"/>
    <xdr:sp macro="" textlink="">
      <xdr:nvSpPr>
        <xdr:cNvPr id="434" name="n_1mainValue【市民会館】&#10;有形固定資産減価償却率"/>
        <xdr:cNvSpPr txBox="1"/>
      </xdr:nvSpPr>
      <xdr:spPr>
        <a:xfrm>
          <a:off x="35820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80571</xdr:rowOff>
    </xdr:from>
    <xdr:ext cx="405111" cy="259045"/>
    <xdr:sp macro="" textlink="">
      <xdr:nvSpPr>
        <xdr:cNvPr id="435" name="n_2mainValue【市民会館】&#10;有形固定資産減価償却率"/>
        <xdr:cNvSpPr txBox="1"/>
      </xdr:nvSpPr>
      <xdr:spPr>
        <a:xfrm>
          <a:off x="2705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20156</xdr:rowOff>
    </xdr:from>
    <xdr:ext cx="405111" cy="259045"/>
    <xdr:sp macro="" textlink="">
      <xdr:nvSpPr>
        <xdr:cNvPr id="436" name="n_3mainValue【市民会館】&#10;有形固定資産減価償却率"/>
        <xdr:cNvSpPr txBox="1"/>
      </xdr:nvSpPr>
      <xdr:spPr>
        <a:xfrm>
          <a:off x="18167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21789</xdr:rowOff>
    </xdr:from>
    <xdr:ext cx="405111" cy="259045"/>
    <xdr:sp macro="" textlink="">
      <xdr:nvSpPr>
        <xdr:cNvPr id="437" name="n_4mainValue【市民会館】&#10;有形固定資産減価償却率"/>
        <xdr:cNvSpPr txBox="1"/>
      </xdr:nvSpPr>
      <xdr:spPr>
        <a:xfrm>
          <a:off x="927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34289</xdr:rowOff>
    </xdr:from>
    <xdr:to>
      <xdr:col>54</xdr:col>
      <xdr:colOff>189865</xdr:colOff>
      <xdr:row>108</xdr:row>
      <xdr:rowOff>129539</xdr:rowOff>
    </xdr:to>
    <xdr:cxnSp macro="">
      <xdr:nvCxnSpPr>
        <xdr:cNvPr id="461" name="直線コネクタ 460"/>
        <xdr:cNvCxnSpPr/>
      </xdr:nvCxnSpPr>
      <xdr:spPr>
        <a:xfrm flipV="1">
          <a:off x="10476865" y="1717928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62"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63" name="直線コネクタ 462"/>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152416</xdr:rowOff>
    </xdr:from>
    <xdr:ext cx="469744" cy="259045"/>
    <xdr:sp macro="" textlink="">
      <xdr:nvSpPr>
        <xdr:cNvPr id="464" name="【市民会館】&#10;一人当たり面積最大値テキスト"/>
        <xdr:cNvSpPr txBox="1"/>
      </xdr:nvSpPr>
      <xdr:spPr>
        <a:xfrm>
          <a:off x="10515600" y="1695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34289</xdr:rowOff>
    </xdr:from>
    <xdr:to>
      <xdr:col>55</xdr:col>
      <xdr:colOff>88900</xdr:colOff>
      <xdr:row>100</xdr:row>
      <xdr:rowOff>34289</xdr:rowOff>
    </xdr:to>
    <xdr:cxnSp macro="">
      <xdr:nvCxnSpPr>
        <xdr:cNvPr id="465" name="直線コネクタ 464"/>
        <xdr:cNvCxnSpPr/>
      </xdr:nvCxnSpPr>
      <xdr:spPr>
        <a:xfrm>
          <a:off x="10388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92091</xdr:rowOff>
    </xdr:from>
    <xdr:ext cx="469744" cy="259045"/>
    <xdr:sp macro="" textlink="">
      <xdr:nvSpPr>
        <xdr:cNvPr id="466" name="【市民会館】&#10;一人当たり面積平均値テキスト"/>
        <xdr:cNvSpPr txBox="1"/>
      </xdr:nvSpPr>
      <xdr:spPr>
        <a:xfrm>
          <a:off x="10515600" y="1809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69214</xdr:rowOff>
    </xdr:from>
    <xdr:to>
      <xdr:col>55</xdr:col>
      <xdr:colOff>50800</xdr:colOff>
      <xdr:row>106</xdr:row>
      <xdr:rowOff>170814</xdr:rowOff>
    </xdr:to>
    <xdr:sp macro="" textlink="">
      <xdr:nvSpPr>
        <xdr:cNvPr id="467" name="フローチャート: 判断 466"/>
        <xdr:cNvSpPr/>
      </xdr:nvSpPr>
      <xdr:spPr>
        <a:xfrm>
          <a:off x="104267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88264</xdr:rowOff>
    </xdr:from>
    <xdr:to>
      <xdr:col>50</xdr:col>
      <xdr:colOff>165100</xdr:colOff>
      <xdr:row>107</xdr:row>
      <xdr:rowOff>18414</xdr:rowOff>
    </xdr:to>
    <xdr:sp macro="" textlink="">
      <xdr:nvSpPr>
        <xdr:cNvPr id="468" name="フローチャート: 判断 467"/>
        <xdr:cNvSpPr/>
      </xdr:nvSpPr>
      <xdr:spPr>
        <a:xfrm>
          <a:off x="9588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111125</xdr:rowOff>
    </xdr:from>
    <xdr:to>
      <xdr:col>41</xdr:col>
      <xdr:colOff>101600</xdr:colOff>
      <xdr:row>107</xdr:row>
      <xdr:rowOff>41275</xdr:rowOff>
    </xdr:to>
    <xdr:sp macro="" textlink="">
      <xdr:nvSpPr>
        <xdr:cNvPr id="470" name="フローチャート: 判断 469"/>
        <xdr:cNvSpPr/>
      </xdr:nvSpPr>
      <xdr:spPr>
        <a:xfrm>
          <a:off x="7810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103505</xdr:rowOff>
    </xdr:from>
    <xdr:to>
      <xdr:col>36</xdr:col>
      <xdr:colOff>165100</xdr:colOff>
      <xdr:row>107</xdr:row>
      <xdr:rowOff>33655</xdr:rowOff>
    </xdr:to>
    <xdr:sp macro="" textlink="">
      <xdr:nvSpPr>
        <xdr:cNvPr id="471" name="フローチャート: 判断 470"/>
        <xdr:cNvSpPr/>
      </xdr:nvSpPr>
      <xdr:spPr>
        <a:xfrm>
          <a:off x="6921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141605</xdr:rowOff>
    </xdr:from>
    <xdr:to>
      <xdr:col>55</xdr:col>
      <xdr:colOff>50800</xdr:colOff>
      <xdr:row>108</xdr:row>
      <xdr:rowOff>71755</xdr:rowOff>
    </xdr:to>
    <xdr:sp macro="" textlink="">
      <xdr:nvSpPr>
        <xdr:cNvPr id="477" name="楕円 476"/>
        <xdr:cNvSpPr/>
      </xdr:nvSpPr>
      <xdr:spPr>
        <a:xfrm>
          <a:off x="104267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56532</xdr:rowOff>
    </xdr:from>
    <xdr:ext cx="469744" cy="259045"/>
    <xdr:sp macro="" textlink="">
      <xdr:nvSpPr>
        <xdr:cNvPr id="478" name="【市民会館】&#10;一人当たり面積該当値テキスト"/>
        <xdr:cNvSpPr txBox="1"/>
      </xdr:nvSpPr>
      <xdr:spPr>
        <a:xfrm>
          <a:off x="10515600" y="184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143511</xdr:rowOff>
    </xdr:from>
    <xdr:to>
      <xdr:col>50</xdr:col>
      <xdr:colOff>165100</xdr:colOff>
      <xdr:row>108</xdr:row>
      <xdr:rowOff>73661</xdr:rowOff>
    </xdr:to>
    <xdr:sp macro="" textlink="">
      <xdr:nvSpPr>
        <xdr:cNvPr id="479" name="楕円 478"/>
        <xdr:cNvSpPr/>
      </xdr:nvSpPr>
      <xdr:spPr>
        <a:xfrm>
          <a:off x="9588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20955</xdr:rowOff>
    </xdr:from>
    <xdr:to>
      <xdr:col>55</xdr:col>
      <xdr:colOff>0</xdr:colOff>
      <xdr:row>108</xdr:row>
      <xdr:rowOff>22861</xdr:rowOff>
    </xdr:to>
    <xdr:cxnSp macro="">
      <xdr:nvCxnSpPr>
        <xdr:cNvPr id="480" name="直線コネクタ 479"/>
        <xdr:cNvCxnSpPr/>
      </xdr:nvCxnSpPr>
      <xdr:spPr>
        <a:xfrm flipV="1">
          <a:off x="9639300" y="185375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143511</xdr:rowOff>
    </xdr:from>
    <xdr:to>
      <xdr:col>46</xdr:col>
      <xdr:colOff>38100</xdr:colOff>
      <xdr:row>108</xdr:row>
      <xdr:rowOff>73661</xdr:rowOff>
    </xdr:to>
    <xdr:sp macro="" textlink="">
      <xdr:nvSpPr>
        <xdr:cNvPr id="481" name="楕円 480"/>
        <xdr:cNvSpPr/>
      </xdr:nvSpPr>
      <xdr:spPr>
        <a:xfrm>
          <a:off x="8699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22861</xdr:rowOff>
    </xdr:from>
    <xdr:to>
      <xdr:col>50</xdr:col>
      <xdr:colOff>114300</xdr:colOff>
      <xdr:row>108</xdr:row>
      <xdr:rowOff>22861</xdr:rowOff>
    </xdr:to>
    <xdr:cxnSp macro="">
      <xdr:nvCxnSpPr>
        <xdr:cNvPr id="482" name="直線コネクタ 481"/>
        <xdr:cNvCxnSpPr/>
      </xdr:nvCxnSpPr>
      <xdr:spPr>
        <a:xfrm>
          <a:off x="8750300" y="1853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143511</xdr:rowOff>
    </xdr:from>
    <xdr:to>
      <xdr:col>41</xdr:col>
      <xdr:colOff>101600</xdr:colOff>
      <xdr:row>108</xdr:row>
      <xdr:rowOff>73661</xdr:rowOff>
    </xdr:to>
    <xdr:sp macro="" textlink="">
      <xdr:nvSpPr>
        <xdr:cNvPr id="483" name="楕円 482"/>
        <xdr:cNvSpPr/>
      </xdr:nvSpPr>
      <xdr:spPr>
        <a:xfrm>
          <a:off x="7810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22861</xdr:rowOff>
    </xdr:from>
    <xdr:to>
      <xdr:col>45</xdr:col>
      <xdr:colOff>177800</xdr:colOff>
      <xdr:row>108</xdr:row>
      <xdr:rowOff>22861</xdr:rowOff>
    </xdr:to>
    <xdr:cxnSp macro="">
      <xdr:nvCxnSpPr>
        <xdr:cNvPr id="484" name="直線コネクタ 483"/>
        <xdr:cNvCxnSpPr/>
      </xdr:nvCxnSpPr>
      <xdr:spPr>
        <a:xfrm>
          <a:off x="7861300" y="1853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145414</xdr:rowOff>
    </xdr:from>
    <xdr:to>
      <xdr:col>36</xdr:col>
      <xdr:colOff>165100</xdr:colOff>
      <xdr:row>108</xdr:row>
      <xdr:rowOff>75564</xdr:rowOff>
    </xdr:to>
    <xdr:sp macro="" textlink="">
      <xdr:nvSpPr>
        <xdr:cNvPr id="485" name="楕円 484"/>
        <xdr:cNvSpPr/>
      </xdr:nvSpPr>
      <xdr:spPr>
        <a:xfrm>
          <a:off x="6921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22861</xdr:rowOff>
    </xdr:from>
    <xdr:to>
      <xdr:col>41</xdr:col>
      <xdr:colOff>50800</xdr:colOff>
      <xdr:row>108</xdr:row>
      <xdr:rowOff>24764</xdr:rowOff>
    </xdr:to>
    <xdr:cxnSp macro="">
      <xdr:nvCxnSpPr>
        <xdr:cNvPr id="486" name="直線コネクタ 485"/>
        <xdr:cNvCxnSpPr/>
      </xdr:nvCxnSpPr>
      <xdr:spPr>
        <a:xfrm flipV="1">
          <a:off x="6972300" y="185394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34941</xdr:rowOff>
    </xdr:from>
    <xdr:ext cx="469744" cy="259045"/>
    <xdr:sp macro="" textlink="">
      <xdr:nvSpPr>
        <xdr:cNvPr id="487" name="n_1aveValue【市民会館】&#10;一人当たり面積"/>
        <xdr:cNvSpPr txBox="1"/>
      </xdr:nvSpPr>
      <xdr:spPr>
        <a:xfrm>
          <a:off x="93917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57802</xdr:rowOff>
    </xdr:from>
    <xdr:ext cx="469744" cy="259045"/>
    <xdr:sp macro="" textlink="">
      <xdr:nvSpPr>
        <xdr:cNvPr id="489" name="n_3aveValue【市民会館】&#10;一人当たり面積"/>
        <xdr:cNvSpPr txBox="1"/>
      </xdr:nvSpPr>
      <xdr:spPr>
        <a:xfrm>
          <a:off x="7626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50182</xdr:rowOff>
    </xdr:from>
    <xdr:ext cx="469744" cy="259045"/>
    <xdr:sp macro="" textlink="">
      <xdr:nvSpPr>
        <xdr:cNvPr id="490" name="n_4aveValue【市民会館】&#10;一人当たり面積"/>
        <xdr:cNvSpPr txBox="1"/>
      </xdr:nvSpPr>
      <xdr:spPr>
        <a:xfrm>
          <a:off x="6737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64788</xdr:rowOff>
    </xdr:from>
    <xdr:ext cx="469744" cy="259045"/>
    <xdr:sp macro="" textlink="">
      <xdr:nvSpPr>
        <xdr:cNvPr id="491" name="n_1mainValue【市民会館】&#10;一人当たり面積"/>
        <xdr:cNvSpPr txBox="1"/>
      </xdr:nvSpPr>
      <xdr:spPr>
        <a:xfrm>
          <a:off x="93917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64788</xdr:rowOff>
    </xdr:from>
    <xdr:ext cx="469744" cy="259045"/>
    <xdr:sp macro="" textlink="">
      <xdr:nvSpPr>
        <xdr:cNvPr id="492" name="n_2mainValue【市民会館】&#10;一人当たり面積"/>
        <xdr:cNvSpPr txBox="1"/>
      </xdr:nvSpPr>
      <xdr:spPr>
        <a:xfrm>
          <a:off x="8515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64788</xdr:rowOff>
    </xdr:from>
    <xdr:ext cx="469744" cy="259045"/>
    <xdr:sp macro="" textlink="">
      <xdr:nvSpPr>
        <xdr:cNvPr id="493" name="n_3mainValue【市民会館】&#10;一人当たり面積"/>
        <xdr:cNvSpPr txBox="1"/>
      </xdr:nvSpPr>
      <xdr:spPr>
        <a:xfrm>
          <a:off x="7626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66691</xdr:rowOff>
    </xdr:from>
    <xdr:ext cx="469744" cy="259045"/>
    <xdr:sp macro="" textlink="">
      <xdr:nvSpPr>
        <xdr:cNvPr id="494" name="n_4mainValue【市民会館】&#10;一人当たり面積"/>
        <xdr:cNvSpPr txBox="1"/>
      </xdr:nvSpPr>
      <xdr:spPr>
        <a:xfrm>
          <a:off x="6737427" y="18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520" name="直線コネクタ 519"/>
        <xdr:cNvCxnSpPr/>
      </xdr:nvCxnSpPr>
      <xdr:spPr>
        <a:xfrm flipV="1">
          <a:off x="1631886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521" name="【一般廃棄物処理施設】&#10;有形固定資産減価償却率最小値テキスト"/>
        <xdr:cNvSpPr txBox="1"/>
      </xdr:nvSpPr>
      <xdr:spPr>
        <a:xfrm>
          <a:off x="16357600" y="728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522" name="直線コネクタ 521"/>
        <xdr:cNvCxnSpPr/>
      </xdr:nvCxnSpPr>
      <xdr:spPr>
        <a:xfrm>
          <a:off x="16230600" y="727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23" name="【一般廃棄物処理施設】&#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4" name="直線コネクタ 5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5" name="【一般廃棄物処理施設】&#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6" name="フローチャート: 判断 5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527" name="フローチャート: 判断 526"/>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8" name="フローチャート: 判断 527"/>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29" name="フローチャート: 判断 528"/>
        <xdr:cNvSpPr/>
      </xdr:nvSpPr>
      <xdr:spPr>
        <a:xfrm>
          <a:off x="13652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530" name="フローチャート: 判断 529"/>
        <xdr:cNvSpPr/>
      </xdr:nvSpPr>
      <xdr:spPr>
        <a:xfrm>
          <a:off x="12763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536" name="楕円 535"/>
        <xdr:cNvSpPr/>
      </xdr:nvSpPr>
      <xdr:spPr>
        <a:xfrm>
          <a:off x="16268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537" name="【一般廃棄物処理施設】&#10;有形固定資産減価償却率該当値テキスト"/>
        <xdr:cNvSpPr txBox="1"/>
      </xdr:nvSpPr>
      <xdr:spPr>
        <a:xfrm>
          <a:off x="16357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4173</xdr:rowOff>
    </xdr:from>
    <xdr:to>
      <xdr:col>81</xdr:col>
      <xdr:colOff>101600</xdr:colOff>
      <xdr:row>39</xdr:row>
      <xdr:rowOff>105773</xdr:rowOff>
    </xdr:to>
    <xdr:sp macro="" textlink="">
      <xdr:nvSpPr>
        <xdr:cNvPr id="538" name="楕円 537"/>
        <xdr:cNvSpPr/>
      </xdr:nvSpPr>
      <xdr:spPr>
        <a:xfrm>
          <a:off x="15430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54973</xdr:rowOff>
    </xdr:from>
    <xdr:to>
      <xdr:col>85</xdr:col>
      <xdr:colOff>127000</xdr:colOff>
      <xdr:row>39</xdr:row>
      <xdr:rowOff>76200</xdr:rowOff>
    </xdr:to>
    <xdr:cxnSp macro="">
      <xdr:nvCxnSpPr>
        <xdr:cNvPr id="539" name="直線コネクタ 538"/>
        <xdr:cNvCxnSpPr/>
      </xdr:nvCxnSpPr>
      <xdr:spPr>
        <a:xfrm>
          <a:off x="15481300" y="674152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90714</xdr:rowOff>
    </xdr:from>
    <xdr:to>
      <xdr:col>76</xdr:col>
      <xdr:colOff>165100</xdr:colOff>
      <xdr:row>38</xdr:row>
      <xdr:rowOff>20864</xdr:rowOff>
    </xdr:to>
    <xdr:sp macro="" textlink="">
      <xdr:nvSpPr>
        <xdr:cNvPr id="540" name="楕円 539"/>
        <xdr:cNvSpPr/>
      </xdr:nvSpPr>
      <xdr:spPr>
        <a:xfrm>
          <a:off x="14541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141514</xdr:rowOff>
    </xdr:from>
    <xdr:to>
      <xdr:col>81</xdr:col>
      <xdr:colOff>50800</xdr:colOff>
      <xdr:row>39</xdr:row>
      <xdr:rowOff>54973</xdr:rowOff>
    </xdr:to>
    <xdr:cxnSp macro="">
      <xdr:nvCxnSpPr>
        <xdr:cNvPr id="541" name="直線コネクタ 540"/>
        <xdr:cNvCxnSpPr/>
      </xdr:nvCxnSpPr>
      <xdr:spPr>
        <a:xfrm>
          <a:off x="14592300" y="6485164"/>
          <a:ext cx="8890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27033</xdr:rowOff>
    </xdr:from>
    <xdr:to>
      <xdr:col>72</xdr:col>
      <xdr:colOff>38100</xdr:colOff>
      <xdr:row>34</xdr:row>
      <xdr:rowOff>128633</xdr:rowOff>
    </xdr:to>
    <xdr:sp macro="" textlink="">
      <xdr:nvSpPr>
        <xdr:cNvPr id="542" name="楕円 541"/>
        <xdr:cNvSpPr/>
      </xdr:nvSpPr>
      <xdr:spPr>
        <a:xfrm>
          <a:off x="136525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77833</xdr:rowOff>
    </xdr:from>
    <xdr:to>
      <xdr:col>76</xdr:col>
      <xdr:colOff>114300</xdr:colOff>
      <xdr:row>37</xdr:row>
      <xdr:rowOff>141514</xdr:rowOff>
    </xdr:to>
    <xdr:cxnSp macro="">
      <xdr:nvCxnSpPr>
        <xdr:cNvPr id="543" name="直線コネクタ 542"/>
        <xdr:cNvCxnSpPr/>
      </xdr:nvCxnSpPr>
      <xdr:spPr>
        <a:xfrm>
          <a:off x="13703300" y="5907133"/>
          <a:ext cx="889000" cy="57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159294</xdr:rowOff>
    </xdr:from>
    <xdr:to>
      <xdr:col>67</xdr:col>
      <xdr:colOff>101600</xdr:colOff>
      <xdr:row>34</xdr:row>
      <xdr:rowOff>89444</xdr:rowOff>
    </xdr:to>
    <xdr:sp macro="" textlink="">
      <xdr:nvSpPr>
        <xdr:cNvPr id="544" name="楕円 543"/>
        <xdr:cNvSpPr/>
      </xdr:nvSpPr>
      <xdr:spPr>
        <a:xfrm>
          <a:off x="127635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38644</xdr:rowOff>
    </xdr:from>
    <xdr:to>
      <xdr:col>71</xdr:col>
      <xdr:colOff>177800</xdr:colOff>
      <xdr:row>34</xdr:row>
      <xdr:rowOff>77833</xdr:rowOff>
    </xdr:to>
    <xdr:cxnSp macro="">
      <xdr:nvCxnSpPr>
        <xdr:cNvPr id="545" name="直線コネクタ 544"/>
        <xdr:cNvCxnSpPr/>
      </xdr:nvCxnSpPr>
      <xdr:spPr>
        <a:xfrm>
          <a:off x="12814300" y="58679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546" name="n_1aveValue【一般廃棄物処理施設】&#10;有形固定資産減価償却率"/>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7" name="n_2aveValue【一般廃棄物処理施設】&#10;有形固定資産減価償却率"/>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548" name="n_3aveValue【一般廃棄物処理施設】&#10;有形固定資産減価償却率"/>
        <xdr:cNvSpPr txBox="1"/>
      </xdr:nvSpPr>
      <xdr:spPr>
        <a:xfrm>
          <a:off x="13500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60977</xdr:rowOff>
    </xdr:from>
    <xdr:ext cx="405111" cy="259045"/>
    <xdr:sp macro="" textlink="">
      <xdr:nvSpPr>
        <xdr:cNvPr id="549" name="n_4aveValue【一般廃棄物処理施設】&#10;有形固定資産減価償却率"/>
        <xdr:cNvSpPr txBox="1"/>
      </xdr:nvSpPr>
      <xdr:spPr>
        <a:xfrm>
          <a:off x="12611744" y="606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96900</xdr:rowOff>
    </xdr:from>
    <xdr:ext cx="405111" cy="259045"/>
    <xdr:sp macro="" textlink="">
      <xdr:nvSpPr>
        <xdr:cNvPr id="550" name="n_1mainValue【一般廃棄物処理施設】&#10;有形固定資産減価償却率"/>
        <xdr:cNvSpPr txBox="1"/>
      </xdr:nvSpPr>
      <xdr:spPr>
        <a:xfrm>
          <a:off x="152660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37391</xdr:rowOff>
    </xdr:from>
    <xdr:ext cx="405111" cy="259045"/>
    <xdr:sp macro="" textlink="">
      <xdr:nvSpPr>
        <xdr:cNvPr id="551" name="n_2mainValue【一般廃棄物処理施設】&#10;有形固定資産減価償却率"/>
        <xdr:cNvSpPr txBox="1"/>
      </xdr:nvSpPr>
      <xdr:spPr>
        <a:xfrm>
          <a:off x="14389744" y="620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145160</xdr:rowOff>
    </xdr:from>
    <xdr:ext cx="405111" cy="259045"/>
    <xdr:sp macro="" textlink="">
      <xdr:nvSpPr>
        <xdr:cNvPr id="552" name="n_3mainValue【一般廃棄物処理施設】&#10;有形固定資産減価償却率"/>
        <xdr:cNvSpPr txBox="1"/>
      </xdr:nvSpPr>
      <xdr:spPr>
        <a:xfrm>
          <a:off x="13500744" y="5631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105971</xdr:rowOff>
    </xdr:from>
    <xdr:ext cx="405111" cy="259045"/>
    <xdr:sp macro="" textlink="">
      <xdr:nvSpPr>
        <xdr:cNvPr id="553" name="n_4mainValue【一般廃棄物処理施設】&#10;有形固定資産減価償却率"/>
        <xdr:cNvSpPr txBox="1"/>
      </xdr:nvSpPr>
      <xdr:spPr>
        <a:xfrm>
          <a:off x="1261174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575" name="直線コネクタ 574"/>
        <xdr:cNvCxnSpPr/>
      </xdr:nvCxnSpPr>
      <xdr:spPr>
        <a:xfrm flipV="1">
          <a:off x="22160864" y="566931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576" name="【一般廃棄物処理施設】&#10;一人当たり有形固定資産（償却資産）額最小値テキスト"/>
        <xdr:cNvSpPr txBox="1"/>
      </xdr:nvSpPr>
      <xdr:spPr>
        <a:xfrm>
          <a:off x="22199600" y="716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577" name="直線コネクタ 576"/>
        <xdr:cNvCxnSpPr/>
      </xdr:nvCxnSpPr>
      <xdr:spPr>
        <a:xfrm>
          <a:off x="22072600" y="716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578" name="【一般廃棄物処理施設】&#10;一人当たり有形固定資産（償却資産）額最大値テキスト"/>
        <xdr:cNvSpPr txBox="1"/>
      </xdr:nvSpPr>
      <xdr:spPr>
        <a:xfrm>
          <a:off x="22199600" y="54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579" name="直線コネクタ 578"/>
        <xdr:cNvCxnSpPr/>
      </xdr:nvCxnSpPr>
      <xdr:spPr>
        <a:xfrm>
          <a:off x="22072600" y="566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37975</xdr:rowOff>
    </xdr:from>
    <xdr:ext cx="599010" cy="259045"/>
    <xdr:sp macro="" textlink="">
      <xdr:nvSpPr>
        <xdr:cNvPr id="580" name="【一般廃棄物処理施設】&#10;一人当たり有形固定資産（償却資産）額平均値テキスト"/>
        <xdr:cNvSpPr txBox="1"/>
      </xdr:nvSpPr>
      <xdr:spPr>
        <a:xfrm>
          <a:off x="22199600" y="655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581" name="フローチャート: 判断 580"/>
        <xdr:cNvSpPr/>
      </xdr:nvSpPr>
      <xdr:spPr>
        <a:xfrm>
          <a:off x="22110700" y="657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582" name="フローチャート: 判断 581"/>
        <xdr:cNvSpPr/>
      </xdr:nvSpPr>
      <xdr:spPr>
        <a:xfrm>
          <a:off x="21272500" y="659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583" name="フローチャート: 判断 582"/>
        <xdr:cNvSpPr/>
      </xdr:nvSpPr>
      <xdr:spPr>
        <a:xfrm>
          <a:off x="20383500" y="660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584" name="フローチャート: 判断 583"/>
        <xdr:cNvSpPr/>
      </xdr:nvSpPr>
      <xdr:spPr>
        <a:xfrm>
          <a:off x="19494500" y="66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585" name="フローチャート: 判断 584"/>
        <xdr:cNvSpPr/>
      </xdr:nvSpPr>
      <xdr:spPr>
        <a:xfrm>
          <a:off x="18605500" y="581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162752</xdr:rowOff>
    </xdr:from>
    <xdr:to>
      <xdr:col>116</xdr:col>
      <xdr:colOff>114300</xdr:colOff>
      <xdr:row>38</xdr:row>
      <xdr:rowOff>92902</xdr:rowOff>
    </xdr:to>
    <xdr:sp macro="" textlink="">
      <xdr:nvSpPr>
        <xdr:cNvPr id="591" name="楕円 590"/>
        <xdr:cNvSpPr/>
      </xdr:nvSpPr>
      <xdr:spPr>
        <a:xfrm>
          <a:off x="22110700" y="650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14179</xdr:rowOff>
    </xdr:from>
    <xdr:ext cx="599010" cy="259045"/>
    <xdr:sp macro="" textlink="">
      <xdr:nvSpPr>
        <xdr:cNvPr id="592" name="【一般廃棄物処理施設】&#10;一人当たり有形固定資産（償却資産）額該当値テキスト"/>
        <xdr:cNvSpPr txBox="1"/>
      </xdr:nvSpPr>
      <xdr:spPr>
        <a:xfrm>
          <a:off x="22199600" y="635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166250</xdr:rowOff>
    </xdr:from>
    <xdr:to>
      <xdr:col>112</xdr:col>
      <xdr:colOff>38100</xdr:colOff>
      <xdr:row>38</xdr:row>
      <xdr:rowOff>96400</xdr:rowOff>
    </xdr:to>
    <xdr:sp macro="" textlink="">
      <xdr:nvSpPr>
        <xdr:cNvPr id="593" name="楕円 592"/>
        <xdr:cNvSpPr/>
      </xdr:nvSpPr>
      <xdr:spPr>
        <a:xfrm>
          <a:off x="21272500" y="65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42102</xdr:rowOff>
    </xdr:from>
    <xdr:to>
      <xdr:col>116</xdr:col>
      <xdr:colOff>63500</xdr:colOff>
      <xdr:row>38</xdr:row>
      <xdr:rowOff>45600</xdr:rowOff>
    </xdr:to>
    <xdr:cxnSp macro="">
      <xdr:nvCxnSpPr>
        <xdr:cNvPr id="594" name="直線コネクタ 593"/>
        <xdr:cNvCxnSpPr/>
      </xdr:nvCxnSpPr>
      <xdr:spPr>
        <a:xfrm flipV="1">
          <a:off x="21323300" y="6557202"/>
          <a:ext cx="8382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167068</xdr:rowOff>
    </xdr:from>
    <xdr:to>
      <xdr:col>107</xdr:col>
      <xdr:colOff>101600</xdr:colOff>
      <xdr:row>38</xdr:row>
      <xdr:rowOff>97218</xdr:rowOff>
    </xdr:to>
    <xdr:sp macro="" textlink="">
      <xdr:nvSpPr>
        <xdr:cNvPr id="595" name="楕円 594"/>
        <xdr:cNvSpPr/>
      </xdr:nvSpPr>
      <xdr:spPr>
        <a:xfrm>
          <a:off x="20383500" y="65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45600</xdr:rowOff>
    </xdr:from>
    <xdr:to>
      <xdr:col>111</xdr:col>
      <xdr:colOff>177800</xdr:colOff>
      <xdr:row>38</xdr:row>
      <xdr:rowOff>46418</xdr:rowOff>
    </xdr:to>
    <xdr:cxnSp macro="">
      <xdr:nvCxnSpPr>
        <xdr:cNvPr id="596" name="直線コネクタ 595"/>
        <xdr:cNvCxnSpPr/>
      </xdr:nvCxnSpPr>
      <xdr:spPr>
        <a:xfrm flipV="1">
          <a:off x="20434300" y="6560700"/>
          <a:ext cx="889000" cy="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166849</xdr:rowOff>
    </xdr:from>
    <xdr:to>
      <xdr:col>102</xdr:col>
      <xdr:colOff>165100</xdr:colOff>
      <xdr:row>40</xdr:row>
      <xdr:rowOff>96999</xdr:rowOff>
    </xdr:to>
    <xdr:sp macro="" textlink="">
      <xdr:nvSpPr>
        <xdr:cNvPr id="597" name="楕円 596"/>
        <xdr:cNvSpPr/>
      </xdr:nvSpPr>
      <xdr:spPr>
        <a:xfrm>
          <a:off x="19494500" y="685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46418</xdr:rowOff>
    </xdr:from>
    <xdr:to>
      <xdr:col>107</xdr:col>
      <xdr:colOff>50800</xdr:colOff>
      <xdr:row>40</xdr:row>
      <xdr:rowOff>46199</xdr:rowOff>
    </xdr:to>
    <xdr:cxnSp macro="">
      <xdr:nvCxnSpPr>
        <xdr:cNvPr id="598" name="直線コネクタ 597"/>
        <xdr:cNvCxnSpPr/>
      </xdr:nvCxnSpPr>
      <xdr:spPr>
        <a:xfrm flipV="1">
          <a:off x="19545300" y="6561518"/>
          <a:ext cx="889000" cy="34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161522</xdr:rowOff>
    </xdr:from>
    <xdr:to>
      <xdr:col>98</xdr:col>
      <xdr:colOff>38100</xdr:colOff>
      <xdr:row>40</xdr:row>
      <xdr:rowOff>91672</xdr:rowOff>
    </xdr:to>
    <xdr:sp macro="" textlink="">
      <xdr:nvSpPr>
        <xdr:cNvPr id="599" name="楕円 598"/>
        <xdr:cNvSpPr/>
      </xdr:nvSpPr>
      <xdr:spPr>
        <a:xfrm>
          <a:off x="18605500" y="684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40872</xdr:rowOff>
    </xdr:from>
    <xdr:to>
      <xdr:col>102</xdr:col>
      <xdr:colOff>114300</xdr:colOff>
      <xdr:row>40</xdr:row>
      <xdr:rowOff>46199</xdr:rowOff>
    </xdr:to>
    <xdr:cxnSp macro="">
      <xdr:nvCxnSpPr>
        <xdr:cNvPr id="600" name="直線コネクタ 599"/>
        <xdr:cNvCxnSpPr/>
      </xdr:nvCxnSpPr>
      <xdr:spPr>
        <a:xfrm>
          <a:off x="18656300" y="6898872"/>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168794</xdr:rowOff>
    </xdr:from>
    <xdr:ext cx="599010" cy="259045"/>
    <xdr:sp macro="" textlink="">
      <xdr:nvSpPr>
        <xdr:cNvPr id="601" name="n_1aveValue【一般廃棄物処理施設】&#10;一人当たり有形固定資産（償却資産）額"/>
        <xdr:cNvSpPr txBox="1"/>
      </xdr:nvSpPr>
      <xdr:spPr>
        <a:xfrm>
          <a:off x="21011095" y="66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9775</xdr:rowOff>
    </xdr:from>
    <xdr:ext cx="599010" cy="259045"/>
    <xdr:sp macro="" textlink="">
      <xdr:nvSpPr>
        <xdr:cNvPr id="602" name="n_2aveValue【一般廃棄物処理施設】&#10;一人当たり有形固定資産（償却資産）額"/>
        <xdr:cNvSpPr txBox="1"/>
      </xdr:nvSpPr>
      <xdr:spPr>
        <a:xfrm>
          <a:off x="20134795" y="669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603" name="n_3aveValue【一般廃棄物処理施設】&#10;一人当たり有形固定資産（償却資産）額"/>
        <xdr:cNvSpPr txBox="1"/>
      </xdr:nvSpPr>
      <xdr:spPr>
        <a:xfrm>
          <a:off x="19245795" y="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604" name="n_4aveValue【一般廃棄物処理施設】&#10;一人当たり有形固定資産（償却資産）額"/>
        <xdr:cNvSpPr txBox="1"/>
      </xdr:nvSpPr>
      <xdr:spPr>
        <a:xfrm>
          <a:off x="18356795" y="55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112927</xdr:rowOff>
    </xdr:from>
    <xdr:ext cx="599010" cy="259045"/>
    <xdr:sp macro="" textlink="">
      <xdr:nvSpPr>
        <xdr:cNvPr id="605" name="n_1mainValue【一般廃棄物処理施設】&#10;一人当たり有形固定資産（償却資産）額"/>
        <xdr:cNvSpPr txBox="1"/>
      </xdr:nvSpPr>
      <xdr:spPr>
        <a:xfrm>
          <a:off x="21011095" y="628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113745</xdr:rowOff>
    </xdr:from>
    <xdr:ext cx="599010" cy="259045"/>
    <xdr:sp macro="" textlink="">
      <xdr:nvSpPr>
        <xdr:cNvPr id="606" name="n_2mainValue【一般廃棄物処理施設】&#10;一人当たり有形固定資産（償却資産）額"/>
        <xdr:cNvSpPr txBox="1"/>
      </xdr:nvSpPr>
      <xdr:spPr>
        <a:xfrm>
          <a:off x="20134795" y="628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88126</xdr:rowOff>
    </xdr:from>
    <xdr:ext cx="534377" cy="259045"/>
    <xdr:sp macro="" textlink="">
      <xdr:nvSpPr>
        <xdr:cNvPr id="607" name="n_3mainValue【一般廃棄物処理施設】&#10;一人当たり有形固定資産（償却資産）額"/>
        <xdr:cNvSpPr txBox="1"/>
      </xdr:nvSpPr>
      <xdr:spPr>
        <a:xfrm>
          <a:off x="19278111" y="69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82799</xdr:rowOff>
    </xdr:from>
    <xdr:ext cx="534377" cy="259045"/>
    <xdr:sp macro="" textlink="">
      <xdr:nvSpPr>
        <xdr:cNvPr id="608" name="n_4mainValue【一般廃棄物処理施設】&#10;一人当たり有形固定資産（償却資産）額"/>
        <xdr:cNvSpPr txBox="1"/>
      </xdr:nvSpPr>
      <xdr:spPr>
        <a:xfrm>
          <a:off x="18389111" y="69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0" name="直線コネクタ 6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1" name="テキスト ボックス 6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2" name="直線コネクタ 6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3" name="テキスト ボックス 6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4" name="直線コネクタ 6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5" name="テキスト ボックス 6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6" name="直線コネクタ 6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7" name="テキスト ボックス 6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8" name="直線コネクタ 6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9" name="テキスト ボックス 6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0" name="直線コネクタ 6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1" name="テキスト ボックス 6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634" name="直線コネクタ 633"/>
        <xdr:cNvCxnSpPr/>
      </xdr:nvCxnSpPr>
      <xdr:spPr>
        <a:xfrm flipV="1">
          <a:off x="16318864" y="9677944"/>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5"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6" name="直線コネクタ 63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637" name="【保健センター・保健所】&#10;有形固定資産減価償却率最大値テキスト"/>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638" name="直線コネクタ 637"/>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639" name="【保健センター・保健所】&#10;有形固定資産減価償却率平均値テキスト"/>
        <xdr:cNvSpPr txBox="1"/>
      </xdr:nvSpPr>
      <xdr:spPr>
        <a:xfrm>
          <a:off x="16357600" y="10242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640" name="フローチャート: 判断 639"/>
        <xdr:cNvSpPr/>
      </xdr:nvSpPr>
      <xdr:spPr>
        <a:xfrm>
          <a:off x="162687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41" name="フローチャート: 判断 640"/>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2" name="フローチャート: 判断 641"/>
        <xdr:cNvSpPr/>
      </xdr:nvSpPr>
      <xdr:spPr>
        <a:xfrm>
          <a:off x="14541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3" name="フローチャート: 判断 642"/>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44" name="フローチャート: 判断 643"/>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25944</xdr:rowOff>
    </xdr:from>
    <xdr:to>
      <xdr:col>85</xdr:col>
      <xdr:colOff>177800</xdr:colOff>
      <xdr:row>57</xdr:row>
      <xdr:rowOff>127544</xdr:rowOff>
    </xdr:to>
    <xdr:sp macro="" textlink="">
      <xdr:nvSpPr>
        <xdr:cNvPr id="650" name="楕円 649"/>
        <xdr:cNvSpPr/>
      </xdr:nvSpPr>
      <xdr:spPr>
        <a:xfrm>
          <a:off x="162687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48821</xdr:rowOff>
    </xdr:from>
    <xdr:ext cx="405111" cy="259045"/>
    <xdr:sp macro="" textlink="">
      <xdr:nvSpPr>
        <xdr:cNvPr id="651" name="【保健センター・保健所】&#10;有形固定資産減価償却率該当値テキスト"/>
        <xdr:cNvSpPr txBox="1"/>
      </xdr:nvSpPr>
      <xdr:spPr>
        <a:xfrm>
          <a:off x="16357600" y="965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133713</xdr:rowOff>
    </xdr:from>
    <xdr:to>
      <xdr:col>81</xdr:col>
      <xdr:colOff>101600</xdr:colOff>
      <xdr:row>57</xdr:row>
      <xdr:rowOff>63863</xdr:rowOff>
    </xdr:to>
    <xdr:sp macro="" textlink="">
      <xdr:nvSpPr>
        <xdr:cNvPr id="652" name="楕円 651"/>
        <xdr:cNvSpPr/>
      </xdr:nvSpPr>
      <xdr:spPr>
        <a:xfrm>
          <a:off x="15430500" y="97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13063</xdr:rowOff>
    </xdr:from>
    <xdr:to>
      <xdr:col>85</xdr:col>
      <xdr:colOff>127000</xdr:colOff>
      <xdr:row>57</xdr:row>
      <xdr:rowOff>76744</xdr:rowOff>
    </xdr:to>
    <xdr:cxnSp macro="">
      <xdr:nvCxnSpPr>
        <xdr:cNvPr id="653" name="直線コネクタ 652"/>
        <xdr:cNvCxnSpPr/>
      </xdr:nvCxnSpPr>
      <xdr:spPr>
        <a:xfrm>
          <a:off x="15481300" y="9785713"/>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70031</xdr:rowOff>
    </xdr:from>
    <xdr:to>
      <xdr:col>76</xdr:col>
      <xdr:colOff>165100</xdr:colOff>
      <xdr:row>57</xdr:row>
      <xdr:rowOff>181</xdr:rowOff>
    </xdr:to>
    <xdr:sp macro="" textlink="">
      <xdr:nvSpPr>
        <xdr:cNvPr id="654" name="楕円 653"/>
        <xdr:cNvSpPr/>
      </xdr:nvSpPr>
      <xdr:spPr>
        <a:xfrm>
          <a:off x="145415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120831</xdr:rowOff>
    </xdr:from>
    <xdr:to>
      <xdr:col>81</xdr:col>
      <xdr:colOff>50800</xdr:colOff>
      <xdr:row>57</xdr:row>
      <xdr:rowOff>13063</xdr:rowOff>
    </xdr:to>
    <xdr:cxnSp macro="">
      <xdr:nvCxnSpPr>
        <xdr:cNvPr id="655" name="直線コネクタ 654"/>
        <xdr:cNvCxnSpPr/>
      </xdr:nvCxnSpPr>
      <xdr:spPr>
        <a:xfrm>
          <a:off x="14592300" y="972203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115751</xdr:rowOff>
    </xdr:from>
    <xdr:to>
      <xdr:col>72</xdr:col>
      <xdr:colOff>38100</xdr:colOff>
      <xdr:row>56</xdr:row>
      <xdr:rowOff>45901</xdr:rowOff>
    </xdr:to>
    <xdr:sp macro="" textlink="">
      <xdr:nvSpPr>
        <xdr:cNvPr id="656" name="楕円 655"/>
        <xdr:cNvSpPr/>
      </xdr:nvSpPr>
      <xdr:spPr>
        <a:xfrm>
          <a:off x="13652500" y="95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166551</xdr:rowOff>
    </xdr:from>
    <xdr:to>
      <xdr:col>76</xdr:col>
      <xdr:colOff>114300</xdr:colOff>
      <xdr:row>56</xdr:row>
      <xdr:rowOff>120831</xdr:rowOff>
    </xdr:to>
    <xdr:cxnSp macro="">
      <xdr:nvCxnSpPr>
        <xdr:cNvPr id="657" name="直線コネクタ 656"/>
        <xdr:cNvCxnSpPr/>
      </xdr:nvCxnSpPr>
      <xdr:spPr>
        <a:xfrm>
          <a:off x="13703300" y="9596301"/>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114119</xdr:rowOff>
    </xdr:from>
    <xdr:to>
      <xdr:col>67</xdr:col>
      <xdr:colOff>101600</xdr:colOff>
      <xdr:row>56</xdr:row>
      <xdr:rowOff>44269</xdr:rowOff>
    </xdr:to>
    <xdr:sp macro="" textlink="">
      <xdr:nvSpPr>
        <xdr:cNvPr id="658" name="楕円 657"/>
        <xdr:cNvSpPr/>
      </xdr:nvSpPr>
      <xdr:spPr>
        <a:xfrm>
          <a:off x="12763500" y="95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164919</xdr:rowOff>
    </xdr:from>
    <xdr:to>
      <xdr:col>71</xdr:col>
      <xdr:colOff>177800</xdr:colOff>
      <xdr:row>55</xdr:row>
      <xdr:rowOff>166551</xdr:rowOff>
    </xdr:to>
    <xdr:cxnSp macro="">
      <xdr:nvCxnSpPr>
        <xdr:cNvPr id="659" name="直線コネクタ 658"/>
        <xdr:cNvCxnSpPr/>
      </xdr:nvCxnSpPr>
      <xdr:spPr>
        <a:xfrm>
          <a:off x="12814300" y="95946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660" name="n_1aveValue【保健センター・保健所】&#10;有形固定資産減価償却率"/>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661" name="n_2aveValue【保健センター・保健所】&#10;有形固定資産減価償却率"/>
        <xdr:cNvSpPr txBox="1"/>
      </xdr:nvSpPr>
      <xdr:spPr>
        <a:xfrm>
          <a:off x="14389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2"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63" name="n_4aveValue【保健センター・保健所】&#10;有形固定資産減価償却率"/>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80390</xdr:rowOff>
    </xdr:from>
    <xdr:ext cx="405111" cy="259045"/>
    <xdr:sp macro="" textlink="">
      <xdr:nvSpPr>
        <xdr:cNvPr id="664" name="n_1mainValue【保健センター・保健所】&#10;有形固定資産減価償却率"/>
        <xdr:cNvSpPr txBox="1"/>
      </xdr:nvSpPr>
      <xdr:spPr>
        <a:xfrm>
          <a:off x="15266044" y="951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16708</xdr:rowOff>
    </xdr:from>
    <xdr:ext cx="405111" cy="259045"/>
    <xdr:sp macro="" textlink="">
      <xdr:nvSpPr>
        <xdr:cNvPr id="665" name="n_2mainValue【保健センター・保健所】&#10;有形固定資産減価償却率"/>
        <xdr:cNvSpPr txBox="1"/>
      </xdr:nvSpPr>
      <xdr:spPr>
        <a:xfrm>
          <a:off x="14389744" y="944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62428</xdr:rowOff>
    </xdr:from>
    <xdr:ext cx="340478" cy="259045"/>
    <xdr:sp macro="" textlink="">
      <xdr:nvSpPr>
        <xdr:cNvPr id="666" name="n_3mainValue【保健センター・保健所】&#10;有形固定資産減価償却率"/>
        <xdr:cNvSpPr txBox="1"/>
      </xdr:nvSpPr>
      <xdr:spPr>
        <a:xfrm>
          <a:off x="13533061" y="9320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60796</xdr:rowOff>
    </xdr:from>
    <xdr:ext cx="340478" cy="259045"/>
    <xdr:sp macro="" textlink="">
      <xdr:nvSpPr>
        <xdr:cNvPr id="667" name="n_4mainValue【保健センター・保健所】&#10;有形固定資産減価償却率"/>
        <xdr:cNvSpPr txBox="1"/>
      </xdr:nvSpPr>
      <xdr:spPr>
        <a:xfrm>
          <a:off x="12644061" y="9319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691" name="直線コネクタ 690"/>
        <xdr:cNvCxnSpPr/>
      </xdr:nvCxnSpPr>
      <xdr:spPr>
        <a:xfrm flipV="1">
          <a:off x="22160864" y="952881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3" name="直線コネクタ 69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694" name="【保健センター・保健所】&#10;一人当たり面積最大値テキスト"/>
        <xdr:cNvSpPr txBox="1"/>
      </xdr:nvSpPr>
      <xdr:spPr>
        <a:xfrm>
          <a:off x="22199600" y="930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695" name="直線コネクタ 694"/>
        <xdr:cNvCxnSpPr/>
      </xdr:nvCxnSpPr>
      <xdr:spPr>
        <a:xfrm>
          <a:off x="22072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696" name="【保健センター・保健所】&#10;一人当たり面積平均値テキスト"/>
        <xdr:cNvSpPr txBox="1"/>
      </xdr:nvSpPr>
      <xdr:spPr>
        <a:xfrm>
          <a:off x="22199600" y="10548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697" name="フローチャート: 判断 696"/>
        <xdr:cNvSpPr/>
      </xdr:nvSpPr>
      <xdr:spPr>
        <a:xfrm>
          <a:off x="221107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698" name="フローチャート: 判断 697"/>
        <xdr:cNvSpPr/>
      </xdr:nvSpPr>
      <xdr:spPr>
        <a:xfrm>
          <a:off x="21272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699" name="フローチャート: 判断 698"/>
        <xdr:cNvSpPr/>
      </xdr:nvSpPr>
      <xdr:spPr>
        <a:xfrm>
          <a:off x="20383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700" name="フローチャート: 判断 699"/>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1" name="フローチャート: 判断 700"/>
        <xdr:cNvSpPr/>
      </xdr:nvSpPr>
      <xdr:spPr>
        <a:xfrm>
          <a:off x="18605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162560</xdr:rowOff>
    </xdr:from>
    <xdr:to>
      <xdr:col>116</xdr:col>
      <xdr:colOff>114300</xdr:colOff>
      <xdr:row>64</xdr:row>
      <xdr:rowOff>92710</xdr:rowOff>
    </xdr:to>
    <xdr:sp macro="" textlink="">
      <xdr:nvSpPr>
        <xdr:cNvPr id="707" name="楕円 706"/>
        <xdr:cNvSpPr/>
      </xdr:nvSpPr>
      <xdr:spPr>
        <a:xfrm>
          <a:off x="221107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77487</xdr:rowOff>
    </xdr:from>
    <xdr:ext cx="469744" cy="259045"/>
    <xdr:sp macro="" textlink="">
      <xdr:nvSpPr>
        <xdr:cNvPr id="708" name="【保健センター・保健所】&#10;一人当たり面積該当値テキスト"/>
        <xdr:cNvSpPr txBox="1"/>
      </xdr:nvSpPr>
      <xdr:spPr>
        <a:xfrm>
          <a:off x="22199600" y="1087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162560</xdr:rowOff>
    </xdr:from>
    <xdr:to>
      <xdr:col>112</xdr:col>
      <xdr:colOff>38100</xdr:colOff>
      <xdr:row>64</xdr:row>
      <xdr:rowOff>92710</xdr:rowOff>
    </xdr:to>
    <xdr:sp macro="" textlink="">
      <xdr:nvSpPr>
        <xdr:cNvPr id="709" name="楕円 708"/>
        <xdr:cNvSpPr/>
      </xdr:nvSpPr>
      <xdr:spPr>
        <a:xfrm>
          <a:off x="21272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41910</xdr:rowOff>
    </xdr:from>
    <xdr:to>
      <xdr:col>116</xdr:col>
      <xdr:colOff>63500</xdr:colOff>
      <xdr:row>64</xdr:row>
      <xdr:rowOff>41910</xdr:rowOff>
    </xdr:to>
    <xdr:cxnSp macro="">
      <xdr:nvCxnSpPr>
        <xdr:cNvPr id="710" name="直線コネクタ 709"/>
        <xdr:cNvCxnSpPr/>
      </xdr:nvCxnSpPr>
      <xdr:spPr>
        <a:xfrm>
          <a:off x="21323300" y="110147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162560</xdr:rowOff>
    </xdr:from>
    <xdr:to>
      <xdr:col>107</xdr:col>
      <xdr:colOff>101600</xdr:colOff>
      <xdr:row>64</xdr:row>
      <xdr:rowOff>92710</xdr:rowOff>
    </xdr:to>
    <xdr:sp macro="" textlink="">
      <xdr:nvSpPr>
        <xdr:cNvPr id="711" name="楕円 710"/>
        <xdr:cNvSpPr/>
      </xdr:nvSpPr>
      <xdr:spPr>
        <a:xfrm>
          <a:off x="20383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41910</xdr:rowOff>
    </xdr:from>
    <xdr:to>
      <xdr:col>111</xdr:col>
      <xdr:colOff>177800</xdr:colOff>
      <xdr:row>64</xdr:row>
      <xdr:rowOff>41910</xdr:rowOff>
    </xdr:to>
    <xdr:cxnSp macro="">
      <xdr:nvCxnSpPr>
        <xdr:cNvPr id="712" name="直線コネクタ 711"/>
        <xdr:cNvCxnSpPr/>
      </xdr:nvCxnSpPr>
      <xdr:spPr>
        <a:xfrm>
          <a:off x="20434300" y="11014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162560</xdr:rowOff>
    </xdr:from>
    <xdr:to>
      <xdr:col>102</xdr:col>
      <xdr:colOff>165100</xdr:colOff>
      <xdr:row>64</xdr:row>
      <xdr:rowOff>92710</xdr:rowOff>
    </xdr:to>
    <xdr:sp macro="" textlink="">
      <xdr:nvSpPr>
        <xdr:cNvPr id="713" name="楕円 712"/>
        <xdr:cNvSpPr/>
      </xdr:nvSpPr>
      <xdr:spPr>
        <a:xfrm>
          <a:off x="19494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41910</xdr:rowOff>
    </xdr:from>
    <xdr:to>
      <xdr:col>107</xdr:col>
      <xdr:colOff>50800</xdr:colOff>
      <xdr:row>64</xdr:row>
      <xdr:rowOff>41910</xdr:rowOff>
    </xdr:to>
    <xdr:cxnSp macro="">
      <xdr:nvCxnSpPr>
        <xdr:cNvPr id="714" name="直線コネクタ 713"/>
        <xdr:cNvCxnSpPr/>
      </xdr:nvCxnSpPr>
      <xdr:spPr>
        <a:xfrm>
          <a:off x="19545300" y="11014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162560</xdr:rowOff>
    </xdr:from>
    <xdr:to>
      <xdr:col>98</xdr:col>
      <xdr:colOff>38100</xdr:colOff>
      <xdr:row>64</xdr:row>
      <xdr:rowOff>92710</xdr:rowOff>
    </xdr:to>
    <xdr:sp macro="" textlink="">
      <xdr:nvSpPr>
        <xdr:cNvPr id="715" name="楕円 714"/>
        <xdr:cNvSpPr/>
      </xdr:nvSpPr>
      <xdr:spPr>
        <a:xfrm>
          <a:off x="186055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41910</xdr:rowOff>
    </xdr:from>
    <xdr:to>
      <xdr:col>102</xdr:col>
      <xdr:colOff>114300</xdr:colOff>
      <xdr:row>64</xdr:row>
      <xdr:rowOff>41910</xdr:rowOff>
    </xdr:to>
    <xdr:cxnSp macro="">
      <xdr:nvCxnSpPr>
        <xdr:cNvPr id="716" name="直線コネクタ 715"/>
        <xdr:cNvCxnSpPr/>
      </xdr:nvCxnSpPr>
      <xdr:spPr>
        <a:xfrm>
          <a:off x="18656300" y="11014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717" name="n_1aveValue【保健センター・保健所】&#10;一人当たり面積"/>
        <xdr:cNvSpPr txBox="1"/>
      </xdr:nvSpPr>
      <xdr:spPr>
        <a:xfrm>
          <a:off x="210757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718" name="n_2aveValue【保健センター・保健所】&#10;一人当たり面積"/>
        <xdr:cNvSpPr txBox="1"/>
      </xdr:nvSpPr>
      <xdr:spPr>
        <a:xfrm>
          <a:off x="201994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719" name="n_3aveValue【保健センター・保健所】&#10;一人当たり面積"/>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720" name="n_4aveValue【保健センター・保健所】&#10;一人当たり面積"/>
        <xdr:cNvSpPr txBox="1"/>
      </xdr:nvSpPr>
      <xdr:spPr>
        <a:xfrm>
          <a:off x="18421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83837</xdr:rowOff>
    </xdr:from>
    <xdr:ext cx="469744" cy="259045"/>
    <xdr:sp macro="" textlink="">
      <xdr:nvSpPr>
        <xdr:cNvPr id="721" name="n_1mainValue【保健センター・保健所】&#10;一人当たり面積"/>
        <xdr:cNvSpPr txBox="1"/>
      </xdr:nvSpPr>
      <xdr:spPr>
        <a:xfrm>
          <a:off x="210757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83837</xdr:rowOff>
    </xdr:from>
    <xdr:ext cx="469744" cy="259045"/>
    <xdr:sp macro="" textlink="">
      <xdr:nvSpPr>
        <xdr:cNvPr id="722" name="n_2mainValue【保健センター・保健所】&#10;一人当たり面積"/>
        <xdr:cNvSpPr txBox="1"/>
      </xdr:nvSpPr>
      <xdr:spPr>
        <a:xfrm>
          <a:off x="201994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83837</xdr:rowOff>
    </xdr:from>
    <xdr:ext cx="469744" cy="259045"/>
    <xdr:sp macro="" textlink="">
      <xdr:nvSpPr>
        <xdr:cNvPr id="723" name="n_3mainValue【保健センター・保健所】&#10;一人当たり面積"/>
        <xdr:cNvSpPr txBox="1"/>
      </xdr:nvSpPr>
      <xdr:spPr>
        <a:xfrm>
          <a:off x="193104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83837</xdr:rowOff>
    </xdr:from>
    <xdr:ext cx="469744" cy="259045"/>
    <xdr:sp macro="" textlink="">
      <xdr:nvSpPr>
        <xdr:cNvPr id="724" name="n_4mainValue【保健センター・保健所】&#10;一人当たり面積"/>
        <xdr:cNvSpPr txBox="1"/>
      </xdr:nvSpPr>
      <xdr:spPr>
        <a:xfrm>
          <a:off x="18421427" y="1105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6" name="直線コネクタ 7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7" name="テキスト ボックス 7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8" name="直線コネクタ 7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9" name="テキスト ボックス 7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0" name="直線コネクタ 7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1" name="テキスト ボックス 7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2" name="直線コネクタ 7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3" name="テキスト ボックス 7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4" name="直線コネクタ 7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5" name="テキスト ボックス 74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8" name="直線コネクタ 74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4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0" name="直線コネクタ 74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2" name="直線コネクタ 7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3"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4" name="フローチャート: 判断 75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755" name="フローチャート: 判断 754"/>
        <xdr:cNvSpPr/>
      </xdr:nvSpPr>
      <xdr:spPr>
        <a:xfrm>
          <a:off x="15430500" y="1405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756" name="フローチャート: 判断 755"/>
        <xdr:cNvSpPr/>
      </xdr:nvSpPr>
      <xdr:spPr>
        <a:xfrm>
          <a:off x="1454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757" name="フローチャート: 判断 756"/>
        <xdr:cNvSpPr/>
      </xdr:nvSpPr>
      <xdr:spPr>
        <a:xfrm>
          <a:off x="13652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758" name="フローチャート: 判断 757"/>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21589</xdr:rowOff>
    </xdr:from>
    <xdr:to>
      <xdr:col>85</xdr:col>
      <xdr:colOff>177800</xdr:colOff>
      <xdr:row>79</xdr:row>
      <xdr:rowOff>123189</xdr:rowOff>
    </xdr:to>
    <xdr:sp macro="" textlink="">
      <xdr:nvSpPr>
        <xdr:cNvPr id="764" name="楕円 763"/>
        <xdr:cNvSpPr/>
      </xdr:nvSpPr>
      <xdr:spPr>
        <a:xfrm>
          <a:off x="16268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44466</xdr:rowOff>
    </xdr:from>
    <xdr:ext cx="405111" cy="259045"/>
    <xdr:sp macro="" textlink="">
      <xdr:nvSpPr>
        <xdr:cNvPr id="765" name="【消防施設】&#10;有形固定資産減価償却率該当値テキスト"/>
        <xdr:cNvSpPr txBox="1"/>
      </xdr:nvSpPr>
      <xdr:spPr>
        <a:xfrm>
          <a:off x="16357600"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137161</xdr:rowOff>
    </xdr:from>
    <xdr:to>
      <xdr:col>81</xdr:col>
      <xdr:colOff>101600</xdr:colOff>
      <xdr:row>80</xdr:row>
      <xdr:rowOff>67311</xdr:rowOff>
    </xdr:to>
    <xdr:sp macro="" textlink="">
      <xdr:nvSpPr>
        <xdr:cNvPr id="766" name="楕円 765"/>
        <xdr:cNvSpPr/>
      </xdr:nvSpPr>
      <xdr:spPr>
        <a:xfrm>
          <a:off x="15430500" y="136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72389</xdr:rowOff>
    </xdr:from>
    <xdr:to>
      <xdr:col>85</xdr:col>
      <xdr:colOff>127000</xdr:colOff>
      <xdr:row>80</xdr:row>
      <xdr:rowOff>16511</xdr:rowOff>
    </xdr:to>
    <xdr:cxnSp macro="">
      <xdr:nvCxnSpPr>
        <xdr:cNvPr id="767" name="直線コネクタ 766"/>
        <xdr:cNvCxnSpPr/>
      </xdr:nvCxnSpPr>
      <xdr:spPr>
        <a:xfrm flipV="1">
          <a:off x="15481300" y="13616939"/>
          <a:ext cx="838200" cy="1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1270</xdr:rowOff>
    </xdr:from>
    <xdr:to>
      <xdr:col>76</xdr:col>
      <xdr:colOff>165100</xdr:colOff>
      <xdr:row>84</xdr:row>
      <xdr:rowOff>102870</xdr:rowOff>
    </xdr:to>
    <xdr:sp macro="" textlink="">
      <xdr:nvSpPr>
        <xdr:cNvPr id="768" name="楕円 767"/>
        <xdr:cNvSpPr/>
      </xdr:nvSpPr>
      <xdr:spPr>
        <a:xfrm>
          <a:off x="14541500" y="1440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16511</xdr:rowOff>
    </xdr:from>
    <xdr:to>
      <xdr:col>81</xdr:col>
      <xdr:colOff>50800</xdr:colOff>
      <xdr:row>84</xdr:row>
      <xdr:rowOff>52070</xdr:rowOff>
    </xdr:to>
    <xdr:cxnSp macro="">
      <xdr:nvCxnSpPr>
        <xdr:cNvPr id="769" name="直線コネクタ 768"/>
        <xdr:cNvCxnSpPr/>
      </xdr:nvCxnSpPr>
      <xdr:spPr>
        <a:xfrm flipV="1">
          <a:off x="14592300" y="13732511"/>
          <a:ext cx="889000" cy="72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149861</xdr:rowOff>
    </xdr:from>
    <xdr:to>
      <xdr:col>72</xdr:col>
      <xdr:colOff>38100</xdr:colOff>
      <xdr:row>84</xdr:row>
      <xdr:rowOff>80011</xdr:rowOff>
    </xdr:to>
    <xdr:sp macro="" textlink="">
      <xdr:nvSpPr>
        <xdr:cNvPr id="770" name="楕円 769"/>
        <xdr:cNvSpPr/>
      </xdr:nvSpPr>
      <xdr:spPr>
        <a:xfrm>
          <a:off x="13652500" y="143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29211</xdr:rowOff>
    </xdr:from>
    <xdr:to>
      <xdr:col>76</xdr:col>
      <xdr:colOff>114300</xdr:colOff>
      <xdr:row>84</xdr:row>
      <xdr:rowOff>52070</xdr:rowOff>
    </xdr:to>
    <xdr:cxnSp macro="">
      <xdr:nvCxnSpPr>
        <xdr:cNvPr id="771" name="直線コネクタ 770"/>
        <xdr:cNvCxnSpPr/>
      </xdr:nvCxnSpPr>
      <xdr:spPr>
        <a:xfrm>
          <a:off x="13703300" y="144310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151130</xdr:rowOff>
    </xdr:from>
    <xdr:to>
      <xdr:col>67</xdr:col>
      <xdr:colOff>101600</xdr:colOff>
      <xdr:row>84</xdr:row>
      <xdr:rowOff>81280</xdr:rowOff>
    </xdr:to>
    <xdr:sp macro="" textlink="">
      <xdr:nvSpPr>
        <xdr:cNvPr id="772" name="楕円 771"/>
        <xdr:cNvSpPr/>
      </xdr:nvSpPr>
      <xdr:spPr>
        <a:xfrm>
          <a:off x="12763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29211</xdr:rowOff>
    </xdr:from>
    <xdr:to>
      <xdr:col>71</xdr:col>
      <xdr:colOff>177800</xdr:colOff>
      <xdr:row>84</xdr:row>
      <xdr:rowOff>30480</xdr:rowOff>
    </xdr:to>
    <xdr:cxnSp macro="">
      <xdr:nvCxnSpPr>
        <xdr:cNvPr id="773" name="直線コネクタ 772"/>
        <xdr:cNvCxnSpPr/>
      </xdr:nvCxnSpPr>
      <xdr:spPr>
        <a:xfrm flipV="1">
          <a:off x="12814300" y="144310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90188</xdr:rowOff>
    </xdr:from>
    <xdr:ext cx="405111" cy="259045"/>
    <xdr:sp macro="" textlink="">
      <xdr:nvSpPr>
        <xdr:cNvPr id="774" name="n_1aveValue【消防施設】&#10;有形固定資産減価償却率"/>
        <xdr:cNvSpPr txBox="1"/>
      </xdr:nvSpPr>
      <xdr:spPr>
        <a:xfrm>
          <a:off x="15266044"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775" name="n_2aveValue【消防施設】&#10;有形固定資産減価償却率"/>
        <xdr:cNvSpPr txBox="1"/>
      </xdr:nvSpPr>
      <xdr:spPr>
        <a:xfrm>
          <a:off x="14389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776" name="n_3aveValue【消防施設】&#10;有形固定資産減価償却率"/>
        <xdr:cNvSpPr txBox="1"/>
      </xdr:nvSpPr>
      <xdr:spPr>
        <a:xfrm>
          <a:off x="13500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77" name="n_4aveValue【消防施設】&#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83838</xdr:rowOff>
    </xdr:from>
    <xdr:ext cx="405111" cy="259045"/>
    <xdr:sp macro="" textlink="">
      <xdr:nvSpPr>
        <xdr:cNvPr id="778" name="n_1mainValue【消防施設】&#10;有形固定資産減価償却率"/>
        <xdr:cNvSpPr txBox="1"/>
      </xdr:nvSpPr>
      <xdr:spPr>
        <a:xfrm>
          <a:off x="15266044" y="1345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93997</xdr:rowOff>
    </xdr:from>
    <xdr:ext cx="405111" cy="259045"/>
    <xdr:sp macro="" textlink="">
      <xdr:nvSpPr>
        <xdr:cNvPr id="779" name="n_2mainValue【消防施設】&#10;有形固定資産減価償却率"/>
        <xdr:cNvSpPr txBox="1"/>
      </xdr:nvSpPr>
      <xdr:spPr>
        <a:xfrm>
          <a:off x="14389744" y="1449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71138</xdr:rowOff>
    </xdr:from>
    <xdr:ext cx="405111" cy="259045"/>
    <xdr:sp macro="" textlink="">
      <xdr:nvSpPr>
        <xdr:cNvPr id="780" name="n_3mainValue【消防施設】&#10;有形固定資産減価償却率"/>
        <xdr:cNvSpPr txBox="1"/>
      </xdr:nvSpPr>
      <xdr:spPr>
        <a:xfrm>
          <a:off x="13500744" y="1447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72407</xdr:rowOff>
    </xdr:from>
    <xdr:ext cx="405111" cy="259045"/>
    <xdr:sp macro="" textlink="">
      <xdr:nvSpPr>
        <xdr:cNvPr id="781" name="n_4mainValue【消防施設】&#10;有形固定資産減価償却率"/>
        <xdr:cNvSpPr txBox="1"/>
      </xdr:nvSpPr>
      <xdr:spPr>
        <a:xfrm>
          <a:off x="12611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5" name="テキスト ボックス 794"/>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7" name="テキスト ボックス 796"/>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99" name="テキスト ボックス 798"/>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1" name="テキスト ボックス 800"/>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3" name="テキスト ボックス 802"/>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805" name="直線コネクタ 804"/>
        <xdr:cNvCxnSpPr/>
      </xdr:nvCxnSpPr>
      <xdr:spPr>
        <a:xfrm flipV="1">
          <a:off x="22160864" y="13443490"/>
          <a:ext cx="0" cy="141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806" name="【消防施設】&#10;一人当たり面積最小値テキスト"/>
        <xdr:cNvSpPr txBox="1"/>
      </xdr:nvSpPr>
      <xdr:spPr>
        <a:xfrm>
          <a:off x="22199600" y="149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7" name="直線コネクタ 806"/>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808" name="【消防施設】&#10;一人当たり面積最大値テキスト"/>
        <xdr:cNvSpPr txBox="1"/>
      </xdr:nvSpPr>
      <xdr:spPr>
        <a:xfrm>
          <a:off x="22199600" y="1321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809" name="直線コネクタ 808"/>
        <xdr:cNvCxnSpPr/>
      </xdr:nvCxnSpPr>
      <xdr:spPr>
        <a:xfrm>
          <a:off x="22072600" y="134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810" name="【消防施設】&#10;一人当たり面積平均値テキスト"/>
        <xdr:cNvSpPr txBox="1"/>
      </xdr:nvSpPr>
      <xdr:spPr>
        <a:xfrm>
          <a:off x="2219960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811" name="フローチャート: 判断 810"/>
        <xdr:cNvSpPr/>
      </xdr:nvSpPr>
      <xdr:spPr>
        <a:xfrm>
          <a:off x="22110700" y="148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812" name="フローチャート: 判断 811"/>
        <xdr:cNvSpPr/>
      </xdr:nvSpPr>
      <xdr:spPr>
        <a:xfrm>
          <a:off x="21272500" y="1480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813" name="フローチャート: 判断 812"/>
        <xdr:cNvSpPr/>
      </xdr:nvSpPr>
      <xdr:spPr>
        <a:xfrm>
          <a:off x="20383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814" name="フローチャート: 判断 813"/>
        <xdr:cNvSpPr/>
      </xdr:nvSpPr>
      <xdr:spPr>
        <a:xfrm>
          <a:off x="19494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815" name="フローチャート: 判断 814"/>
        <xdr:cNvSpPr/>
      </xdr:nvSpPr>
      <xdr:spPr>
        <a:xfrm>
          <a:off x="18605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63328</xdr:rowOff>
    </xdr:from>
    <xdr:to>
      <xdr:col>116</xdr:col>
      <xdr:colOff>114300</xdr:colOff>
      <xdr:row>86</xdr:row>
      <xdr:rowOff>164928</xdr:rowOff>
    </xdr:to>
    <xdr:sp macro="" textlink="">
      <xdr:nvSpPr>
        <xdr:cNvPr id="821" name="楕円 820"/>
        <xdr:cNvSpPr/>
      </xdr:nvSpPr>
      <xdr:spPr>
        <a:xfrm>
          <a:off x="22110700" y="14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34146</xdr:rowOff>
    </xdr:from>
    <xdr:ext cx="469744" cy="259045"/>
    <xdr:sp macro="" textlink="">
      <xdr:nvSpPr>
        <xdr:cNvPr id="822" name="【消防施設】&#10;一人当たり面積該当値テキスト"/>
        <xdr:cNvSpPr txBox="1"/>
      </xdr:nvSpPr>
      <xdr:spPr>
        <a:xfrm>
          <a:off x="22199600" y="1477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63165</xdr:rowOff>
    </xdr:from>
    <xdr:to>
      <xdr:col>112</xdr:col>
      <xdr:colOff>38100</xdr:colOff>
      <xdr:row>86</xdr:row>
      <xdr:rowOff>164765</xdr:rowOff>
    </xdr:to>
    <xdr:sp macro="" textlink="">
      <xdr:nvSpPr>
        <xdr:cNvPr id="823" name="楕円 822"/>
        <xdr:cNvSpPr/>
      </xdr:nvSpPr>
      <xdr:spPr>
        <a:xfrm>
          <a:off x="21272500" y="1480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113965</xdr:rowOff>
    </xdr:from>
    <xdr:to>
      <xdr:col>116</xdr:col>
      <xdr:colOff>63500</xdr:colOff>
      <xdr:row>86</xdr:row>
      <xdr:rowOff>114128</xdr:rowOff>
    </xdr:to>
    <xdr:cxnSp macro="">
      <xdr:nvCxnSpPr>
        <xdr:cNvPr id="824" name="直線コネクタ 823"/>
        <xdr:cNvCxnSpPr/>
      </xdr:nvCxnSpPr>
      <xdr:spPr>
        <a:xfrm>
          <a:off x="21323300" y="14858665"/>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63333</xdr:rowOff>
    </xdr:from>
    <xdr:to>
      <xdr:col>107</xdr:col>
      <xdr:colOff>101600</xdr:colOff>
      <xdr:row>86</xdr:row>
      <xdr:rowOff>164933</xdr:rowOff>
    </xdr:to>
    <xdr:sp macro="" textlink="">
      <xdr:nvSpPr>
        <xdr:cNvPr id="825" name="楕円 824"/>
        <xdr:cNvSpPr/>
      </xdr:nvSpPr>
      <xdr:spPr>
        <a:xfrm>
          <a:off x="20383500" y="148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113965</xdr:rowOff>
    </xdr:from>
    <xdr:to>
      <xdr:col>111</xdr:col>
      <xdr:colOff>177800</xdr:colOff>
      <xdr:row>86</xdr:row>
      <xdr:rowOff>114133</xdr:rowOff>
    </xdr:to>
    <xdr:cxnSp macro="">
      <xdr:nvCxnSpPr>
        <xdr:cNvPr id="826" name="直線コネクタ 825"/>
        <xdr:cNvCxnSpPr/>
      </xdr:nvCxnSpPr>
      <xdr:spPr>
        <a:xfrm flipV="1">
          <a:off x="20434300" y="14858665"/>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63333</xdr:rowOff>
    </xdr:from>
    <xdr:to>
      <xdr:col>102</xdr:col>
      <xdr:colOff>165100</xdr:colOff>
      <xdr:row>86</xdr:row>
      <xdr:rowOff>164933</xdr:rowOff>
    </xdr:to>
    <xdr:sp macro="" textlink="">
      <xdr:nvSpPr>
        <xdr:cNvPr id="827" name="楕円 826"/>
        <xdr:cNvSpPr/>
      </xdr:nvSpPr>
      <xdr:spPr>
        <a:xfrm>
          <a:off x="19494500" y="148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114133</xdr:rowOff>
    </xdr:from>
    <xdr:to>
      <xdr:col>107</xdr:col>
      <xdr:colOff>50800</xdr:colOff>
      <xdr:row>86</xdr:row>
      <xdr:rowOff>114133</xdr:rowOff>
    </xdr:to>
    <xdr:cxnSp macro="">
      <xdr:nvCxnSpPr>
        <xdr:cNvPr id="828" name="直線コネクタ 827"/>
        <xdr:cNvCxnSpPr/>
      </xdr:nvCxnSpPr>
      <xdr:spPr>
        <a:xfrm>
          <a:off x="19545300" y="14858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63333</xdr:rowOff>
    </xdr:from>
    <xdr:to>
      <xdr:col>98</xdr:col>
      <xdr:colOff>38100</xdr:colOff>
      <xdr:row>86</xdr:row>
      <xdr:rowOff>164933</xdr:rowOff>
    </xdr:to>
    <xdr:sp macro="" textlink="">
      <xdr:nvSpPr>
        <xdr:cNvPr id="829" name="楕円 828"/>
        <xdr:cNvSpPr/>
      </xdr:nvSpPr>
      <xdr:spPr>
        <a:xfrm>
          <a:off x="18605500" y="148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114133</xdr:rowOff>
    </xdr:from>
    <xdr:to>
      <xdr:col>102</xdr:col>
      <xdr:colOff>114300</xdr:colOff>
      <xdr:row>86</xdr:row>
      <xdr:rowOff>114133</xdr:rowOff>
    </xdr:to>
    <xdr:cxnSp macro="">
      <xdr:nvCxnSpPr>
        <xdr:cNvPr id="830" name="直線コネクタ 829"/>
        <xdr:cNvCxnSpPr/>
      </xdr:nvCxnSpPr>
      <xdr:spPr>
        <a:xfrm>
          <a:off x="18656300" y="14858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831" name="n_1aveValue【消防施設】&#10;一人当たり面積"/>
        <xdr:cNvSpPr txBox="1"/>
      </xdr:nvSpPr>
      <xdr:spPr>
        <a:xfrm>
          <a:off x="21075727"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832" name="n_2aveValue【消防施設】&#10;一人当たり面積"/>
        <xdr:cNvSpPr txBox="1"/>
      </xdr:nvSpPr>
      <xdr:spPr>
        <a:xfrm>
          <a:off x="201994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833" name="n_3aveValue【消防施設】&#10;一人当たり面積"/>
        <xdr:cNvSpPr txBox="1"/>
      </xdr:nvSpPr>
      <xdr:spPr>
        <a:xfrm>
          <a:off x="19310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834" name="n_4aveValue【消防施設】&#10;一人当たり面積"/>
        <xdr:cNvSpPr txBox="1"/>
      </xdr:nvSpPr>
      <xdr:spPr>
        <a:xfrm>
          <a:off x="18421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155892</xdr:rowOff>
    </xdr:from>
    <xdr:ext cx="469744" cy="259045"/>
    <xdr:sp macro="" textlink="">
      <xdr:nvSpPr>
        <xdr:cNvPr id="835" name="n_1mainValue【消防施設】&#10;一人当たり面積"/>
        <xdr:cNvSpPr txBox="1"/>
      </xdr:nvSpPr>
      <xdr:spPr>
        <a:xfrm>
          <a:off x="21075727" y="1490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156060</xdr:rowOff>
    </xdr:from>
    <xdr:ext cx="469744" cy="259045"/>
    <xdr:sp macro="" textlink="">
      <xdr:nvSpPr>
        <xdr:cNvPr id="836" name="n_2mainValue【消防施設】&#10;一人当たり面積"/>
        <xdr:cNvSpPr txBox="1"/>
      </xdr:nvSpPr>
      <xdr:spPr>
        <a:xfrm>
          <a:off x="20199427" y="1490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156060</xdr:rowOff>
    </xdr:from>
    <xdr:ext cx="469744" cy="259045"/>
    <xdr:sp macro="" textlink="">
      <xdr:nvSpPr>
        <xdr:cNvPr id="837" name="n_3mainValue【消防施設】&#10;一人当たり面積"/>
        <xdr:cNvSpPr txBox="1"/>
      </xdr:nvSpPr>
      <xdr:spPr>
        <a:xfrm>
          <a:off x="19310427" y="1490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156060</xdr:rowOff>
    </xdr:from>
    <xdr:ext cx="469744" cy="259045"/>
    <xdr:sp macro="" textlink="">
      <xdr:nvSpPr>
        <xdr:cNvPr id="838" name="n_4mainValue【消防施設】&#10;一人当たり面積"/>
        <xdr:cNvSpPr txBox="1"/>
      </xdr:nvSpPr>
      <xdr:spPr>
        <a:xfrm>
          <a:off x="18421427" y="1490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864" name="直線コネクタ 863"/>
        <xdr:cNvCxnSpPr/>
      </xdr:nvCxnSpPr>
      <xdr:spPr>
        <a:xfrm flipV="1">
          <a:off x="1631886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867" name="【庁舎】&#10;有形固定資産減価償却率最大値テキスト"/>
        <xdr:cNvSpPr txBox="1"/>
      </xdr:nvSpPr>
      <xdr:spPr>
        <a:xfrm>
          <a:off x="16357600" y="1692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868" name="直線コネクタ 867"/>
        <xdr:cNvCxnSpPr/>
      </xdr:nvCxnSpPr>
      <xdr:spPr>
        <a:xfrm>
          <a:off x="16230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163847</xdr:rowOff>
    </xdr:from>
    <xdr:ext cx="405111" cy="259045"/>
    <xdr:sp macro="" textlink="">
      <xdr:nvSpPr>
        <xdr:cNvPr id="869" name="【庁舎】&#10;有形固定資産減価償却率平均値テキスト"/>
        <xdr:cNvSpPr txBox="1"/>
      </xdr:nvSpPr>
      <xdr:spPr>
        <a:xfrm>
          <a:off x="16357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70" name="フローチャート: 判断 86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71" name="フローチャート: 判断 870"/>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72" name="フローチャート: 判断 871"/>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73" name="フローチャート: 判断 872"/>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874" name="フローチャート: 判断 873"/>
        <xdr:cNvSpPr/>
      </xdr:nvSpPr>
      <xdr:spPr>
        <a:xfrm>
          <a:off x="12763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102144</xdr:rowOff>
    </xdr:from>
    <xdr:to>
      <xdr:col>85</xdr:col>
      <xdr:colOff>177800</xdr:colOff>
      <xdr:row>102</xdr:row>
      <xdr:rowOff>32294</xdr:rowOff>
    </xdr:to>
    <xdr:sp macro="" textlink="">
      <xdr:nvSpPr>
        <xdr:cNvPr id="880" name="楕円 879"/>
        <xdr:cNvSpPr/>
      </xdr:nvSpPr>
      <xdr:spPr>
        <a:xfrm>
          <a:off x="162687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125021</xdr:rowOff>
    </xdr:from>
    <xdr:ext cx="405111" cy="259045"/>
    <xdr:sp macro="" textlink="">
      <xdr:nvSpPr>
        <xdr:cNvPr id="881" name="【庁舎】&#10;有形固定資産減価償却率該当値テキスト"/>
        <xdr:cNvSpPr txBox="1"/>
      </xdr:nvSpPr>
      <xdr:spPr>
        <a:xfrm>
          <a:off x="16357600"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38463</xdr:rowOff>
    </xdr:from>
    <xdr:to>
      <xdr:col>81</xdr:col>
      <xdr:colOff>101600</xdr:colOff>
      <xdr:row>101</xdr:row>
      <xdr:rowOff>140063</xdr:rowOff>
    </xdr:to>
    <xdr:sp macro="" textlink="">
      <xdr:nvSpPr>
        <xdr:cNvPr id="882" name="楕円 881"/>
        <xdr:cNvSpPr/>
      </xdr:nvSpPr>
      <xdr:spPr>
        <a:xfrm>
          <a:off x="15430500" y="173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89263</xdr:rowOff>
    </xdr:from>
    <xdr:to>
      <xdr:col>85</xdr:col>
      <xdr:colOff>127000</xdr:colOff>
      <xdr:row>101</xdr:row>
      <xdr:rowOff>152944</xdr:rowOff>
    </xdr:to>
    <xdr:cxnSp macro="">
      <xdr:nvCxnSpPr>
        <xdr:cNvPr id="883" name="直線コネクタ 882"/>
        <xdr:cNvCxnSpPr/>
      </xdr:nvCxnSpPr>
      <xdr:spPr>
        <a:xfrm>
          <a:off x="15481300" y="17405713"/>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146231</xdr:rowOff>
    </xdr:from>
    <xdr:to>
      <xdr:col>76</xdr:col>
      <xdr:colOff>165100</xdr:colOff>
      <xdr:row>101</xdr:row>
      <xdr:rowOff>76381</xdr:rowOff>
    </xdr:to>
    <xdr:sp macro="" textlink="">
      <xdr:nvSpPr>
        <xdr:cNvPr id="884" name="楕円 883"/>
        <xdr:cNvSpPr/>
      </xdr:nvSpPr>
      <xdr:spPr>
        <a:xfrm>
          <a:off x="145415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25581</xdr:rowOff>
    </xdr:from>
    <xdr:to>
      <xdr:col>81</xdr:col>
      <xdr:colOff>50800</xdr:colOff>
      <xdr:row>101</xdr:row>
      <xdr:rowOff>89263</xdr:rowOff>
    </xdr:to>
    <xdr:cxnSp macro="">
      <xdr:nvCxnSpPr>
        <xdr:cNvPr id="885" name="直線コネクタ 884"/>
        <xdr:cNvCxnSpPr/>
      </xdr:nvCxnSpPr>
      <xdr:spPr>
        <a:xfrm>
          <a:off x="14592300" y="1734203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20501</xdr:rowOff>
    </xdr:from>
    <xdr:to>
      <xdr:col>72</xdr:col>
      <xdr:colOff>38100</xdr:colOff>
      <xdr:row>100</xdr:row>
      <xdr:rowOff>122101</xdr:rowOff>
    </xdr:to>
    <xdr:sp macro="" textlink="">
      <xdr:nvSpPr>
        <xdr:cNvPr id="886" name="楕円 885"/>
        <xdr:cNvSpPr/>
      </xdr:nvSpPr>
      <xdr:spPr>
        <a:xfrm>
          <a:off x="1365250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71301</xdr:rowOff>
    </xdr:from>
    <xdr:to>
      <xdr:col>76</xdr:col>
      <xdr:colOff>114300</xdr:colOff>
      <xdr:row>101</xdr:row>
      <xdr:rowOff>25581</xdr:rowOff>
    </xdr:to>
    <xdr:cxnSp macro="">
      <xdr:nvCxnSpPr>
        <xdr:cNvPr id="887" name="直線コネクタ 886"/>
        <xdr:cNvCxnSpPr/>
      </xdr:nvCxnSpPr>
      <xdr:spPr>
        <a:xfrm>
          <a:off x="13703300" y="17216301"/>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20501</xdr:rowOff>
    </xdr:from>
    <xdr:to>
      <xdr:col>67</xdr:col>
      <xdr:colOff>101600</xdr:colOff>
      <xdr:row>100</xdr:row>
      <xdr:rowOff>122101</xdr:rowOff>
    </xdr:to>
    <xdr:sp macro="" textlink="">
      <xdr:nvSpPr>
        <xdr:cNvPr id="888" name="楕円 887"/>
        <xdr:cNvSpPr/>
      </xdr:nvSpPr>
      <xdr:spPr>
        <a:xfrm>
          <a:off x="1276350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71301</xdr:rowOff>
    </xdr:from>
    <xdr:to>
      <xdr:col>71</xdr:col>
      <xdr:colOff>177800</xdr:colOff>
      <xdr:row>100</xdr:row>
      <xdr:rowOff>71301</xdr:rowOff>
    </xdr:to>
    <xdr:cxnSp macro="">
      <xdr:nvCxnSpPr>
        <xdr:cNvPr id="889" name="直線コネクタ 888"/>
        <xdr:cNvCxnSpPr/>
      </xdr:nvCxnSpPr>
      <xdr:spPr>
        <a:xfrm>
          <a:off x="12814300" y="172163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90"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91" name="n_2aveValue【庁舎】&#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92" name="n_3aveValue【庁舎】&#10;有形固定資産減価償却率"/>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893" name="n_4aveValue【庁舎】&#10;有形固定資産減価償却率"/>
        <xdr:cNvSpPr txBox="1"/>
      </xdr:nvSpPr>
      <xdr:spPr>
        <a:xfrm>
          <a:off x="12611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156590</xdr:rowOff>
    </xdr:from>
    <xdr:ext cx="405111" cy="259045"/>
    <xdr:sp macro="" textlink="">
      <xdr:nvSpPr>
        <xdr:cNvPr id="894" name="n_1mainValue【庁舎】&#10;有形固定資産減価償却率"/>
        <xdr:cNvSpPr txBox="1"/>
      </xdr:nvSpPr>
      <xdr:spPr>
        <a:xfrm>
          <a:off x="15266044" y="1713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92908</xdr:rowOff>
    </xdr:from>
    <xdr:ext cx="405111" cy="259045"/>
    <xdr:sp macro="" textlink="">
      <xdr:nvSpPr>
        <xdr:cNvPr id="895" name="n_2mainValue【庁舎】&#10;有形固定資産減価償却率"/>
        <xdr:cNvSpPr txBox="1"/>
      </xdr:nvSpPr>
      <xdr:spPr>
        <a:xfrm>
          <a:off x="14389744" y="1706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138628</xdr:rowOff>
    </xdr:from>
    <xdr:ext cx="340478" cy="259045"/>
    <xdr:sp macro="" textlink="">
      <xdr:nvSpPr>
        <xdr:cNvPr id="896" name="n_3mainValue【庁舎】&#10;有形固定資産減価償却率"/>
        <xdr:cNvSpPr txBox="1"/>
      </xdr:nvSpPr>
      <xdr:spPr>
        <a:xfrm>
          <a:off x="13533061" y="16940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138628</xdr:rowOff>
    </xdr:from>
    <xdr:ext cx="340478" cy="259045"/>
    <xdr:sp macro="" textlink="">
      <xdr:nvSpPr>
        <xdr:cNvPr id="897" name="n_4mainValue【庁舎】&#10;有形固定資産減価償却率"/>
        <xdr:cNvSpPr txBox="1"/>
      </xdr:nvSpPr>
      <xdr:spPr>
        <a:xfrm>
          <a:off x="12644061" y="16940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923" name="直線コネクタ 922"/>
        <xdr:cNvCxnSpPr/>
      </xdr:nvCxnSpPr>
      <xdr:spPr>
        <a:xfrm flipV="1">
          <a:off x="22160864" y="17018726"/>
          <a:ext cx="0"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924" name="【庁舎】&#10;一人当たり面積最小値テキスト"/>
        <xdr:cNvSpPr txBox="1"/>
      </xdr:nvSpPr>
      <xdr:spPr>
        <a:xfrm>
          <a:off x="22199600" y="1859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925" name="直線コネクタ 924"/>
        <xdr:cNvCxnSpPr/>
      </xdr:nvCxnSpPr>
      <xdr:spPr>
        <a:xfrm>
          <a:off x="22072600" y="1859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926" name="【庁舎】&#10;一人当たり面積最大値テキスト"/>
        <xdr:cNvSpPr txBox="1"/>
      </xdr:nvSpPr>
      <xdr:spPr>
        <a:xfrm>
          <a:off x="22199600" y="1679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927" name="直線コネクタ 926"/>
        <xdr:cNvCxnSpPr/>
      </xdr:nvCxnSpPr>
      <xdr:spPr>
        <a:xfrm>
          <a:off x="22072600" y="1701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29953</xdr:rowOff>
    </xdr:from>
    <xdr:ext cx="469744" cy="259045"/>
    <xdr:sp macro="" textlink="">
      <xdr:nvSpPr>
        <xdr:cNvPr id="928" name="【庁舎】&#10;一人当たり面積平均値テキスト"/>
        <xdr:cNvSpPr txBox="1"/>
      </xdr:nvSpPr>
      <xdr:spPr>
        <a:xfrm>
          <a:off x="22199600" y="18032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929" name="フローチャート: 判断 928"/>
        <xdr:cNvSpPr/>
      </xdr:nvSpPr>
      <xdr:spPr>
        <a:xfrm>
          <a:off x="221107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930" name="フローチャート: 判断 929"/>
        <xdr:cNvSpPr/>
      </xdr:nvSpPr>
      <xdr:spPr>
        <a:xfrm>
          <a:off x="212725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931" name="フローチャート: 判断 930"/>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932" name="フローチャート: 判断 931"/>
        <xdr:cNvSpPr/>
      </xdr:nvSpPr>
      <xdr:spPr>
        <a:xfrm>
          <a:off x="19494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933" name="フローチャート: 判断 932"/>
        <xdr:cNvSpPr/>
      </xdr:nvSpPr>
      <xdr:spPr>
        <a:xfrm>
          <a:off x="18605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41729</xdr:rowOff>
    </xdr:from>
    <xdr:to>
      <xdr:col>116</xdr:col>
      <xdr:colOff>114300</xdr:colOff>
      <xdr:row>105</xdr:row>
      <xdr:rowOff>143329</xdr:rowOff>
    </xdr:to>
    <xdr:sp macro="" textlink="">
      <xdr:nvSpPr>
        <xdr:cNvPr id="939" name="楕円 938"/>
        <xdr:cNvSpPr/>
      </xdr:nvSpPr>
      <xdr:spPr>
        <a:xfrm>
          <a:off x="221107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64606</xdr:rowOff>
    </xdr:from>
    <xdr:ext cx="469744" cy="259045"/>
    <xdr:sp macro="" textlink="">
      <xdr:nvSpPr>
        <xdr:cNvPr id="940" name="【庁舎】&#10;一人当たり面積該当値テキスト"/>
        <xdr:cNvSpPr txBox="1"/>
      </xdr:nvSpPr>
      <xdr:spPr>
        <a:xfrm>
          <a:off x="22199600" y="1789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44994</xdr:rowOff>
    </xdr:from>
    <xdr:to>
      <xdr:col>112</xdr:col>
      <xdr:colOff>38100</xdr:colOff>
      <xdr:row>105</xdr:row>
      <xdr:rowOff>146594</xdr:rowOff>
    </xdr:to>
    <xdr:sp macro="" textlink="">
      <xdr:nvSpPr>
        <xdr:cNvPr id="941" name="楕円 940"/>
        <xdr:cNvSpPr/>
      </xdr:nvSpPr>
      <xdr:spPr>
        <a:xfrm>
          <a:off x="21272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92529</xdr:rowOff>
    </xdr:from>
    <xdr:to>
      <xdr:col>116</xdr:col>
      <xdr:colOff>63500</xdr:colOff>
      <xdr:row>105</xdr:row>
      <xdr:rowOff>95794</xdr:rowOff>
    </xdr:to>
    <xdr:cxnSp macro="">
      <xdr:nvCxnSpPr>
        <xdr:cNvPr id="942" name="直線コネクタ 941"/>
        <xdr:cNvCxnSpPr/>
      </xdr:nvCxnSpPr>
      <xdr:spPr>
        <a:xfrm flipV="1">
          <a:off x="21323300" y="1809477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48261</xdr:rowOff>
    </xdr:from>
    <xdr:to>
      <xdr:col>107</xdr:col>
      <xdr:colOff>101600</xdr:colOff>
      <xdr:row>105</xdr:row>
      <xdr:rowOff>149861</xdr:rowOff>
    </xdr:to>
    <xdr:sp macro="" textlink="">
      <xdr:nvSpPr>
        <xdr:cNvPr id="943" name="楕円 942"/>
        <xdr:cNvSpPr/>
      </xdr:nvSpPr>
      <xdr:spPr>
        <a:xfrm>
          <a:off x="2038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95794</xdr:rowOff>
    </xdr:from>
    <xdr:to>
      <xdr:col>111</xdr:col>
      <xdr:colOff>177800</xdr:colOff>
      <xdr:row>105</xdr:row>
      <xdr:rowOff>99061</xdr:rowOff>
    </xdr:to>
    <xdr:cxnSp macro="">
      <xdr:nvCxnSpPr>
        <xdr:cNvPr id="944" name="直線コネクタ 943"/>
        <xdr:cNvCxnSpPr/>
      </xdr:nvCxnSpPr>
      <xdr:spPr>
        <a:xfrm flipV="1">
          <a:off x="20434300" y="1809804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51526</xdr:rowOff>
    </xdr:from>
    <xdr:to>
      <xdr:col>102</xdr:col>
      <xdr:colOff>165100</xdr:colOff>
      <xdr:row>105</xdr:row>
      <xdr:rowOff>153126</xdr:rowOff>
    </xdr:to>
    <xdr:sp macro="" textlink="">
      <xdr:nvSpPr>
        <xdr:cNvPr id="945" name="楕円 944"/>
        <xdr:cNvSpPr/>
      </xdr:nvSpPr>
      <xdr:spPr>
        <a:xfrm>
          <a:off x="19494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99061</xdr:rowOff>
    </xdr:from>
    <xdr:to>
      <xdr:col>107</xdr:col>
      <xdr:colOff>50800</xdr:colOff>
      <xdr:row>105</xdr:row>
      <xdr:rowOff>102326</xdr:rowOff>
    </xdr:to>
    <xdr:cxnSp macro="">
      <xdr:nvCxnSpPr>
        <xdr:cNvPr id="946" name="直線コネクタ 945"/>
        <xdr:cNvCxnSpPr/>
      </xdr:nvCxnSpPr>
      <xdr:spPr>
        <a:xfrm flipV="1">
          <a:off x="19545300" y="1810131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54792</xdr:rowOff>
    </xdr:from>
    <xdr:to>
      <xdr:col>98</xdr:col>
      <xdr:colOff>38100</xdr:colOff>
      <xdr:row>105</xdr:row>
      <xdr:rowOff>156392</xdr:rowOff>
    </xdr:to>
    <xdr:sp macro="" textlink="">
      <xdr:nvSpPr>
        <xdr:cNvPr id="947" name="楕円 946"/>
        <xdr:cNvSpPr/>
      </xdr:nvSpPr>
      <xdr:spPr>
        <a:xfrm>
          <a:off x="18605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102326</xdr:rowOff>
    </xdr:from>
    <xdr:to>
      <xdr:col>102</xdr:col>
      <xdr:colOff>114300</xdr:colOff>
      <xdr:row>105</xdr:row>
      <xdr:rowOff>105592</xdr:rowOff>
    </xdr:to>
    <xdr:cxnSp macro="">
      <xdr:nvCxnSpPr>
        <xdr:cNvPr id="948" name="直線コネクタ 947"/>
        <xdr:cNvCxnSpPr/>
      </xdr:nvCxnSpPr>
      <xdr:spPr>
        <a:xfrm flipV="1">
          <a:off x="18656300" y="181045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154050</xdr:rowOff>
    </xdr:from>
    <xdr:ext cx="469744" cy="259045"/>
    <xdr:sp macro="" textlink="">
      <xdr:nvSpPr>
        <xdr:cNvPr id="949" name="n_1aveValue【庁舎】&#10;一人当たり面積"/>
        <xdr:cNvSpPr txBox="1"/>
      </xdr:nvSpPr>
      <xdr:spPr>
        <a:xfrm>
          <a:off x="21075727" y="181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145885</xdr:rowOff>
    </xdr:from>
    <xdr:ext cx="469744" cy="259045"/>
    <xdr:sp macro="" textlink="">
      <xdr:nvSpPr>
        <xdr:cNvPr id="950" name="n_2aveValue【庁舎】&#10;一人当たり面積"/>
        <xdr:cNvSpPr txBox="1"/>
      </xdr:nvSpPr>
      <xdr:spPr>
        <a:xfrm>
          <a:off x="20199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2195</xdr:rowOff>
    </xdr:from>
    <xdr:ext cx="469744" cy="259045"/>
    <xdr:sp macro="" textlink="">
      <xdr:nvSpPr>
        <xdr:cNvPr id="951" name="n_3aveValue【庁舎】&#10;一人当たり面積"/>
        <xdr:cNvSpPr txBox="1"/>
      </xdr:nvSpPr>
      <xdr:spPr>
        <a:xfrm>
          <a:off x="19310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11991</xdr:rowOff>
    </xdr:from>
    <xdr:ext cx="469744" cy="259045"/>
    <xdr:sp macro="" textlink="">
      <xdr:nvSpPr>
        <xdr:cNvPr id="952" name="n_4aveValue【庁舎】&#10;一人当たり面積"/>
        <xdr:cNvSpPr txBox="1"/>
      </xdr:nvSpPr>
      <xdr:spPr>
        <a:xfrm>
          <a:off x="18421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163121</xdr:rowOff>
    </xdr:from>
    <xdr:ext cx="469744" cy="259045"/>
    <xdr:sp macro="" textlink="">
      <xdr:nvSpPr>
        <xdr:cNvPr id="953" name="n_1mainValue【庁舎】&#10;一人当たり面積"/>
        <xdr:cNvSpPr txBox="1"/>
      </xdr:nvSpPr>
      <xdr:spPr>
        <a:xfrm>
          <a:off x="21075727" y="1782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954" name="n_2main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169653</xdr:rowOff>
    </xdr:from>
    <xdr:ext cx="469744" cy="259045"/>
    <xdr:sp macro="" textlink="">
      <xdr:nvSpPr>
        <xdr:cNvPr id="955" name="n_3mainValue【庁舎】&#10;一人当たり面積"/>
        <xdr:cNvSpPr txBox="1"/>
      </xdr:nvSpPr>
      <xdr:spPr>
        <a:xfrm>
          <a:off x="19310427" y="178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1469</xdr:rowOff>
    </xdr:from>
    <xdr:ext cx="469744" cy="259045"/>
    <xdr:sp macro="" textlink="">
      <xdr:nvSpPr>
        <xdr:cNvPr id="956" name="n_4mainValue【庁舎】&#10;一人当たり面積"/>
        <xdr:cNvSpPr txBox="1"/>
      </xdr:nvSpPr>
      <xdr:spPr>
        <a:xfrm>
          <a:off x="18421427" y="1783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類似団体と比較して特に有形固定資産減価償却率が高くなっている施設は、体育館・プール、福祉施設、市民会館（文化センター）である。</a:t>
          </a:r>
        </a:p>
        <a:p>
          <a:r>
            <a:rPr kumimoji="1" lang="ja-JP" altLang="en-US" sz="1300">
              <a:latin typeface="ＭＳ Ｐゴシック" panose="020B0600070205080204" pitchFamily="50" charset="-128"/>
              <a:ea typeface="ＭＳ Ｐゴシック" panose="020B0600070205080204" pitchFamily="50" charset="-128"/>
            </a:rPr>
            <a:t>体育館・プールは、令和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年度に個別施設計画を策定し、体育館は定期的な改修等で機能維持に努め、プールは老朽化が特に著しく、施設の廃止を検討している。</a:t>
          </a:r>
        </a:p>
        <a:p>
          <a:r>
            <a:rPr kumimoji="1" lang="ja-JP" altLang="en-US" sz="1300">
              <a:latin typeface="ＭＳ Ｐゴシック" panose="020B0600070205080204" pitchFamily="50" charset="-128"/>
              <a:ea typeface="ＭＳ Ｐゴシック" panose="020B0600070205080204" pitchFamily="50" charset="-128"/>
            </a:rPr>
            <a:t>福祉施設は、</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年程度経過した施設が多いが、糠塚園は令和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年度に売却予定。他の福祉施設は、修繕を行いつつ施設を維持し続け、空き施設の利用や複合化などを検討している。</a:t>
          </a:r>
        </a:p>
        <a:p>
          <a:r>
            <a:rPr kumimoji="1" lang="ja-JP" altLang="en-US" sz="1300">
              <a:latin typeface="ＭＳ Ｐゴシック" panose="020B0600070205080204" pitchFamily="50" charset="-128"/>
              <a:ea typeface="ＭＳ Ｐゴシック" panose="020B0600070205080204" pitchFamily="50" charset="-128"/>
            </a:rPr>
            <a:t>市民会館（文化センター）は、令和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年度に個別施設計画を策定し、長寿命化による維持を検討している。</a:t>
          </a:r>
        </a:p>
        <a:p>
          <a:r>
            <a:rPr kumimoji="1" lang="ja-JP" altLang="en-US" sz="1300">
              <a:latin typeface="ＭＳ Ｐゴシック" panose="020B0600070205080204" pitchFamily="50" charset="-128"/>
              <a:ea typeface="ＭＳ Ｐゴシック" panose="020B0600070205080204" pitchFamily="50" charset="-128"/>
            </a:rPr>
            <a:t>消防施設は、令和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年度に新消防署が完成により有形固定資産減価償却率が低くなっている。今後は点検・修繕を適切に行い、施設維持に努める。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41,756
40,914
98.55
21,871,062
21,059,921
683,890
10,801,784
20,014,769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前年度に引き続き上位に位置しているものの、長引く景気低迷に伴う法人関係税の減収などにより、近年の数値はほぼ横ばいとなっている。緊急に必要な事業を峻別し、投資的経費を抑制する等、歳出の見直しを実施するとともに、地方税の徴収強化、企業誘致等の産業振興による歳入確保に継続して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105410</xdr:rowOff>
    </xdr:from>
    <xdr:to>
      <xdr:col>23</xdr:col>
      <xdr:colOff>133350</xdr:colOff>
      <xdr:row>39</xdr:row>
      <xdr:rowOff>105410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791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81280</xdr:rowOff>
    </xdr:from>
    <xdr:to>
      <xdr:col>19</xdr:col>
      <xdr:colOff>133350</xdr:colOff>
      <xdr:row>39</xdr:row>
      <xdr:rowOff>105410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81280</xdr:rowOff>
    </xdr:from>
    <xdr:to>
      <xdr:col>15</xdr:col>
      <xdr:colOff>82550</xdr:colOff>
      <xdr:row>39</xdr:row>
      <xdr:rowOff>81280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81280</xdr:rowOff>
    </xdr:from>
    <xdr:to>
      <xdr:col>11</xdr:col>
      <xdr:colOff>31750</xdr:colOff>
      <xdr:row>39</xdr:row>
      <xdr:rowOff>105410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7678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54610</xdr:rowOff>
    </xdr:from>
    <xdr:to>
      <xdr:col>23</xdr:col>
      <xdr:colOff>184150</xdr:colOff>
      <xdr:row>39</xdr:row>
      <xdr:rowOff>156210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71137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54610</xdr:rowOff>
    </xdr:from>
    <xdr:to>
      <xdr:col>19</xdr:col>
      <xdr:colOff>184150</xdr:colOff>
      <xdr:row>39</xdr:row>
      <xdr:rowOff>156210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166387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30480</xdr:rowOff>
    </xdr:from>
    <xdr:to>
      <xdr:col>15</xdr:col>
      <xdr:colOff>133350</xdr:colOff>
      <xdr:row>39</xdr:row>
      <xdr:rowOff>132080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142257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30480</xdr:rowOff>
    </xdr:from>
    <xdr:to>
      <xdr:col>11</xdr:col>
      <xdr:colOff>82550</xdr:colOff>
      <xdr:row>39</xdr:row>
      <xdr:rowOff>132080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142257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54610</xdr:rowOff>
    </xdr:from>
    <xdr:to>
      <xdr:col>7</xdr:col>
      <xdr:colOff>31750</xdr:colOff>
      <xdr:row>39</xdr:row>
      <xdr:rowOff>156210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166387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地方債の新規発行の増加抑制等、義務的経費の圧縮に努めているが、類似団体平均をわずか上回っている。</a:t>
          </a:r>
        </a:p>
        <a:p>
          <a:r>
            <a:rPr kumimoji="1" lang="ja-JP" altLang="en-US" sz="1300">
              <a:latin typeface="ＭＳ Ｐゴシック" panose="020B0600070205080204" pitchFamily="50" charset="-128"/>
              <a:ea typeface="ＭＳ Ｐゴシック" panose="020B0600070205080204" pitchFamily="50" charset="-128"/>
            </a:rPr>
            <a:t>　今後、普通建設事業費の実施に伴う地方債残高の増加や、生活保護受給者世帯の高齢化に伴う福祉関係経費の増加が見込まれることから、市税、国民健康保険料等の徴収を強化し財源の確保に努めるとともに、事務事業の優先度を精査したうえで実施を進め、健全財政の維持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60</xdr:row>
      <xdr:rowOff>65617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365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1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65617</xdr:rowOff>
    </xdr:from>
    <xdr:to>
      <xdr:col>19</xdr:col>
      <xdr:colOff>133350</xdr:colOff>
      <xdr:row>60</xdr:row>
      <xdr:rowOff>65617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52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1270</xdr:rowOff>
    </xdr:from>
    <xdr:to>
      <xdr:col>15</xdr:col>
      <xdr:colOff>82550</xdr:colOff>
      <xdr:row>60</xdr:row>
      <xdr:rowOff>65617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2882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77681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288270"/>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90610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58437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142257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5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14817</xdr:rowOff>
    </xdr:from>
    <xdr:to>
      <xdr:col>19</xdr:col>
      <xdr:colOff>184150</xdr:colOff>
      <xdr:row>60</xdr:row>
      <xdr:rowOff>116417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14817</xdr:rowOff>
    </xdr:from>
    <xdr:to>
      <xdr:col>15</xdr:col>
      <xdr:colOff>133350</xdr:colOff>
      <xdr:row>60</xdr:row>
      <xdr:rowOff>116417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126594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121920</xdr:rowOff>
    </xdr:from>
    <xdr:to>
      <xdr:col>11</xdr:col>
      <xdr:colOff>82550</xdr:colOff>
      <xdr:row>60</xdr:row>
      <xdr:rowOff>52070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62247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26881</xdr:rowOff>
    </xdr:from>
    <xdr:to>
      <xdr:col>7</xdr:col>
      <xdr:colOff>31750</xdr:colOff>
      <xdr:row>60</xdr:row>
      <xdr:rowOff>128481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138658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会計年度任用職員制度の導入や新型コロナウイルス感染症対策により、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増加したが、従来より進めてきた職員数・職員手当の削減、及び非常勤特別職に係る報酬の見直し等、人件費削減の積極的な取り組みにより、類似団体と比較して良好な数値となっている。</a:t>
          </a:r>
        </a:p>
        <a:p>
          <a:r>
            <a:rPr kumimoji="1" lang="ja-JP" altLang="en-US" sz="1300">
              <a:latin typeface="ＭＳ Ｐゴシック" panose="020B0600070205080204" pitchFamily="50" charset="-128"/>
              <a:ea typeface="ＭＳ Ｐゴシック" panose="020B0600070205080204" pitchFamily="50" charset="-128"/>
            </a:rPr>
            <a:t>　引き続き経常経費抑制に努め、現在の水準を維持していく。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17911</xdr:rowOff>
    </xdr:from>
    <xdr:to>
      <xdr:col>23</xdr:col>
      <xdr:colOff>133350</xdr:colOff>
      <xdr:row>82</xdr:row>
      <xdr:rowOff>38308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076811"/>
          <a:ext cx="838200" cy="2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165009</xdr:rowOff>
    </xdr:from>
    <xdr:to>
      <xdr:col>19</xdr:col>
      <xdr:colOff>133350</xdr:colOff>
      <xdr:row>82</xdr:row>
      <xdr:rowOff>17911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52459"/>
          <a:ext cx="889000" cy="2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157282</xdr:rowOff>
    </xdr:from>
    <xdr:to>
      <xdr:col>15</xdr:col>
      <xdr:colOff>82550</xdr:colOff>
      <xdr:row>81</xdr:row>
      <xdr:rowOff>165009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44732"/>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148603</xdr:rowOff>
    </xdr:from>
    <xdr:to>
      <xdr:col>11</xdr:col>
      <xdr:colOff>31750</xdr:colOff>
      <xdr:row>81</xdr:row>
      <xdr:rowOff>157282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036053"/>
          <a:ext cx="889000" cy="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158958</xdr:rowOff>
    </xdr:from>
    <xdr:to>
      <xdr:col>23</xdr:col>
      <xdr:colOff>184150</xdr:colOff>
      <xdr:row>82</xdr:row>
      <xdr:rowOff>89108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4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80235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138561</xdr:rowOff>
    </xdr:from>
    <xdr:to>
      <xdr:col>19</xdr:col>
      <xdr:colOff>184150</xdr:colOff>
      <xdr:row>82</xdr:row>
      <xdr:rowOff>68711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2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78888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794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114209</xdr:rowOff>
    </xdr:from>
    <xdr:to>
      <xdr:col>15</xdr:col>
      <xdr:colOff>133350</xdr:colOff>
      <xdr:row>82</xdr:row>
      <xdr:rowOff>44359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00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54536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770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106482</xdr:rowOff>
    </xdr:from>
    <xdr:to>
      <xdr:col>11</xdr:col>
      <xdr:colOff>82550</xdr:colOff>
      <xdr:row>82</xdr:row>
      <xdr:rowOff>36632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9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46809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7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97803</xdr:rowOff>
    </xdr:from>
    <xdr:to>
      <xdr:col>7</xdr:col>
      <xdr:colOff>31750</xdr:colOff>
      <xdr:row>82</xdr:row>
      <xdr:rowOff>27953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8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38130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75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概ね平年並みとなっている。引き続き給与水準の適正化に努める。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86</xdr:row>
      <xdr:rowOff>168628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5290800" y="148865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23989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4401800" y="1491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23989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8865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ポイント増加したが、引き続き類似団体平均を下回っている。令和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年度に作成した小諸市職員定員管理計画に基づき、今後とも業務量を考慮した適正な定員管理に努める。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101721</xdr:rowOff>
    </xdr:from>
    <xdr:to>
      <xdr:col>81</xdr:col>
      <xdr:colOff>44450</xdr:colOff>
      <xdr:row>58</xdr:row>
      <xdr:rowOff>106317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045821"/>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85634</xdr:rowOff>
    </xdr:from>
    <xdr:to>
      <xdr:col>77</xdr:col>
      <xdr:colOff>44450</xdr:colOff>
      <xdr:row>58</xdr:row>
      <xdr:rowOff>101721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02973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68399</xdr:rowOff>
    </xdr:from>
    <xdr:to>
      <xdr:col>72</xdr:col>
      <xdr:colOff>203200</xdr:colOff>
      <xdr:row>58</xdr:row>
      <xdr:rowOff>85634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01249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67249</xdr:rowOff>
    </xdr:from>
    <xdr:to>
      <xdr:col>68</xdr:col>
      <xdr:colOff>152400</xdr:colOff>
      <xdr:row>58</xdr:row>
      <xdr:rowOff>68399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011349"/>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55517</xdr:rowOff>
    </xdr:from>
    <xdr:to>
      <xdr:col>81</xdr:col>
      <xdr:colOff>95250</xdr:colOff>
      <xdr:row>58</xdr:row>
      <xdr:rowOff>157117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148244</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2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50921</xdr:rowOff>
    </xdr:from>
    <xdr:to>
      <xdr:col>77</xdr:col>
      <xdr:colOff>95250</xdr:colOff>
      <xdr:row>58</xdr:row>
      <xdr:rowOff>152521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99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162698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763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34834</xdr:rowOff>
    </xdr:from>
    <xdr:to>
      <xdr:col>73</xdr:col>
      <xdr:colOff>44450</xdr:colOff>
      <xdr:row>58</xdr:row>
      <xdr:rowOff>136434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146611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7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17599</xdr:rowOff>
    </xdr:from>
    <xdr:to>
      <xdr:col>68</xdr:col>
      <xdr:colOff>203200</xdr:colOff>
      <xdr:row>58</xdr:row>
      <xdr:rowOff>119199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99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129376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73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16449</xdr:rowOff>
    </xdr:from>
    <xdr:to>
      <xdr:col>64</xdr:col>
      <xdr:colOff>152400</xdr:colOff>
      <xdr:row>58</xdr:row>
      <xdr:rowOff>118049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99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128226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7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これまで、普通建設事業費の計画的実施により地方債発行の増加を抑制してきた結果、類似団体内では引き続き平均を下回っている。</a:t>
          </a:r>
        </a:p>
        <a:p>
          <a:r>
            <a:rPr kumimoji="1" lang="ja-JP" altLang="en-US" sz="1300">
              <a:latin typeface="ＭＳ Ｐゴシック" panose="020B0600070205080204" pitchFamily="50" charset="-128"/>
              <a:ea typeface="ＭＳ Ｐゴシック" panose="020B0600070205080204" pitchFamily="50" charset="-128"/>
            </a:rPr>
            <a:t>　しかしながら、近年の大型普通建設事業の実施に伴い、地方債の新規発行額が増加傾向となっていることから、今後は緊急度・住民ニーズを的確に把握した事業の選択によ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153247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32343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167322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23436"/>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167322</xdr:rowOff>
    </xdr:from>
    <xdr:to>
      <xdr:col>72</xdr:col>
      <xdr:colOff>203200</xdr:colOff>
      <xdr:row>36</xdr:row>
      <xdr:rowOff>169333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33952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37</xdr:row>
      <xdr:rowOff>13970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3415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102447</xdr:rowOff>
    </xdr:from>
    <xdr:to>
      <xdr:col>81</xdr:col>
      <xdr:colOff>95250</xdr:colOff>
      <xdr:row>37</xdr:row>
      <xdr:rowOff>32597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118974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1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100436</xdr:rowOff>
    </xdr:from>
    <xdr:to>
      <xdr:col>77</xdr:col>
      <xdr:colOff>95250</xdr:colOff>
      <xdr:row>37</xdr:row>
      <xdr:rowOff>30586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40763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41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116522</xdr:rowOff>
    </xdr:from>
    <xdr:to>
      <xdr:col>73</xdr:col>
      <xdr:colOff>44450</xdr:colOff>
      <xdr:row>37</xdr:row>
      <xdr:rowOff>46672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56849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74947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計画的な地方債の繰上償還や定期償還の終了により数値は改善傾向にあるが、近年相次いで実施している大型普通建設事業に伴う地方債の新規発行増加や基金の取崩しの影響により、比率の上昇が見込まれる。</a:t>
          </a:r>
        </a:p>
        <a:p>
          <a:r>
            <a:rPr kumimoji="1" lang="ja-JP" altLang="en-US" sz="1300">
              <a:latin typeface="ＭＳ Ｐゴシック" panose="020B0600070205080204" pitchFamily="50" charset="-128"/>
              <a:ea typeface="ＭＳ Ｐゴシック" panose="020B0600070205080204" pitchFamily="50" charset="-128"/>
            </a:rPr>
            <a:t>　今後、事業の計画的実施により地方債新規発行の増加の抑制をするとともに、歳出全体の徹底的な見直しにより基金残高の減少抑制に努める。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100025</xdr:rowOff>
    </xdr:from>
    <xdr:to>
      <xdr:col>81</xdr:col>
      <xdr:colOff>44450</xdr:colOff>
      <xdr:row>14</xdr:row>
      <xdr:rowOff>161798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500325"/>
          <a:ext cx="8382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161798</xdr:rowOff>
    </xdr:from>
    <xdr:to>
      <xdr:col>77</xdr:col>
      <xdr:colOff>44450</xdr:colOff>
      <xdr:row>14</xdr:row>
      <xdr:rowOff>163246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562098"/>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163246</xdr:rowOff>
    </xdr:from>
    <xdr:to>
      <xdr:col>72</xdr:col>
      <xdr:colOff>203200</xdr:colOff>
      <xdr:row>14</xdr:row>
      <xdr:rowOff>163728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563546"/>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151884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72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163728</xdr:rowOff>
    </xdr:from>
    <xdr:to>
      <xdr:col>68</xdr:col>
      <xdr:colOff>152400</xdr:colOff>
      <xdr:row>15</xdr:row>
      <xdr:rowOff>63703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564028"/>
          <a:ext cx="889000" cy="7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146575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49225</xdr:rowOff>
    </xdr:from>
    <xdr:to>
      <xdr:col>81</xdr:col>
      <xdr:colOff>95250</xdr:colOff>
      <xdr:row>14</xdr:row>
      <xdr:rowOff>150825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141952</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110998</xdr:rowOff>
    </xdr:from>
    <xdr:to>
      <xdr:col>77</xdr:col>
      <xdr:colOff>95250</xdr:colOff>
      <xdr:row>15</xdr:row>
      <xdr:rowOff>41148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51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51325</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280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112446</xdr:rowOff>
    </xdr:from>
    <xdr:to>
      <xdr:col>73</xdr:col>
      <xdr:colOff>44450</xdr:colOff>
      <xdr:row>15</xdr:row>
      <xdr:rowOff>42596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1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52773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281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112928</xdr:rowOff>
    </xdr:from>
    <xdr:to>
      <xdr:col>68</xdr:col>
      <xdr:colOff>203200</xdr:colOff>
      <xdr:row>15</xdr:row>
      <xdr:rowOff>43078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5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53255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28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12903</xdr:rowOff>
    </xdr:from>
    <xdr:to>
      <xdr:col>64</xdr:col>
      <xdr:colOff>152400</xdr:colOff>
      <xdr:row>15</xdr:row>
      <xdr:rowOff>114503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5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124680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35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89647</xdr:rowOff>
    </xdr:from>
    <xdr:ext cx="9099176" cy="425758"/>
    <xdr:sp macro="" textlink="">
      <xdr:nvSpPr>
        <xdr:cNvPr id="470" name="テキスト ボックス 469">
          <a:extLst>
            <a:ext uri="{FF2B5EF4-FFF2-40B4-BE49-F238E27FC236}">
              <a16:creationId xmlns:a16="http://schemas.microsoft.com/office/drawing/2014/main" id="{A0660DBF-46DD-4A31-B4FE-C9764D0B8F59}"/>
            </a:ext>
          </a:extLst>
        </xdr:cNvPr>
        <xdr:cNvSpPr txBox="1"/>
      </xdr:nvSpPr>
      <xdr:spPr>
        <a:xfrm>
          <a:off x="773206" y="4459941"/>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41,756
40,914
98.55
21,871,062
21,059,921
683,890
10,801,784
20,014,769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定年退職者の減に伴う退職手当の減により人件費に係る経常収支比率は減少したが、類似団体平均をわずか上回っている。</a:t>
          </a:r>
        </a:p>
        <a:p>
          <a:r>
            <a:rPr kumimoji="1" lang="ja-JP" altLang="en-US" sz="1300">
              <a:latin typeface="ＭＳ Ｐゴシック" panose="020B0600070205080204" pitchFamily="50" charset="-128"/>
              <a:ea typeface="ＭＳ Ｐゴシック" panose="020B0600070205080204" pitchFamily="50" charset="-128"/>
            </a:rPr>
            <a:t>　会計年度任用職員も含め、適正な定員管理を実施し、人件費の抑制に努める。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75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37</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7822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35</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78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46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新型コロナウイルス感染症の影響により各種イベントや活動が中止または規模縮小となった事業があったため、物件費に係る経常収支比率は低下したが、類似団体の平均をわずか上回っている。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引き続き、指定管理者制度の導入等による徹底した経費削減に取り組み、財政の健全化を図る。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120650</xdr:rowOff>
    </xdr:from>
    <xdr:to>
      <xdr:col>82</xdr:col>
      <xdr:colOff>107950</xdr:colOff>
      <xdr:row>18</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35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98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165100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3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120650</xdr:rowOff>
    </xdr:from>
    <xdr:to>
      <xdr:col>69</xdr:col>
      <xdr:colOff>92075</xdr:colOff>
      <xdr:row>18</xdr:row>
      <xdr:rowOff>50800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3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69850</xdr:rowOff>
    </xdr:from>
    <xdr:to>
      <xdr:col>65</xdr:col>
      <xdr:colOff>53975</xdr:colOff>
      <xdr:row>18</xdr:row>
      <xdr:rowOff>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を上回っている要因として、子育て世帯や住民税非課税世帯等の臨時特別給付金や生活保護受給世帯の高齢化に伴う福祉関係経費の増加などが挙げられる。資格審査等の厳格化や市単独の給付制度等の見直しを進めていくことにより、数値の上昇を抑制し、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58</xdr:row>
      <xdr:rowOff>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67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57</xdr:row>
      <xdr:rowOff>158750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67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158750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4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118127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が、今後、高齢化の進展に伴う保険給付費の増により、介護保険、後期高齢者医療等への繰出金や、公共施設の老朽化に伴い維持補修費の増加が見込まれる。</a:t>
          </a:r>
        </a:p>
        <a:p>
          <a:r>
            <a:rPr kumimoji="1" lang="ja-JP" altLang="en-US" sz="1300">
              <a:latin typeface="ＭＳ Ｐゴシック" panose="020B0600070205080204" pitchFamily="50" charset="-128"/>
              <a:ea typeface="ＭＳ Ｐゴシック" panose="020B0600070205080204" pitchFamily="50" charset="-128"/>
            </a:rPr>
            <a:t>　そのため、各事業において経費の削減を進めるとともに、各種保険料等の適正化を図る等の取り組みにより、税収を財源とする普通会計の負担額を減らしていくように努める。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105773</xdr:rowOff>
    </xdr:from>
    <xdr:to>
      <xdr:col>82</xdr:col>
      <xdr:colOff>107950</xdr:colOff>
      <xdr:row>55</xdr:row>
      <xdr:rowOff>105773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355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105773</xdr:rowOff>
    </xdr:from>
    <xdr:to>
      <xdr:col>78</xdr:col>
      <xdr:colOff>69850</xdr:colOff>
      <xdr:row>55</xdr:row>
      <xdr:rowOff>112304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35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73116</xdr:rowOff>
    </xdr:from>
    <xdr:to>
      <xdr:col>73</xdr:col>
      <xdr:colOff>180975</xdr:colOff>
      <xdr:row>55</xdr:row>
      <xdr:rowOff>112304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028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73116</xdr:rowOff>
    </xdr:from>
    <xdr:to>
      <xdr:col>69</xdr:col>
      <xdr:colOff>92075</xdr:colOff>
      <xdr:row>55</xdr:row>
      <xdr:rowOff>171087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0286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54973</xdr:rowOff>
    </xdr:from>
    <xdr:to>
      <xdr:col>82</xdr:col>
      <xdr:colOff>158750</xdr:colOff>
      <xdr:row>55</xdr:row>
      <xdr:rowOff>156573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71500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2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54973</xdr:rowOff>
    </xdr:from>
    <xdr:to>
      <xdr:col>78</xdr:col>
      <xdr:colOff>120650</xdr:colOff>
      <xdr:row>55</xdr:row>
      <xdr:rowOff>156573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166750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5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61504</xdr:rowOff>
    </xdr:from>
    <xdr:to>
      <xdr:col>74</xdr:col>
      <xdr:colOff>31750</xdr:colOff>
      <xdr:row>55</xdr:row>
      <xdr:rowOff>163104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1831</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22316</xdr:rowOff>
    </xdr:from>
    <xdr:to>
      <xdr:col>69</xdr:col>
      <xdr:colOff>142875</xdr:colOff>
      <xdr:row>55</xdr:row>
      <xdr:rowOff>123916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5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134093</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2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120287</xdr:rowOff>
    </xdr:from>
    <xdr:to>
      <xdr:col>65</xdr:col>
      <xdr:colOff>53975</xdr:colOff>
      <xdr:row>56</xdr:row>
      <xdr:rowOff>50437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60614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一部事務組合負担金の減や新型コロナウイルス感染症の影響により各種団体のイベントや活動が中止または規模縮小となったため、補助費等に係る経常収支比率は低下した。</a:t>
          </a:r>
        </a:p>
        <a:p>
          <a:r>
            <a:rPr kumimoji="1" lang="ja-JP" altLang="en-US" sz="1300">
              <a:latin typeface="ＭＳ Ｐゴシック" panose="020B0600070205080204" pitchFamily="50" charset="-128"/>
              <a:ea typeface="ＭＳ Ｐゴシック" panose="020B0600070205080204" pitchFamily="50" charset="-128"/>
            </a:rPr>
            <a:t>　類似団体平均と比べ引き続き高い数値となっており、公営企業の経営改善を図るとともに、各種団体への補助金について、交付額に見合う適切な事業実施がなされているか確認を行い、必要性の低い補助金は見直しや廃止を検討するなど、経費の削減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37846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632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814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138430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115570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2557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普通建設事業の計画的実施による地方債新規発行の抑制により、類似団体と比較して概ね良好な数値を維持できている。</a:t>
          </a:r>
        </a:p>
        <a:p>
          <a:r>
            <a:rPr kumimoji="1" lang="ja-JP" altLang="en-US" sz="1300">
              <a:latin typeface="ＭＳ Ｐゴシック" panose="020B0600070205080204" pitchFamily="50" charset="-128"/>
              <a:ea typeface="ＭＳ Ｐゴシック" panose="020B0600070205080204" pitchFamily="50" charset="-128"/>
            </a:rPr>
            <a:t>　しかしながら、近年大型の普通建設事業が集中していることに伴い、地方債の新規発行額が増加傾向になっていることから、今後は新規発行額を可能な限り抑え、数値の上昇を最小限にするように努める。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53848</xdr:rowOff>
    </xdr:from>
    <xdr:to>
      <xdr:col>24</xdr:col>
      <xdr:colOff>25400</xdr:colOff>
      <xdr:row>75</xdr:row>
      <xdr:rowOff>74422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291259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53848</xdr:rowOff>
    </xdr:from>
    <xdr:to>
      <xdr:col>19</xdr:col>
      <xdr:colOff>187325</xdr:colOff>
      <xdr:row>75</xdr:row>
      <xdr:rowOff>74422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1259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74422</xdr:rowOff>
    </xdr:from>
    <xdr:to>
      <xdr:col>15</xdr:col>
      <xdr:colOff>98425</xdr:colOff>
      <xdr:row>75</xdr:row>
      <xdr:rowOff>78994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2933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78994</xdr:rowOff>
    </xdr:from>
    <xdr:to>
      <xdr:col>11</xdr:col>
      <xdr:colOff>9525</xdr:colOff>
      <xdr:row>75</xdr:row>
      <xdr:rowOff>106426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37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23622</xdr:rowOff>
    </xdr:from>
    <xdr:to>
      <xdr:col>24</xdr:col>
      <xdr:colOff>76200</xdr:colOff>
      <xdr:row>75</xdr:row>
      <xdr:rowOff>125222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103649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7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3048</xdr:rowOff>
    </xdr:from>
    <xdr:to>
      <xdr:col>20</xdr:col>
      <xdr:colOff>38100</xdr:colOff>
      <xdr:row>75</xdr:row>
      <xdr:rowOff>104648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114825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630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23622</xdr:rowOff>
    </xdr:from>
    <xdr:to>
      <xdr:col>15</xdr:col>
      <xdr:colOff>149225</xdr:colOff>
      <xdr:row>75</xdr:row>
      <xdr:rowOff>125222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135399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28194</xdr:rowOff>
    </xdr:from>
    <xdr:to>
      <xdr:col>11</xdr:col>
      <xdr:colOff>60325</xdr:colOff>
      <xdr:row>75</xdr:row>
      <xdr:rowOff>129794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139971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55626</xdr:rowOff>
    </xdr:from>
    <xdr:to>
      <xdr:col>6</xdr:col>
      <xdr:colOff>171450</xdr:colOff>
      <xdr:row>75</xdr:row>
      <xdr:rowOff>157226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167403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扶助費や補助費等が類似団体平均を上回っていることや、扶助費に係る経常収支比率が増加したことにより公債費以外の経常収支比率が類似団体平均を上回る要因となっている。</a:t>
          </a:r>
        </a:p>
        <a:p>
          <a:r>
            <a:rPr kumimoji="1" lang="ja-JP" altLang="en-US" sz="1300">
              <a:latin typeface="ＭＳ Ｐゴシック" panose="020B0600070205080204" pitchFamily="50" charset="-128"/>
              <a:ea typeface="ＭＳ Ｐゴシック" panose="020B0600070205080204" pitchFamily="50" charset="-128"/>
            </a:rPr>
            <a:t>　事業の取捨選択を徹底していくことで、経費の削減に努める。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110998</xdr:rowOff>
    </xdr:from>
    <xdr:to>
      <xdr:col>82</xdr:col>
      <xdr:colOff>107950</xdr:colOff>
      <xdr:row>79</xdr:row>
      <xdr:rowOff>170435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655548"/>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129287</xdr:rowOff>
    </xdr:from>
    <xdr:to>
      <xdr:col>78</xdr:col>
      <xdr:colOff>69850</xdr:colOff>
      <xdr:row>79</xdr:row>
      <xdr:rowOff>170435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673837"/>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46989</xdr:rowOff>
    </xdr:from>
    <xdr:to>
      <xdr:col>73</xdr:col>
      <xdr:colOff>180975</xdr:colOff>
      <xdr:row>79</xdr:row>
      <xdr:rowOff>129287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5915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78994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5915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119142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60198</xdr:rowOff>
    </xdr:from>
    <xdr:to>
      <xdr:col>82</xdr:col>
      <xdr:colOff>158750</xdr:colOff>
      <xdr:row>79</xdr:row>
      <xdr:rowOff>161798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32275</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119635</xdr:rowOff>
    </xdr:from>
    <xdr:to>
      <xdr:col>78</xdr:col>
      <xdr:colOff>120650</xdr:colOff>
      <xdr:row>80</xdr:row>
      <xdr:rowOff>49785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34562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18814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107966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139971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4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8953</xdr:rowOff>
    </xdr:from>
    <xdr:to>
      <xdr:col>29</xdr:col>
      <xdr:colOff>127000</xdr:colOff>
      <xdr:row>19</xdr:row>
      <xdr:rowOff>28245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14128"/>
          <a:ext cx="647700" cy="19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28245</xdr:rowOff>
    </xdr:from>
    <xdr:to>
      <xdr:col>26</xdr:col>
      <xdr:colOff>50800</xdr:colOff>
      <xdr:row>19</xdr:row>
      <xdr:rowOff>79604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33420"/>
          <a:ext cx="698500" cy="51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79604</xdr:rowOff>
    </xdr:from>
    <xdr:to>
      <xdr:col>22</xdr:col>
      <xdr:colOff>114300</xdr:colOff>
      <xdr:row>19</xdr:row>
      <xdr:rowOff>90551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84779"/>
          <a:ext cx="698500" cy="10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87414</xdr:rowOff>
    </xdr:from>
    <xdr:to>
      <xdr:col>18</xdr:col>
      <xdr:colOff>177800</xdr:colOff>
      <xdr:row>19</xdr:row>
      <xdr:rowOff>90551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92589"/>
          <a:ext cx="698500" cy="3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129603</xdr:rowOff>
    </xdr:from>
    <xdr:to>
      <xdr:col>29</xdr:col>
      <xdr:colOff>177800</xdr:colOff>
      <xdr:row>19</xdr:row>
      <xdr:rowOff>59753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63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101680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3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148895</xdr:rowOff>
    </xdr:from>
    <xdr:to>
      <xdr:col>26</xdr:col>
      <xdr:colOff>101600</xdr:colOff>
      <xdr:row>19</xdr:row>
      <xdr:rowOff>79045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82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63822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6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28804</xdr:rowOff>
    </xdr:from>
    <xdr:to>
      <xdr:col>22</xdr:col>
      <xdr:colOff>165100</xdr:colOff>
      <xdr:row>19</xdr:row>
      <xdr:rowOff>130404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33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115181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2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39751</xdr:rowOff>
    </xdr:from>
    <xdr:to>
      <xdr:col>19</xdr:col>
      <xdr:colOff>38100</xdr:colOff>
      <xdr:row>19</xdr:row>
      <xdr:rowOff>141351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44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126128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31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36614</xdr:rowOff>
    </xdr:from>
    <xdr:to>
      <xdr:col>15</xdr:col>
      <xdr:colOff>101600</xdr:colOff>
      <xdr:row>19</xdr:row>
      <xdr:rowOff>138214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41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122991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2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20789</xdr:rowOff>
    </xdr:from>
    <xdr:to>
      <xdr:col>29</xdr:col>
      <xdr:colOff>127000</xdr:colOff>
      <xdr:row>38</xdr:row>
      <xdr:rowOff>33827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88389"/>
          <a:ext cx="647700" cy="13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33423</xdr:rowOff>
    </xdr:from>
    <xdr:to>
      <xdr:col>26</xdr:col>
      <xdr:colOff>50800</xdr:colOff>
      <xdr:row>38</xdr:row>
      <xdr:rowOff>33827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501023"/>
          <a:ext cx="698500" cy="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31354</xdr:rowOff>
    </xdr:from>
    <xdr:to>
      <xdr:col>22</xdr:col>
      <xdr:colOff>114300</xdr:colOff>
      <xdr:row>38</xdr:row>
      <xdr:rowOff>33423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98954"/>
          <a:ext cx="698500" cy="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19611</xdr:rowOff>
    </xdr:from>
    <xdr:to>
      <xdr:col>18</xdr:col>
      <xdr:colOff>177800</xdr:colOff>
      <xdr:row>38</xdr:row>
      <xdr:rowOff>31354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87211"/>
          <a:ext cx="698500" cy="11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312889</xdr:rowOff>
    </xdr:from>
    <xdr:to>
      <xdr:col>29</xdr:col>
      <xdr:colOff>177800</xdr:colOff>
      <xdr:row>38</xdr:row>
      <xdr:rowOff>71589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37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238300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325927</xdr:rowOff>
    </xdr:from>
    <xdr:to>
      <xdr:col>26</xdr:col>
      <xdr:colOff>101600</xdr:colOff>
      <xdr:row>38</xdr:row>
      <xdr:rowOff>84627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50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69404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37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325523</xdr:rowOff>
    </xdr:from>
    <xdr:to>
      <xdr:col>22</xdr:col>
      <xdr:colOff>165100</xdr:colOff>
      <xdr:row>38</xdr:row>
      <xdr:rowOff>84223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50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69000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3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323454</xdr:rowOff>
    </xdr:from>
    <xdr:to>
      <xdr:col>19</xdr:col>
      <xdr:colOff>38100</xdr:colOff>
      <xdr:row>38</xdr:row>
      <xdr:rowOff>82154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4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66931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311711</xdr:rowOff>
    </xdr:from>
    <xdr:to>
      <xdr:col>15</xdr:col>
      <xdr:colOff>101600</xdr:colOff>
      <xdr:row>38</xdr:row>
      <xdr:rowOff>70411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36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55188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2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41,756
40,914
98.55
21,871,062
21,059,921
683,890
10,801,784
20,014,769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62255</xdr:rowOff>
    </xdr:from>
    <xdr:to>
      <xdr:col>24</xdr:col>
      <xdr:colOff>63500</xdr:colOff>
      <xdr:row>38</xdr:row>
      <xdr:rowOff>62750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77355"/>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62255</xdr:rowOff>
    </xdr:from>
    <xdr:to>
      <xdr:col>19</xdr:col>
      <xdr:colOff>177800</xdr:colOff>
      <xdr:row>39</xdr:row>
      <xdr:rowOff>100140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77355"/>
          <a:ext cx="889000" cy="20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80149</xdr:rowOff>
    </xdr:from>
    <xdr:to>
      <xdr:col>15</xdr:col>
      <xdr:colOff>50800</xdr:colOff>
      <xdr:row>39</xdr:row>
      <xdr:rowOff>100140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766699"/>
          <a:ext cx="889000" cy="1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80149</xdr:rowOff>
    </xdr:from>
    <xdr:to>
      <xdr:col>10</xdr:col>
      <xdr:colOff>114300</xdr:colOff>
      <xdr:row>39</xdr:row>
      <xdr:rowOff>101397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766699"/>
          <a:ext cx="889000" cy="2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11950</xdr:rowOff>
    </xdr:from>
    <xdr:to>
      <xdr:col>24</xdr:col>
      <xdr:colOff>114300</xdr:colOff>
      <xdr:row>38</xdr:row>
      <xdr:rowOff>113550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161827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11455</xdr:rowOff>
    </xdr:from>
    <xdr:to>
      <xdr:col>20</xdr:col>
      <xdr:colOff>38100</xdr:colOff>
      <xdr:row>38</xdr:row>
      <xdr:rowOff>113055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2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104182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1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49340</xdr:rowOff>
    </xdr:from>
    <xdr:to>
      <xdr:col>15</xdr:col>
      <xdr:colOff>101600</xdr:colOff>
      <xdr:row>39</xdr:row>
      <xdr:rowOff>150940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7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142067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8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29349</xdr:rowOff>
    </xdr:from>
    <xdr:to>
      <xdr:col>10</xdr:col>
      <xdr:colOff>165100</xdr:colOff>
      <xdr:row>39</xdr:row>
      <xdr:rowOff>130949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1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122076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0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50597</xdr:rowOff>
    </xdr:from>
    <xdr:to>
      <xdr:col>6</xdr:col>
      <xdr:colOff>38100</xdr:colOff>
      <xdr:row>39</xdr:row>
      <xdr:rowOff>152197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143324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150705</xdr:rowOff>
    </xdr:from>
    <xdr:to>
      <xdr:col>24</xdr:col>
      <xdr:colOff>63500</xdr:colOff>
      <xdr:row>57</xdr:row>
      <xdr:rowOff>167114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23355"/>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161943</xdr:rowOff>
    </xdr:from>
    <xdr:to>
      <xdr:col>19</xdr:col>
      <xdr:colOff>177800</xdr:colOff>
      <xdr:row>57</xdr:row>
      <xdr:rowOff>167114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34593"/>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161943</xdr:rowOff>
    </xdr:from>
    <xdr:to>
      <xdr:col>15</xdr:col>
      <xdr:colOff>50800</xdr:colOff>
      <xdr:row>57</xdr:row>
      <xdr:rowOff>171100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34593"/>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171100</xdr:rowOff>
    </xdr:from>
    <xdr:to>
      <xdr:col>10</xdr:col>
      <xdr:colOff>114300</xdr:colOff>
      <xdr:row>58</xdr:row>
      <xdr:rowOff>11426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43750"/>
          <a:ext cx="889000" cy="1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99905</xdr:rowOff>
    </xdr:from>
    <xdr:to>
      <xdr:col>24</xdr:col>
      <xdr:colOff>114300</xdr:colOff>
      <xdr:row>58</xdr:row>
      <xdr:rowOff>30055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8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17246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7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116314</xdr:rowOff>
    </xdr:from>
    <xdr:to>
      <xdr:col>20</xdr:col>
      <xdr:colOff>38100</xdr:colOff>
      <xdr:row>58</xdr:row>
      <xdr:rowOff>46464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8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37591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98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111143</xdr:rowOff>
    </xdr:from>
    <xdr:to>
      <xdr:col>15</xdr:col>
      <xdr:colOff>101600</xdr:colOff>
      <xdr:row>58</xdr:row>
      <xdr:rowOff>41293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88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32420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97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120300</xdr:rowOff>
    </xdr:from>
    <xdr:to>
      <xdr:col>10</xdr:col>
      <xdr:colOff>165100</xdr:colOff>
      <xdr:row>58</xdr:row>
      <xdr:rowOff>50450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8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41577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98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132076</xdr:rowOff>
    </xdr:from>
    <xdr:to>
      <xdr:col>6</xdr:col>
      <xdr:colOff>38100</xdr:colOff>
      <xdr:row>58</xdr:row>
      <xdr:rowOff>62226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0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53353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99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130082</xdr:rowOff>
    </xdr:from>
    <xdr:to>
      <xdr:col>24</xdr:col>
      <xdr:colOff>63500</xdr:colOff>
      <xdr:row>78</xdr:row>
      <xdr:rowOff>152060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03182"/>
          <a:ext cx="8382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152060</xdr:rowOff>
    </xdr:from>
    <xdr:to>
      <xdr:col>19</xdr:col>
      <xdr:colOff>177800</xdr:colOff>
      <xdr:row>79</xdr:row>
      <xdr:rowOff>11717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25160"/>
          <a:ext cx="889000" cy="3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163964</xdr:rowOff>
    </xdr:from>
    <xdr:to>
      <xdr:col>15</xdr:col>
      <xdr:colOff>50800</xdr:colOff>
      <xdr:row>79</xdr:row>
      <xdr:rowOff>11717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37064"/>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138818</xdr:rowOff>
    </xdr:from>
    <xdr:to>
      <xdr:col>10</xdr:col>
      <xdr:colOff>114300</xdr:colOff>
      <xdr:row>78</xdr:row>
      <xdr:rowOff>163964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1191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79282</xdr:rowOff>
    </xdr:from>
    <xdr:to>
      <xdr:col>24</xdr:col>
      <xdr:colOff>114300</xdr:colOff>
      <xdr:row>79</xdr:row>
      <xdr:rowOff>9432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19908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9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101260</xdr:rowOff>
    </xdr:from>
    <xdr:to>
      <xdr:col>20</xdr:col>
      <xdr:colOff>38100</xdr:colOff>
      <xdr:row>79</xdr:row>
      <xdr:rowOff>31410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22537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132367</xdr:rowOff>
    </xdr:from>
    <xdr:to>
      <xdr:col>15</xdr:col>
      <xdr:colOff>101600</xdr:colOff>
      <xdr:row>79</xdr:row>
      <xdr:rowOff>62517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53644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113164</xdr:rowOff>
    </xdr:from>
    <xdr:to>
      <xdr:col>10</xdr:col>
      <xdr:colOff>165100</xdr:colOff>
      <xdr:row>79</xdr:row>
      <xdr:rowOff>43314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8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34441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7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88018</xdr:rowOff>
    </xdr:from>
    <xdr:to>
      <xdr:col>6</xdr:col>
      <xdr:colOff>38100</xdr:colOff>
      <xdr:row>79</xdr:row>
      <xdr:rowOff>18168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34695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23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159139</xdr:rowOff>
    </xdr:from>
    <xdr:to>
      <xdr:col>24</xdr:col>
      <xdr:colOff>63500</xdr:colOff>
      <xdr:row>98</xdr:row>
      <xdr:rowOff>3820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18339"/>
          <a:ext cx="838200" cy="18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3820</xdr:rowOff>
    </xdr:from>
    <xdr:to>
      <xdr:col>19</xdr:col>
      <xdr:colOff>177800</xdr:colOff>
      <xdr:row>98</xdr:row>
      <xdr:rowOff>29752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05920"/>
          <a:ext cx="889000" cy="2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29752</xdr:rowOff>
    </xdr:from>
    <xdr:to>
      <xdr:col>15</xdr:col>
      <xdr:colOff>50800</xdr:colOff>
      <xdr:row>98</xdr:row>
      <xdr:rowOff>62799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31852"/>
          <a:ext cx="889000" cy="3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25499</xdr:rowOff>
    </xdr:from>
    <xdr:to>
      <xdr:col>10</xdr:col>
      <xdr:colOff>114300</xdr:colOff>
      <xdr:row>98</xdr:row>
      <xdr:rowOff>62799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827599"/>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108339</xdr:rowOff>
    </xdr:from>
    <xdr:to>
      <xdr:col>24</xdr:col>
      <xdr:colOff>114300</xdr:colOff>
      <xdr:row>97</xdr:row>
      <xdr:rowOff>38489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6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86766</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4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124470</xdr:rowOff>
    </xdr:from>
    <xdr:to>
      <xdr:col>20</xdr:col>
      <xdr:colOff>38100</xdr:colOff>
      <xdr:row>98</xdr:row>
      <xdr:rowOff>54620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45747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4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150402</xdr:rowOff>
    </xdr:from>
    <xdr:to>
      <xdr:col>15</xdr:col>
      <xdr:colOff>101600</xdr:colOff>
      <xdr:row>98</xdr:row>
      <xdr:rowOff>80552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8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71679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7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11999</xdr:rowOff>
    </xdr:from>
    <xdr:to>
      <xdr:col>10</xdr:col>
      <xdr:colOff>165100</xdr:colOff>
      <xdr:row>98</xdr:row>
      <xdr:rowOff>113599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1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104726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0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146149</xdr:rowOff>
    </xdr:from>
    <xdr:to>
      <xdr:col>6</xdr:col>
      <xdr:colOff>38100</xdr:colOff>
      <xdr:row>98</xdr:row>
      <xdr:rowOff>76299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7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67426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6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103859</xdr:rowOff>
    </xdr:from>
    <xdr:to>
      <xdr:col>55</xdr:col>
      <xdr:colOff>0</xdr:colOff>
      <xdr:row>37</xdr:row>
      <xdr:rowOff>151850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04609"/>
          <a:ext cx="838200" cy="39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103859</xdr:rowOff>
    </xdr:from>
    <xdr:to>
      <xdr:col>50</xdr:col>
      <xdr:colOff>114300</xdr:colOff>
      <xdr:row>38</xdr:row>
      <xdr:rowOff>2433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104609"/>
          <a:ext cx="889000" cy="41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2433</xdr:rowOff>
    </xdr:from>
    <xdr:to>
      <xdr:col>45</xdr:col>
      <xdr:colOff>177800</xdr:colOff>
      <xdr:row>38</xdr:row>
      <xdr:rowOff>6845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17533"/>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6845</xdr:rowOff>
    </xdr:from>
    <xdr:to>
      <xdr:col>41</xdr:col>
      <xdr:colOff>50800</xdr:colOff>
      <xdr:row>38</xdr:row>
      <xdr:rowOff>20675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21945"/>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101050</xdr:rowOff>
    </xdr:from>
    <xdr:to>
      <xdr:col>55</xdr:col>
      <xdr:colOff>50800</xdr:colOff>
      <xdr:row>38</xdr:row>
      <xdr:rowOff>31200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15977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5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53059</xdr:rowOff>
    </xdr:from>
    <xdr:to>
      <xdr:col>50</xdr:col>
      <xdr:colOff>165100</xdr:colOff>
      <xdr:row>35</xdr:row>
      <xdr:rowOff>154659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5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145786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4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123083</xdr:rowOff>
    </xdr:from>
    <xdr:to>
      <xdr:col>46</xdr:col>
      <xdr:colOff>38100</xdr:colOff>
      <xdr:row>38</xdr:row>
      <xdr:rowOff>53233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6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44360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127495</xdr:rowOff>
    </xdr:from>
    <xdr:to>
      <xdr:col>41</xdr:col>
      <xdr:colOff>101600</xdr:colOff>
      <xdr:row>38</xdr:row>
      <xdr:rowOff>57645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48772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141325</xdr:rowOff>
    </xdr:from>
    <xdr:to>
      <xdr:col>36</xdr:col>
      <xdr:colOff>165100</xdr:colOff>
      <xdr:row>38</xdr:row>
      <xdr:rowOff>71475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62602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7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78294</xdr:rowOff>
    </xdr:from>
    <xdr:to>
      <xdr:col>55</xdr:col>
      <xdr:colOff>0</xdr:colOff>
      <xdr:row>57</xdr:row>
      <xdr:rowOff>2591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79494"/>
          <a:ext cx="838200" cy="9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78294</xdr:rowOff>
    </xdr:from>
    <xdr:to>
      <xdr:col>50</xdr:col>
      <xdr:colOff>114300</xdr:colOff>
      <xdr:row>57</xdr:row>
      <xdr:rowOff>52416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79494"/>
          <a:ext cx="889000" cy="14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52416</xdr:rowOff>
    </xdr:from>
    <xdr:to>
      <xdr:col>45</xdr:col>
      <xdr:colOff>177800</xdr:colOff>
      <xdr:row>57</xdr:row>
      <xdr:rowOff>53609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25066"/>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136596</xdr:rowOff>
    </xdr:from>
    <xdr:to>
      <xdr:col>41</xdr:col>
      <xdr:colOff>50800</xdr:colOff>
      <xdr:row>57</xdr:row>
      <xdr:rowOff>53609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566346"/>
          <a:ext cx="889000" cy="25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117765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123241</xdr:rowOff>
    </xdr:from>
    <xdr:to>
      <xdr:col>55</xdr:col>
      <xdr:colOff>50800</xdr:colOff>
      <xdr:row>57</xdr:row>
      <xdr:rowOff>53391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101668</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0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27494</xdr:rowOff>
    </xdr:from>
    <xdr:to>
      <xdr:col>50</xdr:col>
      <xdr:colOff>165100</xdr:colOff>
      <xdr:row>56</xdr:row>
      <xdr:rowOff>129094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2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120221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72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1616</xdr:rowOff>
    </xdr:from>
    <xdr:to>
      <xdr:col>46</xdr:col>
      <xdr:colOff>38100</xdr:colOff>
      <xdr:row>57</xdr:row>
      <xdr:rowOff>103216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94343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6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2809</xdr:rowOff>
    </xdr:from>
    <xdr:to>
      <xdr:col>41</xdr:col>
      <xdr:colOff>101600</xdr:colOff>
      <xdr:row>57</xdr:row>
      <xdr:rowOff>104409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7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95536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86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85796</xdr:rowOff>
    </xdr:from>
    <xdr:to>
      <xdr:col>36</xdr:col>
      <xdr:colOff>165100</xdr:colOff>
      <xdr:row>56</xdr:row>
      <xdr:rowOff>15946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1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32473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29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103992</xdr:rowOff>
    </xdr:from>
    <xdr:to>
      <xdr:col>55</xdr:col>
      <xdr:colOff>0</xdr:colOff>
      <xdr:row>77</xdr:row>
      <xdr:rowOff>48461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134192"/>
          <a:ext cx="838200" cy="11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154960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8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103992</xdr:rowOff>
    </xdr:from>
    <xdr:to>
      <xdr:col>50</xdr:col>
      <xdr:colOff>114300</xdr:colOff>
      <xdr:row>77</xdr:row>
      <xdr:rowOff>119977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134192"/>
          <a:ext cx="889000" cy="18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119977</xdr:rowOff>
    </xdr:from>
    <xdr:to>
      <xdr:col>45</xdr:col>
      <xdr:colOff>177800</xdr:colOff>
      <xdr:row>78</xdr:row>
      <xdr:rowOff>17365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321627"/>
          <a:ext cx="889000" cy="6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156056</xdr:rowOff>
    </xdr:from>
    <xdr:to>
      <xdr:col>41</xdr:col>
      <xdr:colOff>50800</xdr:colOff>
      <xdr:row>78</xdr:row>
      <xdr:rowOff>17365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357706"/>
          <a:ext cx="889000" cy="3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169111</xdr:rowOff>
    </xdr:from>
    <xdr:to>
      <xdr:col>55</xdr:col>
      <xdr:colOff>50800</xdr:colOff>
      <xdr:row>77</xdr:row>
      <xdr:rowOff>99261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1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20538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0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53192</xdr:rowOff>
    </xdr:from>
    <xdr:to>
      <xdr:col>50</xdr:col>
      <xdr:colOff>165100</xdr:colOff>
      <xdr:row>76</xdr:row>
      <xdr:rowOff>154792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0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171320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85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69177</xdr:rowOff>
    </xdr:from>
    <xdr:to>
      <xdr:col>46</xdr:col>
      <xdr:colOff>38100</xdr:colOff>
      <xdr:row>77</xdr:row>
      <xdr:rowOff>170777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161904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138015</xdr:rowOff>
    </xdr:from>
    <xdr:to>
      <xdr:col>41</xdr:col>
      <xdr:colOff>101600</xdr:colOff>
      <xdr:row>78</xdr:row>
      <xdr:rowOff>68165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3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59292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43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105256</xdr:rowOff>
    </xdr:from>
    <xdr:to>
      <xdr:col>36</xdr:col>
      <xdr:colOff>165100</xdr:colOff>
      <xdr:row>78</xdr:row>
      <xdr:rowOff>35406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0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26533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39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136509</xdr:rowOff>
    </xdr:from>
    <xdr:to>
      <xdr:col>55</xdr:col>
      <xdr:colOff>0</xdr:colOff>
      <xdr:row>98</xdr:row>
      <xdr:rowOff>4232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767159"/>
          <a:ext cx="838200" cy="3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155510</xdr:rowOff>
    </xdr:from>
    <xdr:to>
      <xdr:col>50</xdr:col>
      <xdr:colOff>114300</xdr:colOff>
      <xdr:row>98</xdr:row>
      <xdr:rowOff>4232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786160"/>
          <a:ext cx="889000" cy="2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102936</xdr:rowOff>
    </xdr:from>
    <xdr:to>
      <xdr:col>45</xdr:col>
      <xdr:colOff>177800</xdr:colOff>
      <xdr:row>97</xdr:row>
      <xdr:rowOff>155510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733586"/>
          <a:ext cx="889000" cy="5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102936</xdr:rowOff>
    </xdr:from>
    <xdr:to>
      <xdr:col>41</xdr:col>
      <xdr:colOff>50800</xdr:colOff>
      <xdr:row>97</xdr:row>
      <xdr:rowOff>151067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733586"/>
          <a:ext cx="889000" cy="4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149879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85709</xdr:rowOff>
    </xdr:from>
    <xdr:to>
      <xdr:col>55</xdr:col>
      <xdr:colOff>50800</xdr:colOff>
      <xdr:row>98</xdr:row>
      <xdr:rowOff>15859</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1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636</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3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124882</xdr:rowOff>
    </xdr:from>
    <xdr:to>
      <xdr:col>50</xdr:col>
      <xdr:colOff>165100</xdr:colOff>
      <xdr:row>98</xdr:row>
      <xdr:rowOff>55032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75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46159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104710</xdr:rowOff>
    </xdr:from>
    <xdr:to>
      <xdr:col>46</xdr:col>
      <xdr:colOff>38100</xdr:colOff>
      <xdr:row>98</xdr:row>
      <xdr:rowOff>34860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73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25987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82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52136</xdr:rowOff>
    </xdr:from>
    <xdr:to>
      <xdr:col>41</xdr:col>
      <xdr:colOff>101600</xdr:colOff>
      <xdr:row>97</xdr:row>
      <xdr:rowOff>153736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170263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5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100267</xdr:rowOff>
    </xdr:from>
    <xdr:to>
      <xdr:col>36</xdr:col>
      <xdr:colOff>165100</xdr:colOff>
      <xdr:row>98</xdr:row>
      <xdr:rowOff>30417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3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21544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2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127933</xdr:rowOff>
    </xdr:from>
    <xdr:to>
      <xdr:col>85</xdr:col>
      <xdr:colOff>127000</xdr:colOff>
      <xdr:row>38</xdr:row>
      <xdr:rowOff>7141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71583"/>
          <a:ext cx="8382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127933</xdr:rowOff>
    </xdr:from>
    <xdr:to>
      <xdr:col>81</xdr:col>
      <xdr:colOff>50800</xdr:colOff>
      <xdr:row>37</xdr:row>
      <xdr:rowOff>167001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71583"/>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14692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2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167001</xdr:rowOff>
    </xdr:from>
    <xdr:to>
      <xdr:col>76</xdr:col>
      <xdr:colOff>114300</xdr:colOff>
      <xdr:row>38</xdr:row>
      <xdr:rowOff>12187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10651"/>
          <a:ext cx="8890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11673</xdr:rowOff>
    </xdr:from>
    <xdr:to>
      <xdr:col>71</xdr:col>
      <xdr:colOff>177800</xdr:colOff>
      <xdr:row>38</xdr:row>
      <xdr:rowOff>12187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26773"/>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127791</xdr:rowOff>
    </xdr:from>
    <xdr:to>
      <xdr:col>85</xdr:col>
      <xdr:colOff>177800</xdr:colOff>
      <xdr:row>38</xdr:row>
      <xdr:rowOff>57941</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7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66962</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77133</xdr:rowOff>
    </xdr:from>
    <xdr:to>
      <xdr:col>81</xdr:col>
      <xdr:colOff>101600</xdr:colOff>
      <xdr:row>38</xdr:row>
      <xdr:rowOff>7283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23810</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1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116201</xdr:rowOff>
    </xdr:from>
    <xdr:to>
      <xdr:col>76</xdr:col>
      <xdr:colOff>165100</xdr:colOff>
      <xdr:row>38</xdr:row>
      <xdr:rowOff>46351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37478</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5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132837</xdr:rowOff>
    </xdr:from>
    <xdr:to>
      <xdr:col>72</xdr:col>
      <xdr:colOff>38100</xdr:colOff>
      <xdr:row>38</xdr:row>
      <xdr:rowOff>62987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7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54114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56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132323</xdr:rowOff>
    </xdr:from>
    <xdr:to>
      <xdr:col>67</xdr:col>
      <xdr:colOff>101600</xdr:colOff>
      <xdr:row>38</xdr:row>
      <xdr:rowOff>62472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759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53600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56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128009</xdr:rowOff>
    </xdr:from>
    <xdr:to>
      <xdr:col>85</xdr:col>
      <xdr:colOff>127000</xdr:colOff>
      <xdr:row>78</xdr:row>
      <xdr:rowOff>146431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501109"/>
          <a:ext cx="8382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144582</xdr:rowOff>
    </xdr:from>
    <xdr:to>
      <xdr:col>81</xdr:col>
      <xdr:colOff>50800</xdr:colOff>
      <xdr:row>78</xdr:row>
      <xdr:rowOff>146431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517682"/>
          <a:ext cx="8890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144582</xdr:rowOff>
    </xdr:from>
    <xdr:to>
      <xdr:col>76</xdr:col>
      <xdr:colOff>114300</xdr:colOff>
      <xdr:row>78</xdr:row>
      <xdr:rowOff>150192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517682"/>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143749</xdr:rowOff>
    </xdr:from>
    <xdr:to>
      <xdr:col>71</xdr:col>
      <xdr:colOff>177800</xdr:colOff>
      <xdr:row>78</xdr:row>
      <xdr:rowOff>150192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516849"/>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77209</xdr:rowOff>
    </xdr:from>
    <xdr:to>
      <xdr:col>85</xdr:col>
      <xdr:colOff>177800</xdr:colOff>
      <xdr:row>79</xdr:row>
      <xdr:rowOff>7359</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163586</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95631</xdr:rowOff>
    </xdr:from>
    <xdr:to>
      <xdr:col>81</xdr:col>
      <xdr:colOff>101600</xdr:colOff>
      <xdr:row>79</xdr:row>
      <xdr:rowOff>25781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16908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93782</xdr:rowOff>
    </xdr:from>
    <xdr:to>
      <xdr:col>76</xdr:col>
      <xdr:colOff>165100</xdr:colOff>
      <xdr:row>79</xdr:row>
      <xdr:rowOff>23932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15059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5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99392</xdr:rowOff>
    </xdr:from>
    <xdr:to>
      <xdr:col>72</xdr:col>
      <xdr:colOff>38100</xdr:colOff>
      <xdr:row>79</xdr:row>
      <xdr:rowOff>29542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20669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6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92949</xdr:rowOff>
    </xdr:from>
    <xdr:to>
      <xdr:col>67</xdr:col>
      <xdr:colOff>101600</xdr:colOff>
      <xdr:row>79</xdr:row>
      <xdr:rowOff>23099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14226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5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96476</xdr:rowOff>
    </xdr:from>
    <xdr:to>
      <xdr:col>85</xdr:col>
      <xdr:colOff>127000</xdr:colOff>
      <xdr:row>98</xdr:row>
      <xdr:rowOff>110792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98576"/>
          <a:ext cx="838200" cy="1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110792</xdr:rowOff>
    </xdr:from>
    <xdr:to>
      <xdr:col>81</xdr:col>
      <xdr:colOff>50800</xdr:colOff>
      <xdr:row>98</xdr:row>
      <xdr:rowOff>136579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12892"/>
          <a:ext cx="889000" cy="2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135558</xdr:rowOff>
    </xdr:from>
    <xdr:to>
      <xdr:col>76</xdr:col>
      <xdr:colOff>114300</xdr:colOff>
      <xdr:row>98</xdr:row>
      <xdr:rowOff>136579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37658"/>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135558</xdr:rowOff>
    </xdr:from>
    <xdr:to>
      <xdr:col>71</xdr:col>
      <xdr:colOff>177800</xdr:colOff>
      <xdr:row>98</xdr:row>
      <xdr:rowOff>139198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37658"/>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45676</xdr:rowOff>
    </xdr:from>
    <xdr:to>
      <xdr:col>85</xdr:col>
      <xdr:colOff>177800</xdr:colOff>
      <xdr:row>98</xdr:row>
      <xdr:rowOff>147276</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4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132053</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6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59992</xdr:rowOff>
    </xdr:from>
    <xdr:to>
      <xdr:col>81</xdr:col>
      <xdr:colOff>101600</xdr:colOff>
      <xdr:row>98</xdr:row>
      <xdr:rowOff>161592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6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152719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5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85779</xdr:rowOff>
    </xdr:from>
    <xdr:to>
      <xdr:col>76</xdr:col>
      <xdr:colOff>165100</xdr:colOff>
      <xdr:row>99</xdr:row>
      <xdr:rowOff>15929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8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7056</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8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84758</xdr:rowOff>
    </xdr:from>
    <xdr:to>
      <xdr:col>72</xdr:col>
      <xdr:colOff>38100</xdr:colOff>
      <xdr:row>99</xdr:row>
      <xdr:rowOff>14908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8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6035</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97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88398</xdr:rowOff>
    </xdr:from>
    <xdr:to>
      <xdr:col>67</xdr:col>
      <xdr:colOff>101600</xdr:colOff>
      <xdr:row>99</xdr:row>
      <xdr:rowOff>18548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9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9675</xdr:rowOff>
    </xdr:from>
    <xdr:ext cx="378565"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5017" y="1698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40336</xdr:rowOff>
    </xdr:from>
    <xdr:to>
      <xdr:col>107</xdr:col>
      <xdr:colOff>50800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268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40336</xdr:rowOff>
    </xdr:from>
    <xdr:to>
      <xdr:col>102</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7268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160986</xdr:rowOff>
    </xdr:from>
    <xdr:to>
      <xdr:col>102</xdr:col>
      <xdr:colOff>165100</xdr:colOff>
      <xdr:row>39</xdr:row>
      <xdr:rowOff>91136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82263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76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28943</xdr:rowOff>
    </xdr:from>
    <xdr:to>
      <xdr:col>116</xdr:col>
      <xdr:colOff>63500</xdr:colOff>
      <xdr:row>57</xdr:row>
      <xdr:rowOff>122841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801593"/>
          <a:ext cx="838200" cy="9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36637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80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116973</xdr:rowOff>
    </xdr:from>
    <xdr:to>
      <xdr:col>111</xdr:col>
      <xdr:colOff>177800</xdr:colOff>
      <xdr:row>57</xdr:row>
      <xdr:rowOff>122841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9889623"/>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138041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08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116973</xdr:rowOff>
    </xdr:from>
    <xdr:to>
      <xdr:col>107</xdr:col>
      <xdr:colOff>50800</xdr:colOff>
      <xdr:row>57</xdr:row>
      <xdr:rowOff>117069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889623"/>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153528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0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117069</xdr:rowOff>
    </xdr:from>
    <xdr:to>
      <xdr:col>102</xdr:col>
      <xdr:colOff>114300</xdr:colOff>
      <xdr:row>57</xdr:row>
      <xdr:rowOff>118555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889719"/>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151395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155319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09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149593</xdr:rowOff>
    </xdr:from>
    <xdr:to>
      <xdr:col>116</xdr:col>
      <xdr:colOff>114300</xdr:colOff>
      <xdr:row>57</xdr:row>
      <xdr:rowOff>79743</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75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1020</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60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72041</xdr:rowOff>
    </xdr:from>
    <xdr:to>
      <xdr:col>112</xdr:col>
      <xdr:colOff>38100</xdr:colOff>
      <xdr:row>58</xdr:row>
      <xdr:rowOff>2191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8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18718</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61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66173</xdr:rowOff>
    </xdr:from>
    <xdr:to>
      <xdr:col>107</xdr:col>
      <xdr:colOff>101600</xdr:colOff>
      <xdr:row>57</xdr:row>
      <xdr:rowOff>167773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8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12850</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66269</xdr:rowOff>
    </xdr:from>
    <xdr:to>
      <xdr:col>102</xdr:col>
      <xdr:colOff>165100</xdr:colOff>
      <xdr:row>57</xdr:row>
      <xdr:rowOff>167869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8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12946</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6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67755</xdr:rowOff>
    </xdr:from>
    <xdr:to>
      <xdr:col>98</xdr:col>
      <xdr:colOff>38100</xdr:colOff>
      <xdr:row>57</xdr:row>
      <xdr:rowOff>169355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8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14432</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61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146852</xdr:rowOff>
    </xdr:from>
    <xdr:to>
      <xdr:col>116</xdr:col>
      <xdr:colOff>63500</xdr:colOff>
      <xdr:row>77</xdr:row>
      <xdr:rowOff>159654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3348502"/>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146852</xdr:rowOff>
    </xdr:from>
    <xdr:to>
      <xdr:col>111</xdr:col>
      <xdr:colOff>177800</xdr:colOff>
      <xdr:row>78</xdr:row>
      <xdr:rowOff>15994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348502"/>
          <a:ext cx="889000" cy="4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15994</xdr:rowOff>
    </xdr:from>
    <xdr:to>
      <xdr:col>107</xdr:col>
      <xdr:colOff>50800</xdr:colOff>
      <xdr:row>78</xdr:row>
      <xdr:rowOff>27915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389094"/>
          <a:ext cx="8890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139193</xdr:rowOff>
    </xdr:from>
    <xdr:to>
      <xdr:col>102</xdr:col>
      <xdr:colOff>114300</xdr:colOff>
      <xdr:row>78</xdr:row>
      <xdr:rowOff>27915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340843"/>
          <a:ext cx="889000" cy="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108854</xdr:rowOff>
    </xdr:from>
    <xdr:to>
      <xdr:col>116</xdr:col>
      <xdr:colOff>114300</xdr:colOff>
      <xdr:row>78</xdr:row>
      <xdr:rowOff>39004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3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87281</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8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96052</xdr:rowOff>
    </xdr:from>
    <xdr:to>
      <xdr:col>112</xdr:col>
      <xdr:colOff>38100</xdr:colOff>
      <xdr:row>78</xdr:row>
      <xdr:rowOff>26202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2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17329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3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136644</xdr:rowOff>
    </xdr:from>
    <xdr:to>
      <xdr:col>107</xdr:col>
      <xdr:colOff>101600</xdr:colOff>
      <xdr:row>78</xdr:row>
      <xdr:rowOff>66794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33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57921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43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148565</xdr:rowOff>
    </xdr:from>
    <xdr:to>
      <xdr:col>102</xdr:col>
      <xdr:colOff>165100</xdr:colOff>
      <xdr:row>78</xdr:row>
      <xdr:rowOff>78715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3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69842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44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88393</xdr:rowOff>
    </xdr:from>
    <xdr:to>
      <xdr:col>98</xdr:col>
      <xdr:colOff>38100</xdr:colOff>
      <xdr:row>78</xdr:row>
      <xdr:rowOff>18543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2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9670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3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が類似団体と比較して高い主なものは、貸付金と普通建設事業費（うち新規整備）があげられる。貸付金については、コロナ禍の影響により業況が悪化した中小企業に対する融資事業の増が要因となっている。また、普通建設事業費（うち新規整備）については、複合型中心拠点誘導施設「こもテラス」、保育所建設の新規整備が開始されたことが要因となって増加している。今後も学校建設事業が予定されており地方債残高の上昇が不可避の状況となっている。今後の健全財政維持のため、可能な限り起債額を抑え、低金利での借入に努める。</a:t>
          </a:r>
        </a:p>
        <a:p>
          <a:r>
            <a:rPr kumimoji="1" lang="ja-JP" altLang="en-US" sz="1300">
              <a:latin typeface="ＭＳ Ｐゴシック" panose="020B0600070205080204" pitchFamily="50" charset="-128"/>
              <a:ea typeface="ＭＳ Ｐゴシック" panose="020B0600070205080204" pitchFamily="50" charset="-128"/>
            </a:rPr>
            <a:t>　扶助費が増加した要因として、コロナ禍における住民税非課税世帯等や子育て世帯等の臨時特別給付金の給付や生活保護受給世帯の高齢化に伴う福祉関係経費の増加などが挙げられる。資格審査等の厳格化や市単独の給付制度等の見直しを進めていくことにより、数値の上昇を抑制し、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41,756
40,914
98.55
21,871,062
21,059,921
683,890
10,801,784
20,014,769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10.2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126746</xdr:rowOff>
    </xdr:from>
    <xdr:to>
      <xdr:col>24</xdr:col>
      <xdr:colOff>63500</xdr:colOff>
      <xdr:row>36</xdr:row>
      <xdr:rowOff>131318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9894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104267</xdr:rowOff>
    </xdr:from>
    <xdr:to>
      <xdr:col>19</xdr:col>
      <xdr:colOff>177800</xdr:colOff>
      <xdr:row>36</xdr:row>
      <xdr:rowOff>131318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76467"/>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96457</xdr:rowOff>
    </xdr:from>
    <xdr:to>
      <xdr:col>15</xdr:col>
      <xdr:colOff>50800</xdr:colOff>
      <xdr:row>36</xdr:row>
      <xdr:rowOff>104267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8657"/>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96457</xdr:rowOff>
    </xdr:from>
    <xdr:to>
      <xdr:col>10</xdr:col>
      <xdr:colOff>114300</xdr:colOff>
      <xdr:row>36</xdr:row>
      <xdr:rowOff>105601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6865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75946</xdr:rowOff>
    </xdr:from>
    <xdr:to>
      <xdr:col>24</xdr:col>
      <xdr:colOff>114300</xdr:colOff>
      <xdr:row>37</xdr:row>
      <xdr:rowOff>6096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54373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2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80518</xdr:rowOff>
    </xdr:from>
    <xdr:to>
      <xdr:col>20</xdr:col>
      <xdr:colOff>38100</xdr:colOff>
      <xdr:row>37</xdr:row>
      <xdr:rowOff>10668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1795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53467</xdr:rowOff>
    </xdr:from>
    <xdr:to>
      <xdr:col>15</xdr:col>
      <xdr:colOff>101600</xdr:colOff>
      <xdr:row>36</xdr:row>
      <xdr:rowOff>155067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146194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45657</xdr:rowOff>
    </xdr:from>
    <xdr:to>
      <xdr:col>10</xdr:col>
      <xdr:colOff>165100</xdr:colOff>
      <xdr:row>36</xdr:row>
      <xdr:rowOff>147257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138384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1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54801</xdr:rowOff>
    </xdr:from>
    <xdr:to>
      <xdr:col>6</xdr:col>
      <xdr:colOff>38100</xdr:colOff>
      <xdr:row>36</xdr:row>
      <xdr:rowOff>156401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147528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16356</xdr:rowOff>
    </xdr:from>
    <xdr:to>
      <xdr:col>24</xdr:col>
      <xdr:colOff>63500</xdr:colOff>
      <xdr:row>58</xdr:row>
      <xdr:rowOff>144821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60456"/>
          <a:ext cx="838200" cy="1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16356</xdr:rowOff>
    </xdr:from>
    <xdr:to>
      <xdr:col>19</xdr:col>
      <xdr:colOff>177800</xdr:colOff>
      <xdr:row>58</xdr:row>
      <xdr:rowOff>165510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60456"/>
          <a:ext cx="889000" cy="14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165510</xdr:rowOff>
    </xdr:from>
    <xdr:to>
      <xdr:col>15</xdr:col>
      <xdr:colOff>50800</xdr:colOff>
      <xdr:row>58</xdr:row>
      <xdr:rowOff>165942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109610"/>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165942</xdr:rowOff>
    </xdr:from>
    <xdr:to>
      <xdr:col>10</xdr:col>
      <xdr:colOff>114300</xdr:colOff>
      <xdr:row>58</xdr:row>
      <xdr:rowOff>168782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10042"/>
          <a:ext cx="8890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94021</xdr:rowOff>
    </xdr:from>
    <xdr:to>
      <xdr:col>24</xdr:col>
      <xdr:colOff>114300</xdr:colOff>
      <xdr:row>59</xdr:row>
      <xdr:rowOff>24171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3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8948</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5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137006</xdr:rowOff>
    </xdr:from>
    <xdr:to>
      <xdr:col>20</xdr:col>
      <xdr:colOff>38100</xdr:colOff>
      <xdr:row>58</xdr:row>
      <xdr:rowOff>67156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58283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0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114710</xdr:rowOff>
    </xdr:from>
    <xdr:to>
      <xdr:col>15</xdr:col>
      <xdr:colOff>101600</xdr:colOff>
      <xdr:row>59</xdr:row>
      <xdr:rowOff>44860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5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35987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115142</xdr:rowOff>
    </xdr:from>
    <xdr:to>
      <xdr:col>10</xdr:col>
      <xdr:colOff>165100</xdr:colOff>
      <xdr:row>59</xdr:row>
      <xdr:rowOff>45292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36419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5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117982</xdr:rowOff>
    </xdr:from>
    <xdr:to>
      <xdr:col>6</xdr:col>
      <xdr:colOff>38100</xdr:colOff>
      <xdr:row>59</xdr:row>
      <xdr:rowOff>48132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39259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109091</xdr:rowOff>
    </xdr:from>
    <xdr:to>
      <xdr:col>24</xdr:col>
      <xdr:colOff>63500</xdr:colOff>
      <xdr:row>77</xdr:row>
      <xdr:rowOff>114590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39291"/>
          <a:ext cx="838200" cy="17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114590</xdr:rowOff>
    </xdr:from>
    <xdr:to>
      <xdr:col>19</xdr:col>
      <xdr:colOff>177800</xdr:colOff>
      <xdr:row>77</xdr:row>
      <xdr:rowOff>161399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16240"/>
          <a:ext cx="8890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161399</xdr:rowOff>
    </xdr:from>
    <xdr:to>
      <xdr:col>15</xdr:col>
      <xdr:colOff>50800</xdr:colOff>
      <xdr:row>78</xdr:row>
      <xdr:rowOff>14125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63049"/>
          <a:ext cx="889000" cy="2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972</xdr:rowOff>
    </xdr:from>
    <xdr:to>
      <xdr:col>10</xdr:col>
      <xdr:colOff>114300</xdr:colOff>
      <xdr:row>78</xdr:row>
      <xdr:rowOff>14125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74072"/>
          <a:ext cx="8890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58291</xdr:rowOff>
    </xdr:from>
    <xdr:to>
      <xdr:col>24</xdr:col>
      <xdr:colOff>114300</xdr:colOff>
      <xdr:row>76</xdr:row>
      <xdr:rowOff>159891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8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36718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6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63790</xdr:rowOff>
    </xdr:from>
    <xdr:to>
      <xdr:col>20</xdr:col>
      <xdr:colOff>38100</xdr:colOff>
      <xdr:row>77</xdr:row>
      <xdr:rowOff>165390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156517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58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110599</xdr:rowOff>
    </xdr:from>
    <xdr:to>
      <xdr:col>15</xdr:col>
      <xdr:colOff>101600</xdr:colOff>
      <xdr:row>78</xdr:row>
      <xdr:rowOff>40749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04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134775</xdr:rowOff>
    </xdr:from>
    <xdr:to>
      <xdr:col>10</xdr:col>
      <xdr:colOff>165100</xdr:colOff>
      <xdr:row>78</xdr:row>
      <xdr:rowOff>64925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56052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121622</xdr:rowOff>
    </xdr:from>
    <xdr:to>
      <xdr:col>6</xdr:col>
      <xdr:colOff>38100</xdr:colOff>
      <xdr:row>78</xdr:row>
      <xdr:rowOff>51772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42899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1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56916</xdr:rowOff>
    </xdr:from>
    <xdr:to>
      <xdr:col>24</xdr:col>
      <xdr:colOff>63500</xdr:colOff>
      <xdr:row>97</xdr:row>
      <xdr:rowOff>140257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87566"/>
          <a:ext cx="838200" cy="8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140257</xdr:rowOff>
    </xdr:from>
    <xdr:to>
      <xdr:col>19</xdr:col>
      <xdr:colOff>177800</xdr:colOff>
      <xdr:row>97</xdr:row>
      <xdr:rowOff>149095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70907"/>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149095</xdr:rowOff>
    </xdr:from>
    <xdr:to>
      <xdr:col>15</xdr:col>
      <xdr:colOff>50800</xdr:colOff>
      <xdr:row>97</xdr:row>
      <xdr:rowOff>150284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79745"/>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2288</xdr:rowOff>
    </xdr:from>
    <xdr:to>
      <xdr:col>10</xdr:col>
      <xdr:colOff>114300</xdr:colOff>
      <xdr:row>97</xdr:row>
      <xdr:rowOff>150284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290038"/>
          <a:ext cx="889000" cy="49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5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6116</xdr:rowOff>
    </xdr:from>
    <xdr:to>
      <xdr:col>24</xdr:col>
      <xdr:colOff>114300</xdr:colOff>
      <xdr:row>97</xdr:row>
      <xdr:rowOff>107716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92493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5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89457</xdr:rowOff>
    </xdr:from>
    <xdr:to>
      <xdr:col>20</xdr:col>
      <xdr:colOff>38100</xdr:colOff>
      <xdr:row>98</xdr:row>
      <xdr:rowOff>19607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10734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1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98295</xdr:rowOff>
    </xdr:from>
    <xdr:to>
      <xdr:col>15</xdr:col>
      <xdr:colOff>101600</xdr:colOff>
      <xdr:row>98</xdr:row>
      <xdr:rowOff>28445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2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19572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2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99484</xdr:rowOff>
    </xdr:from>
    <xdr:to>
      <xdr:col>10</xdr:col>
      <xdr:colOff>165100</xdr:colOff>
      <xdr:row>98</xdr:row>
      <xdr:rowOff>29634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3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20761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2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122938</xdr:rowOff>
    </xdr:from>
    <xdr:to>
      <xdr:col>6</xdr:col>
      <xdr:colOff>38100</xdr:colOff>
      <xdr:row>95</xdr:row>
      <xdr:rowOff>53088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3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69615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01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6883</xdr:rowOff>
    </xdr:from>
    <xdr:to>
      <xdr:col>55</xdr:col>
      <xdr:colOff>0</xdr:colOff>
      <xdr:row>36</xdr:row>
      <xdr:rowOff>13513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179083"/>
          <a:ext cx="8382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58183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01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133757</xdr:rowOff>
    </xdr:from>
    <xdr:to>
      <xdr:col>50</xdr:col>
      <xdr:colOff>114300</xdr:colOff>
      <xdr:row>36</xdr:row>
      <xdr:rowOff>13513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134507"/>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18635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3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133757</xdr:rowOff>
    </xdr:from>
    <xdr:to>
      <xdr:col>45</xdr:col>
      <xdr:colOff>177800</xdr:colOff>
      <xdr:row>35</xdr:row>
      <xdr:rowOff>171018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134507"/>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16121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171018</xdr:rowOff>
    </xdr:from>
    <xdr:to>
      <xdr:col>41</xdr:col>
      <xdr:colOff>50800</xdr:colOff>
      <xdr:row>36</xdr:row>
      <xdr:rowOff>2083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171768"/>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17492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127533</xdr:rowOff>
    </xdr:from>
    <xdr:to>
      <xdr:col>55</xdr:col>
      <xdr:colOff>50800</xdr:colOff>
      <xdr:row>36</xdr:row>
      <xdr:rowOff>57683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1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150410</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9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134163</xdr:rowOff>
    </xdr:from>
    <xdr:to>
      <xdr:col>50</xdr:col>
      <xdr:colOff>165100</xdr:colOff>
      <xdr:row>36</xdr:row>
      <xdr:rowOff>64313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1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80840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91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82957</xdr:rowOff>
    </xdr:from>
    <xdr:to>
      <xdr:col>46</xdr:col>
      <xdr:colOff>38100</xdr:colOff>
      <xdr:row>36</xdr:row>
      <xdr:rowOff>13107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0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29634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85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120218</xdr:rowOff>
    </xdr:from>
    <xdr:to>
      <xdr:col>41</xdr:col>
      <xdr:colOff>101600</xdr:colOff>
      <xdr:row>36</xdr:row>
      <xdr:rowOff>50368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1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66895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89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122733</xdr:rowOff>
    </xdr:from>
    <xdr:to>
      <xdr:col>36</xdr:col>
      <xdr:colOff>165100</xdr:colOff>
      <xdr:row>36</xdr:row>
      <xdr:rowOff>52883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12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69410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89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10237</xdr:rowOff>
    </xdr:from>
    <xdr:to>
      <xdr:col>55</xdr:col>
      <xdr:colOff>0</xdr:colOff>
      <xdr:row>58</xdr:row>
      <xdr:rowOff>17170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954337"/>
          <a:ext cx="8382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17170</xdr:rowOff>
    </xdr:from>
    <xdr:to>
      <xdr:col>50</xdr:col>
      <xdr:colOff>114300</xdr:colOff>
      <xdr:row>58</xdr:row>
      <xdr:rowOff>64833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961270"/>
          <a:ext cx="8890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5169</xdr:rowOff>
    </xdr:from>
    <xdr:to>
      <xdr:col>45</xdr:col>
      <xdr:colOff>177800</xdr:colOff>
      <xdr:row>58</xdr:row>
      <xdr:rowOff>64833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49269"/>
          <a:ext cx="889000" cy="5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5169</xdr:rowOff>
    </xdr:from>
    <xdr:to>
      <xdr:col>41</xdr:col>
      <xdr:colOff>50800</xdr:colOff>
      <xdr:row>58</xdr:row>
      <xdr:rowOff>46342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49269"/>
          <a:ext cx="889000" cy="4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130887</xdr:rowOff>
    </xdr:from>
    <xdr:to>
      <xdr:col>55</xdr:col>
      <xdr:colOff>50800</xdr:colOff>
      <xdr:row>58</xdr:row>
      <xdr:rowOff>61037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0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45814</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1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137820</xdr:rowOff>
    </xdr:from>
    <xdr:to>
      <xdr:col>50</xdr:col>
      <xdr:colOff>165100</xdr:colOff>
      <xdr:row>58</xdr:row>
      <xdr:rowOff>67970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59097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14033</xdr:rowOff>
    </xdr:from>
    <xdr:to>
      <xdr:col>46</xdr:col>
      <xdr:colOff>38100</xdr:colOff>
      <xdr:row>58</xdr:row>
      <xdr:rowOff>115633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5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106760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5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125819</xdr:rowOff>
    </xdr:from>
    <xdr:to>
      <xdr:col>41</xdr:col>
      <xdr:colOff>101600</xdr:colOff>
      <xdr:row>58</xdr:row>
      <xdr:rowOff>55969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47096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166992</xdr:rowOff>
    </xdr:from>
    <xdr:to>
      <xdr:col>36</xdr:col>
      <xdr:colOff>165100</xdr:colOff>
      <xdr:row>58</xdr:row>
      <xdr:rowOff>97142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88269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134049</xdr:rowOff>
    </xdr:from>
    <xdr:to>
      <xdr:col>55</xdr:col>
      <xdr:colOff>0</xdr:colOff>
      <xdr:row>77</xdr:row>
      <xdr:rowOff>144816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35699"/>
          <a:ext cx="8382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97603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9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144816</xdr:rowOff>
    </xdr:from>
    <xdr:to>
      <xdr:col>50</xdr:col>
      <xdr:colOff>114300</xdr:colOff>
      <xdr:row>78</xdr:row>
      <xdr:rowOff>20247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46466"/>
          <a:ext cx="889000" cy="4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33293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20247</xdr:rowOff>
    </xdr:from>
    <xdr:to>
      <xdr:col>45</xdr:col>
      <xdr:colOff>177800</xdr:colOff>
      <xdr:row>78</xdr:row>
      <xdr:rowOff>24783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93347"/>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82625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24783</xdr:rowOff>
    </xdr:from>
    <xdr:to>
      <xdr:col>41</xdr:col>
      <xdr:colOff>50800</xdr:colOff>
      <xdr:row>78</xdr:row>
      <xdr:rowOff>40246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97883"/>
          <a:ext cx="889000" cy="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94150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95468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83249</xdr:rowOff>
    </xdr:from>
    <xdr:to>
      <xdr:col>55</xdr:col>
      <xdr:colOff>50800</xdr:colOff>
      <xdr:row>78</xdr:row>
      <xdr:rowOff>13399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8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106126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3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94016</xdr:rowOff>
    </xdr:from>
    <xdr:to>
      <xdr:col>50</xdr:col>
      <xdr:colOff>165100</xdr:colOff>
      <xdr:row>78</xdr:row>
      <xdr:rowOff>24166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9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40693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07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140897</xdr:rowOff>
    </xdr:from>
    <xdr:to>
      <xdr:col>46</xdr:col>
      <xdr:colOff>38100</xdr:colOff>
      <xdr:row>78</xdr:row>
      <xdr:rowOff>71047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4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87574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1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145433</xdr:rowOff>
    </xdr:from>
    <xdr:to>
      <xdr:col>41</xdr:col>
      <xdr:colOff>101600</xdr:colOff>
      <xdr:row>78</xdr:row>
      <xdr:rowOff>75583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92110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160896</xdr:rowOff>
    </xdr:from>
    <xdr:to>
      <xdr:col>36</xdr:col>
      <xdr:colOff>165100</xdr:colOff>
      <xdr:row>78</xdr:row>
      <xdr:rowOff>91046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6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107573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3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5727</xdr:rowOff>
    </xdr:from>
    <xdr:to>
      <xdr:col>55</xdr:col>
      <xdr:colOff>0</xdr:colOff>
      <xdr:row>97</xdr:row>
      <xdr:rowOff>42613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636377"/>
          <a:ext cx="838200" cy="3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5727</xdr:rowOff>
    </xdr:from>
    <xdr:to>
      <xdr:col>50</xdr:col>
      <xdr:colOff>114300</xdr:colOff>
      <xdr:row>97</xdr:row>
      <xdr:rowOff>75839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636377"/>
          <a:ext cx="889000" cy="7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75839</xdr:rowOff>
    </xdr:from>
    <xdr:to>
      <xdr:col>45</xdr:col>
      <xdr:colOff>177800</xdr:colOff>
      <xdr:row>97</xdr:row>
      <xdr:rowOff>90131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06489"/>
          <a:ext cx="8890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90131</xdr:rowOff>
    </xdr:from>
    <xdr:to>
      <xdr:col>41</xdr:col>
      <xdr:colOff>50800</xdr:colOff>
      <xdr:row>97</xdr:row>
      <xdr:rowOff>117055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20781"/>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163263</xdr:rowOff>
    </xdr:from>
    <xdr:to>
      <xdr:col>55</xdr:col>
      <xdr:colOff>50800</xdr:colOff>
      <xdr:row>97</xdr:row>
      <xdr:rowOff>93413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2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141690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126377</xdr:rowOff>
    </xdr:from>
    <xdr:to>
      <xdr:col>50</xdr:col>
      <xdr:colOff>165100</xdr:colOff>
      <xdr:row>97</xdr:row>
      <xdr:rowOff>56527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8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73054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6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25039</xdr:rowOff>
    </xdr:from>
    <xdr:to>
      <xdr:col>46</xdr:col>
      <xdr:colOff>38100</xdr:colOff>
      <xdr:row>97</xdr:row>
      <xdr:rowOff>126639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117766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4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39331</xdr:rowOff>
    </xdr:from>
    <xdr:to>
      <xdr:col>41</xdr:col>
      <xdr:colOff>101600</xdr:colOff>
      <xdr:row>97</xdr:row>
      <xdr:rowOff>140931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132058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6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66255</xdr:rowOff>
    </xdr:from>
    <xdr:to>
      <xdr:col>36</xdr:col>
      <xdr:colOff>165100</xdr:colOff>
      <xdr:row>97</xdr:row>
      <xdr:rowOff>167855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9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158982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8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3054</xdr:rowOff>
    </xdr:from>
    <xdr:to>
      <xdr:col>85</xdr:col>
      <xdr:colOff>127000</xdr:colOff>
      <xdr:row>38</xdr:row>
      <xdr:rowOff>4559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175254"/>
          <a:ext cx="838200" cy="34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3054</xdr:rowOff>
    </xdr:from>
    <xdr:to>
      <xdr:col>81</xdr:col>
      <xdr:colOff>50800</xdr:colOff>
      <xdr:row>36</xdr:row>
      <xdr:rowOff>133280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175254"/>
          <a:ext cx="889000" cy="1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78014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133280</xdr:rowOff>
    </xdr:from>
    <xdr:to>
      <xdr:col>76</xdr:col>
      <xdr:colOff>114300</xdr:colOff>
      <xdr:row>37</xdr:row>
      <xdr:rowOff>160598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305480"/>
          <a:ext cx="889000" cy="19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160598</xdr:rowOff>
    </xdr:from>
    <xdr:to>
      <xdr:col>71</xdr:col>
      <xdr:colOff>177800</xdr:colOff>
      <xdr:row>37</xdr:row>
      <xdr:rowOff>162275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04248"/>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125209</xdr:rowOff>
    </xdr:from>
    <xdr:to>
      <xdr:col>85</xdr:col>
      <xdr:colOff>177800</xdr:colOff>
      <xdr:row>38</xdr:row>
      <xdr:rowOff>55359</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40136</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38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123704</xdr:rowOff>
    </xdr:from>
    <xdr:to>
      <xdr:col>81</xdr:col>
      <xdr:colOff>101600</xdr:colOff>
      <xdr:row>36</xdr:row>
      <xdr:rowOff>53854</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12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70381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89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82480</xdr:rowOff>
    </xdr:from>
    <xdr:to>
      <xdr:col>76</xdr:col>
      <xdr:colOff>165100</xdr:colOff>
      <xdr:row>37</xdr:row>
      <xdr:rowOff>12630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3757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109798</xdr:rowOff>
    </xdr:from>
    <xdr:to>
      <xdr:col>72</xdr:col>
      <xdr:colOff>38100</xdr:colOff>
      <xdr:row>38</xdr:row>
      <xdr:rowOff>39948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5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31075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111474</xdr:rowOff>
    </xdr:from>
    <xdr:to>
      <xdr:col>67</xdr:col>
      <xdr:colOff>101600</xdr:colOff>
      <xdr:row>38</xdr:row>
      <xdr:rowOff>41624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4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32752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42945</xdr:rowOff>
    </xdr:from>
    <xdr:to>
      <xdr:col>85</xdr:col>
      <xdr:colOff>127000</xdr:colOff>
      <xdr:row>57</xdr:row>
      <xdr:rowOff>119040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815595"/>
          <a:ext cx="838200" cy="7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143624</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0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42945</xdr:rowOff>
    </xdr:from>
    <xdr:to>
      <xdr:col>81</xdr:col>
      <xdr:colOff>50800</xdr:colOff>
      <xdr:row>57</xdr:row>
      <xdr:rowOff>165189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15595"/>
          <a:ext cx="889000" cy="1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166779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2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42759</xdr:rowOff>
    </xdr:from>
    <xdr:to>
      <xdr:col>76</xdr:col>
      <xdr:colOff>114300</xdr:colOff>
      <xdr:row>57</xdr:row>
      <xdr:rowOff>165189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815409"/>
          <a:ext cx="889000" cy="12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108317</xdr:rowOff>
    </xdr:from>
    <xdr:to>
      <xdr:col>76</xdr:col>
      <xdr:colOff>165100</xdr:colOff>
      <xdr:row>56</xdr:row>
      <xdr:rowOff>38467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5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54994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3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9427</xdr:rowOff>
    </xdr:from>
    <xdr:to>
      <xdr:col>71</xdr:col>
      <xdr:colOff>177800</xdr:colOff>
      <xdr:row>57</xdr:row>
      <xdr:rowOff>42759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782077"/>
          <a:ext cx="889000" cy="3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33907</xdr:rowOff>
    </xdr:from>
    <xdr:to>
      <xdr:col>72</xdr:col>
      <xdr:colOff>38100</xdr:colOff>
      <xdr:row>56</xdr:row>
      <xdr:rowOff>135507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152034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41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25378</xdr:rowOff>
    </xdr:from>
    <xdr:to>
      <xdr:col>67</xdr:col>
      <xdr:colOff>101600</xdr:colOff>
      <xdr:row>56</xdr:row>
      <xdr:rowOff>126978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68240</xdr:rowOff>
    </xdr:from>
    <xdr:to>
      <xdr:col>85</xdr:col>
      <xdr:colOff>177800</xdr:colOff>
      <xdr:row>57</xdr:row>
      <xdr:rowOff>169840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4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46667</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81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163595</xdr:rowOff>
    </xdr:from>
    <xdr:to>
      <xdr:col>81</xdr:col>
      <xdr:colOff>101600</xdr:colOff>
      <xdr:row>57</xdr:row>
      <xdr:rowOff>93745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84872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5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114389</xdr:rowOff>
    </xdr:from>
    <xdr:to>
      <xdr:col>76</xdr:col>
      <xdr:colOff>165100</xdr:colOff>
      <xdr:row>58</xdr:row>
      <xdr:rowOff>44539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8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35666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163409</xdr:rowOff>
    </xdr:from>
    <xdr:to>
      <xdr:col>72</xdr:col>
      <xdr:colOff>38100</xdr:colOff>
      <xdr:row>57</xdr:row>
      <xdr:rowOff>93559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7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84686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85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130077</xdr:rowOff>
    </xdr:from>
    <xdr:to>
      <xdr:col>67</xdr:col>
      <xdr:colOff>101600</xdr:colOff>
      <xdr:row>57</xdr:row>
      <xdr:rowOff>60227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73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51354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82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127933</xdr:rowOff>
    </xdr:from>
    <xdr:to>
      <xdr:col>85</xdr:col>
      <xdr:colOff>127000</xdr:colOff>
      <xdr:row>78</xdr:row>
      <xdr:rowOff>7141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29583"/>
          <a:ext cx="838200" cy="5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127933</xdr:rowOff>
    </xdr:from>
    <xdr:to>
      <xdr:col>81</xdr:col>
      <xdr:colOff>50800</xdr:colOff>
      <xdr:row>77</xdr:row>
      <xdr:rowOff>167001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29583"/>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14691</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38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167001</xdr:rowOff>
    </xdr:from>
    <xdr:to>
      <xdr:col>76</xdr:col>
      <xdr:colOff>114300</xdr:colOff>
      <xdr:row>78</xdr:row>
      <xdr:rowOff>12187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68651"/>
          <a:ext cx="889000" cy="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11672</xdr:rowOff>
    </xdr:from>
    <xdr:to>
      <xdr:col>71</xdr:col>
      <xdr:colOff>177800</xdr:colOff>
      <xdr:row>78</xdr:row>
      <xdr:rowOff>12187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384772"/>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127791</xdr:rowOff>
    </xdr:from>
    <xdr:to>
      <xdr:col>85</xdr:col>
      <xdr:colOff>177800</xdr:colOff>
      <xdr:row>78</xdr:row>
      <xdr:rowOff>57941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2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77133</xdr:rowOff>
    </xdr:from>
    <xdr:to>
      <xdr:col>81</xdr:col>
      <xdr:colOff>101600</xdr:colOff>
      <xdr:row>78</xdr:row>
      <xdr:rowOff>7283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7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23810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0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116201</xdr:rowOff>
    </xdr:from>
    <xdr:to>
      <xdr:col>76</xdr:col>
      <xdr:colOff>165100</xdr:colOff>
      <xdr:row>78</xdr:row>
      <xdr:rowOff>46351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37478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41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132837</xdr:rowOff>
    </xdr:from>
    <xdr:to>
      <xdr:col>72</xdr:col>
      <xdr:colOff>38100</xdr:colOff>
      <xdr:row>78</xdr:row>
      <xdr:rowOff>62987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54114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132322</xdr:rowOff>
    </xdr:from>
    <xdr:to>
      <xdr:col>67</xdr:col>
      <xdr:colOff>101600</xdr:colOff>
      <xdr:row>78</xdr:row>
      <xdr:rowOff>62472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3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53599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42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128009</xdr:rowOff>
    </xdr:from>
    <xdr:to>
      <xdr:col>85</xdr:col>
      <xdr:colOff>127000</xdr:colOff>
      <xdr:row>98</xdr:row>
      <xdr:rowOff>146431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930109"/>
          <a:ext cx="8382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144582</xdr:rowOff>
    </xdr:from>
    <xdr:to>
      <xdr:col>81</xdr:col>
      <xdr:colOff>50800</xdr:colOff>
      <xdr:row>98</xdr:row>
      <xdr:rowOff>146431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946682"/>
          <a:ext cx="889000" cy="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144582</xdr:rowOff>
    </xdr:from>
    <xdr:to>
      <xdr:col>76</xdr:col>
      <xdr:colOff>114300</xdr:colOff>
      <xdr:row>98</xdr:row>
      <xdr:rowOff>150192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946682"/>
          <a:ext cx="8890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143749</xdr:rowOff>
    </xdr:from>
    <xdr:to>
      <xdr:col>71</xdr:col>
      <xdr:colOff>177800</xdr:colOff>
      <xdr:row>98</xdr:row>
      <xdr:rowOff>150192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945849"/>
          <a:ext cx="889000" cy="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77209</xdr:rowOff>
    </xdr:from>
    <xdr:to>
      <xdr:col>85</xdr:col>
      <xdr:colOff>177800</xdr:colOff>
      <xdr:row>99</xdr:row>
      <xdr:rowOff>7359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163586</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7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95631</xdr:rowOff>
    </xdr:from>
    <xdr:to>
      <xdr:col>81</xdr:col>
      <xdr:colOff>101600</xdr:colOff>
      <xdr:row>99</xdr:row>
      <xdr:rowOff>25781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16908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9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93782</xdr:rowOff>
    </xdr:from>
    <xdr:to>
      <xdr:col>76</xdr:col>
      <xdr:colOff>165100</xdr:colOff>
      <xdr:row>99</xdr:row>
      <xdr:rowOff>23932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9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15059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98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99392</xdr:rowOff>
    </xdr:from>
    <xdr:to>
      <xdr:col>72</xdr:col>
      <xdr:colOff>38100</xdr:colOff>
      <xdr:row>99</xdr:row>
      <xdr:rowOff>29542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90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20669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92949</xdr:rowOff>
    </xdr:from>
    <xdr:to>
      <xdr:col>67</xdr:col>
      <xdr:colOff>101600</xdr:colOff>
      <xdr:row>99</xdr:row>
      <xdr:rowOff>23099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14226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98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消防費が住民一人当たり</a:t>
          </a:r>
          <a:r>
            <a:rPr kumimoji="1" lang="en-US" altLang="ja-JP" sz="1300">
              <a:latin typeface="ＭＳ Ｐゴシック" panose="020B0600070205080204" pitchFamily="50" charset="-128"/>
              <a:ea typeface="ＭＳ Ｐゴシック" panose="020B0600070205080204" pitchFamily="50" charset="-128"/>
            </a:rPr>
            <a:t>18,079</a:t>
          </a:r>
          <a:r>
            <a:rPr kumimoji="1" lang="ja-JP" altLang="en-US" sz="1300">
              <a:latin typeface="ＭＳ Ｐゴシック" panose="020B0600070205080204" pitchFamily="50" charset="-128"/>
              <a:ea typeface="ＭＳ Ｐゴシック" panose="020B0600070205080204" pitchFamily="50" charset="-128"/>
            </a:rPr>
            <a:t>円と大きく減少した要因は、消防庁舎の工事が完了したことが要因として挙げられる。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　民生費が住民一人当たり</a:t>
          </a:r>
          <a:r>
            <a:rPr kumimoji="1" lang="en-US" altLang="ja-JP" sz="1300">
              <a:latin typeface="ＭＳ Ｐゴシック" panose="020B0600070205080204" pitchFamily="50" charset="-128"/>
              <a:ea typeface="ＭＳ Ｐゴシック" panose="020B0600070205080204" pitchFamily="50" charset="-128"/>
            </a:rPr>
            <a:t>38,693</a:t>
          </a:r>
          <a:r>
            <a:rPr kumimoji="1" lang="ja-JP" altLang="en-US" sz="1300">
              <a:latin typeface="ＭＳ Ｐゴシック" panose="020B0600070205080204" pitchFamily="50" charset="-128"/>
              <a:ea typeface="ＭＳ Ｐゴシック" panose="020B0600070205080204" pitchFamily="50" charset="-128"/>
            </a:rPr>
            <a:t>円と大きく増加した要因は、コロナ禍における住民税非課税世帯等や子育て世帯等の臨時特別給付金の給付や生活保護受給世帯の高齢化に伴う福祉関係経費の増加などの要因が挙げられる。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財政調整基金については、中長期的な見通しのもとに、決算剰余金を中心に積み立てるとともに、最低水準の取り崩しに努めている。令和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a:t>
          </a:r>
          <a:r>
            <a:rPr kumimoji="1" lang="ja-JP" altLang="en-US" sz="1400">
              <a:solidFill>
                <a:sysClr val="windowText" lastClr="000000"/>
              </a:solidFill>
              <a:latin typeface="ＭＳ ゴシック" pitchFamily="49" charset="-128"/>
              <a:ea typeface="ＭＳ ゴシック" pitchFamily="49" charset="-128"/>
            </a:rPr>
            <a:t>前年度決算剰余金の積立等に伴い増加し、</a:t>
          </a:r>
          <a:r>
            <a:rPr kumimoji="1" lang="ja-JP" altLang="en-US" sz="1400">
              <a:latin typeface="ＭＳ ゴシック" pitchFamily="49" charset="-128"/>
              <a:ea typeface="ＭＳ ゴシック" pitchFamily="49" charset="-128"/>
            </a:rPr>
            <a:t>標準財政規模比は</a:t>
          </a:r>
          <a:r>
            <a:rPr kumimoji="1" lang="en-US" altLang="ja-JP" sz="1400">
              <a:latin typeface="ＭＳ ゴシック" pitchFamily="49" charset="-128"/>
              <a:ea typeface="ＭＳ ゴシック" pitchFamily="49" charset="-128"/>
            </a:rPr>
            <a:t>40.12</a:t>
          </a:r>
          <a:r>
            <a:rPr kumimoji="1" lang="ja-JP" altLang="en-US" sz="1400">
              <a:latin typeface="ＭＳ ゴシック" pitchFamily="49" charset="-128"/>
              <a:ea typeface="ＭＳ ゴシック" pitchFamily="49" charset="-128"/>
            </a:rPr>
            <a:t>％となっている。また、実質単年度収支も引き続き黒字を確保している。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算定が義務付けられた平成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年以降、左記のいずれの会計においても連結実質赤字額は生じておらず、黒字となっている。</a:t>
          </a:r>
        </a:p>
        <a:p>
          <a:r>
            <a:rPr kumimoji="1" lang="ja-JP" altLang="en-US" sz="1400">
              <a:latin typeface="ＭＳ ゴシック" pitchFamily="49" charset="-128"/>
              <a:ea typeface="ＭＳ ゴシック" pitchFamily="49" charset="-128"/>
            </a:rPr>
            <a:t>　引き続き行財政計画を推進し、赤字を生じさせないよう歳入歳出の適正化を図り、健全な財政運営に努める。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90" zoomScaleNormal="9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81</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82</v>
      </c>
      <c r="C2" s="179"/>
      <c r="D2" s="180"/>
    </row>
    <row r="3" spans="1:119" ht="18.75" customHeight="1" thickBot="1" x14ac:dyDescent="0.2">
      <c r="A3" s="178"/>
      <c r="B3" s="625" t="s">
        <v>83</v>
      </c>
      <c r="C3" s="626"/>
      <c r="D3" s="626"/>
      <c r="E3" s="627"/>
      <c r="F3" s="627"/>
      <c r="G3" s="627"/>
      <c r="H3" s="627"/>
      <c r="I3" s="627"/>
      <c r="J3" s="627"/>
      <c r="K3" s="627"/>
      <c r="L3" s="627" t="s">
        <v>84</v>
      </c>
      <c r="M3" s="627"/>
      <c r="N3" s="627"/>
      <c r="O3" s="627"/>
      <c r="P3" s="627"/>
      <c r="Q3" s="627"/>
      <c r="R3" s="630"/>
      <c r="S3" s="630"/>
      <c r="T3" s="630"/>
      <c r="U3" s="630"/>
      <c r="V3" s="631"/>
      <c r="W3" s="521" t="s">
        <v>85</v>
      </c>
      <c r="X3" s="522"/>
      <c r="Y3" s="522"/>
      <c r="Z3" s="522"/>
      <c r="AA3" s="522"/>
      <c r="AB3" s="626"/>
      <c r="AC3" s="630" t="s">
        <v>86</v>
      </c>
      <c r="AD3" s="522"/>
      <c r="AE3" s="522"/>
      <c r="AF3" s="522"/>
      <c r="AG3" s="522"/>
      <c r="AH3" s="522"/>
      <c r="AI3" s="522"/>
      <c r="AJ3" s="522"/>
      <c r="AK3" s="522"/>
      <c r="AL3" s="592"/>
      <c r="AM3" s="521" t="s">
        <v>87</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88</v>
      </c>
      <c r="BO3" s="522"/>
      <c r="BP3" s="522"/>
      <c r="BQ3" s="522"/>
      <c r="BR3" s="522"/>
      <c r="BS3" s="522"/>
      <c r="BT3" s="522"/>
      <c r="BU3" s="592"/>
      <c r="BV3" s="521" t="s">
        <v>89</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90</v>
      </c>
      <c r="CU3" s="522"/>
      <c r="CV3" s="522"/>
      <c r="CW3" s="522"/>
      <c r="CX3" s="522"/>
      <c r="CY3" s="522"/>
      <c r="CZ3" s="522"/>
      <c r="DA3" s="592"/>
      <c r="DB3" s="521" t="s">
        <v>91</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92</v>
      </c>
      <c r="AZ4" s="479"/>
      <c r="BA4" s="479"/>
      <c r="BB4" s="479"/>
      <c r="BC4" s="479"/>
      <c r="BD4" s="479"/>
      <c r="BE4" s="479"/>
      <c r="BF4" s="479"/>
      <c r="BG4" s="479"/>
      <c r="BH4" s="479"/>
      <c r="BI4" s="479"/>
      <c r="BJ4" s="479"/>
      <c r="BK4" s="479"/>
      <c r="BL4" s="479"/>
      <c r="BM4" s="480"/>
      <c r="BN4" s="481">
        <v>21871062</v>
      </c>
      <c r="BO4" s="482"/>
      <c r="BP4" s="482"/>
      <c r="BQ4" s="482"/>
      <c r="BR4" s="482"/>
      <c r="BS4" s="482"/>
      <c r="BT4" s="482"/>
      <c r="BU4" s="483"/>
      <c r="BV4" s="481">
        <v>25587946</v>
      </c>
      <c r="BW4" s="482"/>
      <c r="BX4" s="482"/>
      <c r="BY4" s="482"/>
      <c r="BZ4" s="482"/>
      <c r="CA4" s="482"/>
      <c r="CB4" s="482"/>
      <c r="CC4" s="483"/>
      <c r="CD4" s="618" t="s">
        <v>93</v>
      </c>
      <c r="CE4" s="619"/>
      <c r="CF4" s="619"/>
      <c r="CG4" s="619"/>
      <c r="CH4" s="619"/>
      <c r="CI4" s="619"/>
      <c r="CJ4" s="619"/>
      <c r="CK4" s="619"/>
      <c r="CL4" s="619"/>
      <c r="CM4" s="619"/>
      <c r="CN4" s="619"/>
      <c r="CO4" s="619"/>
      <c r="CP4" s="619"/>
      <c r="CQ4" s="619"/>
      <c r="CR4" s="619"/>
      <c r="CS4" s="620"/>
      <c r="CT4" s="621">
        <v>6.3</v>
      </c>
      <c r="CU4" s="622"/>
      <c r="CV4" s="622"/>
      <c r="CW4" s="622"/>
      <c r="CX4" s="622"/>
      <c r="CY4" s="622"/>
      <c r="CZ4" s="622"/>
      <c r="DA4" s="623"/>
      <c r="DB4" s="621">
        <v>7</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94</v>
      </c>
      <c r="AN5" s="409"/>
      <c r="AO5" s="409"/>
      <c r="AP5" s="409"/>
      <c r="AQ5" s="409"/>
      <c r="AR5" s="409"/>
      <c r="AS5" s="409"/>
      <c r="AT5" s="410"/>
      <c r="AU5" s="510" t="s">
        <v>95</v>
      </c>
      <c r="AV5" s="511"/>
      <c r="AW5" s="511"/>
      <c r="AX5" s="511"/>
      <c r="AY5" s="466" t="s">
        <v>96</v>
      </c>
      <c r="AZ5" s="467"/>
      <c r="BA5" s="467"/>
      <c r="BB5" s="467"/>
      <c r="BC5" s="467"/>
      <c r="BD5" s="467"/>
      <c r="BE5" s="467"/>
      <c r="BF5" s="467"/>
      <c r="BG5" s="467"/>
      <c r="BH5" s="467"/>
      <c r="BI5" s="467"/>
      <c r="BJ5" s="467"/>
      <c r="BK5" s="467"/>
      <c r="BL5" s="467"/>
      <c r="BM5" s="468"/>
      <c r="BN5" s="452">
        <v>21059921</v>
      </c>
      <c r="BO5" s="453"/>
      <c r="BP5" s="453"/>
      <c r="BQ5" s="453"/>
      <c r="BR5" s="453"/>
      <c r="BS5" s="453"/>
      <c r="BT5" s="453"/>
      <c r="BU5" s="454"/>
      <c r="BV5" s="452">
        <v>24672575</v>
      </c>
      <c r="BW5" s="453"/>
      <c r="BX5" s="453"/>
      <c r="BY5" s="453"/>
      <c r="BZ5" s="453"/>
      <c r="CA5" s="453"/>
      <c r="CB5" s="453"/>
      <c r="CC5" s="454"/>
      <c r="CD5" s="492" t="s">
        <v>97</v>
      </c>
      <c r="CE5" s="412"/>
      <c r="CF5" s="412"/>
      <c r="CG5" s="412"/>
      <c r="CH5" s="412"/>
      <c r="CI5" s="412"/>
      <c r="CJ5" s="412"/>
      <c r="CK5" s="412"/>
      <c r="CL5" s="412"/>
      <c r="CM5" s="412"/>
      <c r="CN5" s="412"/>
      <c r="CO5" s="412"/>
      <c r="CP5" s="412"/>
      <c r="CQ5" s="412"/>
      <c r="CR5" s="412"/>
      <c r="CS5" s="493"/>
      <c r="CT5" s="449">
        <v>88.6</v>
      </c>
      <c r="CU5" s="450"/>
      <c r="CV5" s="450"/>
      <c r="CW5" s="450"/>
      <c r="CX5" s="450"/>
      <c r="CY5" s="450"/>
      <c r="CZ5" s="450"/>
      <c r="DA5" s="451"/>
      <c r="DB5" s="449">
        <v>89</v>
      </c>
      <c r="DC5" s="450"/>
      <c r="DD5" s="450"/>
      <c r="DE5" s="450"/>
      <c r="DF5" s="450"/>
      <c r="DG5" s="450"/>
      <c r="DH5" s="450"/>
      <c r="DI5" s="451"/>
    </row>
    <row r="6" spans="1:119" ht="18.75" customHeight="1" x14ac:dyDescent="0.15">
      <c r="A6" s="178"/>
      <c r="B6" s="598" t="s">
        <v>98</v>
      </c>
      <c r="C6" s="439"/>
      <c r="D6" s="439"/>
      <c r="E6" s="599"/>
      <c r="F6" s="599"/>
      <c r="G6" s="599"/>
      <c r="H6" s="599"/>
      <c r="I6" s="599"/>
      <c r="J6" s="599"/>
      <c r="K6" s="599"/>
      <c r="L6" s="599" t="s">
        <v>99</v>
      </c>
      <c r="M6" s="599"/>
      <c r="N6" s="599"/>
      <c r="O6" s="599"/>
      <c r="P6" s="599"/>
      <c r="Q6" s="599"/>
      <c r="R6" s="437"/>
      <c r="S6" s="437"/>
      <c r="T6" s="437"/>
      <c r="U6" s="437"/>
      <c r="V6" s="605"/>
      <c r="W6" s="542" t="s">
        <v>100</v>
      </c>
      <c r="X6" s="438"/>
      <c r="Y6" s="438"/>
      <c r="Z6" s="438"/>
      <c r="AA6" s="438"/>
      <c r="AB6" s="439"/>
      <c r="AC6" s="610" t="s">
        <v>101</v>
      </c>
      <c r="AD6" s="611"/>
      <c r="AE6" s="611"/>
      <c r="AF6" s="611"/>
      <c r="AG6" s="611"/>
      <c r="AH6" s="611"/>
      <c r="AI6" s="611"/>
      <c r="AJ6" s="611"/>
      <c r="AK6" s="611"/>
      <c r="AL6" s="612"/>
      <c r="AM6" s="509" t="s">
        <v>102</v>
      </c>
      <c r="AN6" s="409"/>
      <c r="AO6" s="409"/>
      <c r="AP6" s="409"/>
      <c r="AQ6" s="409"/>
      <c r="AR6" s="409"/>
      <c r="AS6" s="409"/>
      <c r="AT6" s="410"/>
      <c r="AU6" s="510" t="s">
        <v>103</v>
      </c>
      <c r="AV6" s="511"/>
      <c r="AW6" s="511"/>
      <c r="AX6" s="511"/>
      <c r="AY6" s="466" t="s">
        <v>104</v>
      </c>
      <c r="AZ6" s="467"/>
      <c r="BA6" s="467"/>
      <c r="BB6" s="467"/>
      <c r="BC6" s="467"/>
      <c r="BD6" s="467"/>
      <c r="BE6" s="467"/>
      <c r="BF6" s="467"/>
      <c r="BG6" s="467"/>
      <c r="BH6" s="467"/>
      <c r="BI6" s="467"/>
      <c r="BJ6" s="467"/>
      <c r="BK6" s="467"/>
      <c r="BL6" s="467"/>
      <c r="BM6" s="468"/>
      <c r="BN6" s="452">
        <v>811141</v>
      </c>
      <c r="BO6" s="453"/>
      <c r="BP6" s="453"/>
      <c r="BQ6" s="453"/>
      <c r="BR6" s="453"/>
      <c r="BS6" s="453"/>
      <c r="BT6" s="453"/>
      <c r="BU6" s="454"/>
      <c r="BV6" s="452">
        <v>915371</v>
      </c>
      <c r="BW6" s="453"/>
      <c r="BX6" s="453"/>
      <c r="BY6" s="453"/>
      <c r="BZ6" s="453"/>
      <c r="CA6" s="453"/>
      <c r="CB6" s="453"/>
      <c r="CC6" s="454"/>
      <c r="CD6" s="492" t="s">
        <v>105</v>
      </c>
      <c r="CE6" s="412"/>
      <c r="CF6" s="412"/>
      <c r="CG6" s="412"/>
      <c r="CH6" s="412"/>
      <c r="CI6" s="412"/>
      <c r="CJ6" s="412"/>
      <c r="CK6" s="412"/>
      <c r="CL6" s="412"/>
      <c r="CM6" s="412"/>
      <c r="CN6" s="412"/>
      <c r="CO6" s="412"/>
      <c r="CP6" s="412"/>
      <c r="CQ6" s="412"/>
      <c r="CR6" s="412"/>
      <c r="CS6" s="493"/>
      <c r="CT6" s="595">
        <v>92.6</v>
      </c>
      <c r="CU6" s="596"/>
      <c r="CV6" s="596"/>
      <c r="CW6" s="596"/>
      <c r="CX6" s="596"/>
      <c r="CY6" s="596"/>
      <c r="CZ6" s="596"/>
      <c r="DA6" s="597"/>
      <c r="DB6" s="595">
        <v>93.6</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106</v>
      </c>
      <c r="AN7" s="409"/>
      <c r="AO7" s="409"/>
      <c r="AP7" s="409"/>
      <c r="AQ7" s="409"/>
      <c r="AR7" s="409"/>
      <c r="AS7" s="409"/>
      <c r="AT7" s="410"/>
      <c r="AU7" s="510" t="s">
        <v>107</v>
      </c>
      <c r="AV7" s="511"/>
      <c r="AW7" s="511"/>
      <c r="AX7" s="511"/>
      <c r="AY7" s="466" t="s">
        <v>108</v>
      </c>
      <c r="AZ7" s="467"/>
      <c r="BA7" s="467"/>
      <c r="BB7" s="467"/>
      <c r="BC7" s="467"/>
      <c r="BD7" s="467"/>
      <c r="BE7" s="467"/>
      <c r="BF7" s="467"/>
      <c r="BG7" s="467"/>
      <c r="BH7" s="467"/>
      <c r="BI7" s="467"/>
      <c r="BJ7" s="467"/>
      <c r="BK7" s="467"/>
      <c r="BL7" s="467"/>
      <c r="BM7" s="468"/>
      <c r="BN7" s="452">
        <v>127251</v>
      </c>
      <c r="BO7" s="453"/>
      <c r="BP7" s="453"/>
      <c r="BQ7" s="453"/>
      <c r="BR7" s="453"/>
      <c r="BS7" s="453"/>
      <c r="BT7" s="453"/>
      <c r="BU7" s="454"/>
      <c r="BV7" s="452">
        <v>195417</v>
      </c>
      <c r="BW7" s="453"/>
      <c r="BX7" s="453"/>
      <c r="BY7" s="453"/>
      <c r="BZ7" s="453"/>
      <c r="CA7" s="453"/>
      <c r="CB7" s="453"/>
      <c r="CC7" s="454"/>
      <c r="CD7" s="492" t="s">
        <v>109</v>
      </c>
      <c r="CE7" s="412"/>
      <c r="CF7" s="412"/>
      <c r="CG7" s="412"/>
      <c r="CH7" s="412"/>
      <c r="CI7" s="412"/>
      <c r="CJ7" s="412"/>
      <c r="CK7" s="412"/>
      <c r="CL7" s="412"/>
      <c r="CM7" s="412"/>
      <c r="CN7" s="412"/>
      <c r="CO7" s="412"/>
      <c r="CP7" s="412"/>
      <c r="CQ7" s="412"/>
      <c r="CR7" s="412"/>
      <c r="CS7" s="493"/>
      <c r="CT7" s="452">
        <v>10801784</v>
      </c>
      <c r="CU7" s="453"/>
      <c r="CV7" s="453"/>
      <c r="CW7" s="453"/>
      <c r="CX7" s="453"/>
      <c r="CY7" s="453"/>
      <c r="CZ7" s="453"/>
      <c r="DA7" s="454"/>
      <c r="DB7" s="452">
        <v>10325888</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110</v>
      </c>
      <c r="AN8" s="409"/>
      <c r="AO8" s="409"/>
      <c r="AP8" s="409"/>
      <c r="AQ8" s="409"/>
      <c r="AR8" s="409"/>
      <c r="AS8" s="409"/>
      <c r="AT8" s="410"/>
      <c r="AU8" s="510" t="s">
        <v>95</v>
      </c>
      <c r="AV8" s="511"/>
      <c r="AW8" s="511"/>
      <c r="AX8" s="511"/>
      <c r="AY8" s="466" t="s">
        <v>111</v>
      </c>
      <c r="AZ8" s="467"/>
      <c r="BA8" s="467"/>
      <c r="BB8" s="467"/>
      <c r="BC8" s="467"/>
      <c r="BD8" s="467"/>
      <c r="BE8" s="467"/>
      <c r="BF8" s="467"/>
      <c r="BG8" s="467"/>
      <c r="BH8" s="467"/>
      <c r="BI8" s="467"/>
      <c r="BJ8" s="467"/>
      <c r="BK8" s="467"/>
      <c r="BL8" s="467"/>
      <c r="BM8" s="468"/>
      <c r="BN8" s="452">
        <v>683890</v>
      </c>
      <c r="BO8" s="453"/>
      <c r="BP8" s="453"/>
      <c r="BQ8" s="453"/>
      <c r="BR8" s="453"/>
      <c r="BS8" s="453"/>
      <c r="BT8" s="453"/>
      <c r="BU8" s="454"/>
      <c r="BV8" s="452">
        <v>719954</v>
      </c>
      <c r="BW8" s="453"/>
      <c r="BX8" s="453"/>
      <c r="BY8" s="453"/>
      <c r="BZ8" s="453"/>
      <c r="CA8" s="453"/>
      <c r="CB8" s="453"/>
      <c r="CC8" s="454"/>
      <c r="CD8" s="492" t="s">
        <v>112</v>
      </c>
      <c r="CE8" s="412"/>
      <c r="CF8" s="412"/>
      <c r="CG8" s="412"/>
      <c r="CH8" s="412"/>
      <c r="CI8" s="412"/>
      <c r="CJ8" s="412"/>
      <c r="CK8" s="412"/>
      <c r="CL8" s="412"/>
      <c r="CM8" s="412"/>
      <c r="CN8" s="412"/>
      <c r="CO8" s="412"/>
      <c r="CP8" s="412"/>
      <c r="CQ8" s="412"/>
      <c r="CR8" s="412"/>
      <c r="CS8" s="493"/>
      <c r="CT8" s="555">
        <v>0.57999999999999996</v>
      </c>
      <c r="CU8" s="556"/>
      <c r="CV8" s="556"/>
      <c r="CW8" s="556"/>
      <c r="CX8" s="556"/>
      <c r="CY8" s="556"/>
      <c r="CZ8" s="556"/>
      <c r="DA8" s="557"/>
      <c r="DB8" s="555">
        <v>0.57999999999999996</v>
      </c>
      <c r="DC8" s="556"/>
      <c r="DD8" s="556"/>
      <c r="DE8" s="556"/>
      <c r="DF8" s="556"/>
      <c r="DG8" s="556"/>
      <c r="DH8" s="556"/>
      <c r="DI8" s="557"/>
    </row>
    <row r="9" spans="1:119" ht="18.75" customHeight="1" thickBot="1" x14ac:dyDescent="0.2">
      <c r="A9" s="178"/>
      <c r="B9" s="584" t="s">
        <v>113</v>
      </c>
      <c r="C9" s="585"/>
      <c r="D9" s="585"/>
      <c r="E9" s="585"/>
      <c r="F9" s="585"/>
      <c r="G9" s="585"/>
      <c r="H9" s="585"/>
      <c r="I9" s="585"/>
      <c r="J9" s="585"/>
      <c r="K9" s="503"/>
      <c r="L9" s="586" t="s">
        <v>114</v>
      </c>
      <c r="M9" s="587"/>
      <c r="N9" s="587"/>
      <c r="O9" s="587"/>
      <c r="P9" s="587"/>
      <c r="Q9" s="588"/>
      <c r="R9" s="589">
        <v>40991</v>
      </c>
      <c r="S9" s="590"/>
      <c r="T9" s="590"/>
      <c r="U9" s="590"/>
      <c r="V9" s="591"/>
      <c r="W9" s="521" t="s">
        <v>115</v>
      </c>
      <c r="X9" s="522"/>
      <c r="Y9" s="522"/>
      <c r="Z9" s="522"/>
      <c r="AA9" s="522"/>
      <c r="AB9" s="522"/>
      <c r="AC9" s="522"/>
      <c r="AD9" s="522"/>
      <c r="AE9" s="522"/>
      <c r="AF9" s="522"/>
      <c r="AG9" s="522"/>
      <c r="AH9" s="522"/>
      <c r="AI9" s="522"/>
      <c r="AJ9" s="522"/>
      <c r="AK9" s="522"/>
      <c r="AL9" s="592"/>
      <c r="AM9" s="509" t="s">
        <v>116</v>
      </c>
      <c r="AN9" s="409"/>
      <c r="AO9" s="409"/>
      <c r="AP9" s="409"/>
      <c r="AQ9" s="409"/>
      <c r="AR9" s="409"/>
      <c r="AS9" s="409"/>
      <c r="AT9" s="410"/>
      <c r="AU9" s="510" t="s">
        <v>117</v>
      </c>
      <c r="AV9" s="511"/>
      <c r="AW9" s="511"/>
      <c r="AX9" s="511"/>
      <c r="AY9" s="466" t="s">
        <v>118</v>
      </c>
      <c r="AZ9" s="467"/>
      <c r="BA9" s="467"/>
      <c r="BB9" s="467"/>
      <c r="BC9" s="467"/>
      <c r="BD9" s="467"/>
      <c r="BE9" s="467"/>
      <c r="BF9" s="467"/>
      <c r="BG9" s="467"/>
      <c r="BH9" s="467"/>
      <c r="BI9" s="467"/>
      <c r="BJ9" s="467"/>
      <c r="BK9" s="467"/>
      <c r="BL9" s="467"/>
      <c r="BM9" s="468"/>
      <c r="BN9" s="452">
        <v>-36064</v>
      </c>
      <c r="BO9" s="453"/>
      <c r="BP9" s="453"/>
      <c r="BQ9" s="453"/>
      <c r="BR9" s="453"/>
      <c r="BS9" s="453"/>
      <c r="BT9" s="453"/>
      <c r="BU9" s="454"/>
      <c r="BV9" s="452">
        <v>83109</v>
      </c>
      <c r="BW9" s="453"/>
      <c r="BX9" s="453"/>
      <c r="BY9" s="453"/>
      <c r="BZ9" s="453"/>
      <c r="CA9" s="453"/>
      <c r="CB9" s="453"/>
      <c r="CC9" s="454"/>
      <c r="CD9" s="492" t="s">
        <v>119</v>
      </c>
      <c r="CE9" s="412"/>
      <c r="CF9" s="412"/>
      <c r="CG9" s="412"/>
      <c r="CH9" s="412"/>
      <c r="CI9" s="412"/>
      <c r="CJ9" s="412"/>
      <c r="CK9" s="412"/>
      <c r="CL9" s="412"/>
      <c r="CM9" s="412"/>
      <c r="CN9" s="412"/>
      <c r="CO9" s="412"/>
      <c r="CP9" s="412"/>
      <c r="CQ9" s="412"/>
      <c r="CR9" s="412"/>
      <c r="CS9" s="493"/>
      <c r="CT9" s="449">
        <v>13.6</v>
      </c>
      <c r="CU9" s="450"/>
      <c r="CV9" s="450"/>
      <c r="CW9" s="450"/>
      <c r="CX9" s="450"/>
      <c r="CY9" s="450"/>
      <c r="CZ9" s="450"/>
      <c r="DA9" s="451"/>
      <c r="DB9" s="449">
        <v>11.9</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120</v>
      </c>
      <c r="M10" s="409"/>
      <c r="N10" s="409"/>
      <c r="O10" s="409"/>
      <c r="P10" s="409"/>
      <c r="Q10" s="410"/>
      <c r="R10" s="405">
        <v>42512</v>
      </c>
      <c r="S10" s="406"/>
      <c r="T10" s="406"/>
      <c r="U10" s="406"/>
      <c r="V10" s="465"/>
      <c r="W10" s="593"/>
      <c r="X10" s="403"/>
      <c r="Y10" s="403"/>
      <c r="Z10" s="403"/>
      <c r="AA10" s="403"/>
      <c r="AB10" s="403"/>
      <c r="AC10" s="403"/>
      <c r="AD10" s="403"/>
      <c r="AE10" s="403"/>
      <c r="AF10" s="403"/>
      <c r="AG10" s="403"/>
      <c r="AH10" s="403"/>
      <c r="AI10" s="403"/>
      <c r="AJ10" s="403"/>
      <c r="AK10" s="403"/>
      <c r="AL10" s="594"/>
      <c r="AM10" s="509" t="s">
        <v>121</v>
      </c>
      <c r="AN10" s="409"/>
      <c r="AO10" s="409"/>
      <c r="AP10" s="409"/>
      <c r="AQ10" s="409"/>
      <c r="AR10" s="409"/>
      <c r="AS10" s="409"/>
      <c r="AT10" s="410"/>
      <c r="AU10" s="510" t="s">
        <v>103</v>
      </c>
      <c r="AV10" s="511"/>
      <c r="AW10" s="511"/>
      <c r="AX10" s="511"/>
      <c r="AY10" s="466" t="s">
        <v>122</v>
      </c>
      <c r="AZ10" s="467"/>
      <c r="BA10" s="467"/>
      <c r="BB10" s="467"/>
      <c r="BC10" s="467"/>
      <c r="BD10" s="467"/>
      <c r="BE10" s="467"/>
      <c r="BF10" s="467"/>
      <c r="BG10" s="467"/>
      <c r="BH10" s="467"/>
      <c r="BI10" s="467"/>
      <c r="BJ10" s="467"/>
      <c r="BK10" s="467"/>
      <c r="BL10" s="467"/>
      <c r="BM10" s="468"/>
      <c r="BN10" s="452">
        <v>503838</v>
      </c>
      <c r="BO10" s="453"/>
      <c r="BP10" s="453"/>
      <c r="BQ10" s="453"/>
      <c r="BR10" s="453"/>
      <c r="BS10" s="453"/>
      <c r="BT10" s="453"/>
      <c r="BU10" s="454"/>
      <c r="BV10" s="452">
        <v>200893</v>
      </c>
      <c r="BW10" s="453"/>
      <c r="BX10" s="453"/>
      <c r="BY10" s="453"/>
      <c r="BZ10" s="453"/>
      <c r="CA10" s="453"/>
      <c r="CB10" s="453"/>
      <c r="CC10" s="45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124</v>
      </c>
      <c r="M11" s="414"/>
      <c r="N11" s="414"/>
      <c r="O11" s="414"/>
      <c r="P11" s="414"/>
      <c r="Q11" s="415"/>
      <c r="R11" s="581" t="s">
        <v>125</v>
      </c>
      <c r="S11" s="582"/>
      <c r="T11" s="582"/>
      <c r="U11" s="582"/>
      <c r="V11" s="583"/>
      <c r="W11" s="593"/>
      <c r="X11" s="403"/>
      <c r="Y11" s="403"/>
      <c r="Z11" s="403"/>
      <c r="AA11" s="403"/>
      <c r="AB11" s="403"/>
      <c r="AC11" s="403"/>
      <c r="AD11" s="403"/>
      <c r="AE11" s="403"/>
      <c r="AF11" s="403"/>
      <c r="AG11" s="403"/>
      <c r="AH11" s="403"/>
      <c r="AI11" s="403"/>
      <c r="AJ11" s="403"/>
      <c r="AK11" s="403"/>
      <c r="AL11" s="594"/>
      <c r="AM11" s="509" t="s">
        <v>126</v>
      </c>
      <c r="AN11" s="409"/>
      <c r="AO11" s="409"/>
      <c r="AP11" s="409"/>
      <c r="AQ11" s="409"/>
      <c r="AR11" s="409"/>
      <c r="AS11" s="409"/>
      <c r="AT11" s="410"/>
      <c r="AU11" s="510" t="s">
        <v>95</v>
      </c>
      <c r="AV11" s="511"/>
      <c r="AW11" s="511"/>
      <c r="AX11" s="511"/>
      <c r="AY11" s="466" t="s">
        <v>127</v>
      </c>
      <c r="AZ11" s="467"/>
      <c r="BA11" s="467"/>
      <c r="BB11" s="467"/>
      <c r="BC11" s="467"/>
      <c r="BD11" s="467"/>
      <c r="BE11" s="467"/>
      <c r="BF11" s="467"/>
      <c r="BG11" s="467"/>
      <c r="BH11" s="467"/>
      <c r="BI11" s="467"/>
      <c r="BJ11" s="467"/>
      <c r="BK11" s="467"/>
      <c r="BL11" s="467"/>
      <c r="BM11" s="468"/>
      <c r="BN11" s="452">
        <v>129020</v>
      </c>
      <c r="BO11" s="453"/>
      <c r="BP11" s="453"/>
      <c r="BQ11" s="453"/>
      <c r="BR11" s="453"/>
      <c r="BS11" s="453"/>
      <c r="BT11" s="453"/>
      <c r="BU11" s="454"/>
      <c r="BV11" s="452">
        <v>47884</v>
      </c>
      <c r="BW11" s="453"/>
      <c r="BX11" s="453"/>
      <c r="BY11" s="453"/>
      <c r="BZ11" s="453"/>
      <c r="CA11" s="453"/>
      <c r="CB11" s="453"/>
      <c r="CC11" s="454"/>
      <c r="CD11" s="492" t="s">
        <v>128</v>
      </c>
      <c r="CE11" s="412"/>
      <c r="CF11" s="412"/>
      <c r="CG11" s="412"/>
      <c r="CH11" s="412"/>
      <c r="CI11" s="412"/>
      <c r="CJ11" s="412"/>
      <c r="CK11" s="412"/>
      <c r="CL11" s="412"/>
      <c r="CM11" s="412"/>
      <c r="CN11" s="412"/>
      <c r="CO11" s="412"/>
      <c r="CP11" s="412"/>
      <c r="CQ11" s="412"/>
      <c r="CR11" s="412"/>
      <c r="CS11" s="493"/>
      <c r="CT11" s="555" t="s">
        <v>129</v>
      </c>
      <c r="CU11" s="556"/>
      <c r="CV11" s="556"/>
      <c r="CW11" s="556"/>
      <c r="CX11" s="556"/>
      <c r="CY11" s="556"/>
      <c r="CZ11" s="556"/>
      <c r="DA11" s="557"/>
      <c r="DB11" s="555" t="s">
        <v>130</v>
      </c>
      <c r="DC11" s="556"/>
      <c r="DD11" s="556"/>
      <c r="DE11" s="556"/>
      <c r="DF11" s="556"/>
      <c r="DG11" s="556"/>
      <c r="DH11" s="556"/>
      <c r="DI11" s="557"/>
    </row>
    <row r="12" spans="1:119" ht="18.75" customHeight="1" x14ac:dyDescent="0.15">
      <c r="A12" s="178"/>
      <c r="B12" s="558" t="s">
        <v>131</v>
      </c>
      <c r="C12" s="559"/>
      <c r="D12" s="559"/>
      <c r="E12" s="559"/>
      <c r="F12" s="559"/>
      <c r="G12" s="559"/>
      <c r="H12" s="559"/>
      <c r="I12" s="559"/>
      <c r="J12" s="559"/>
      <c r="K12" s="560"/>
      <c r="L12" s="567" t="s">
        <v>132</v>
      </c>
      <c r="M12" s="568"/>
      <c r="N12" s="568"/>
      <c r="O12" s="568"/>
      <c r="P12" s="568"/>
      <c r="Q12" s="569"/>
      <c r="R12" s="570">
        <v>41756</v>
      </c>
      <c r="S12" s="571"/>
      <c r="T12" s="571"/>
      <c r="U12" s="571"/>
      <c r="V12" s="572"/>
      <c r="W12" s="573" t="s">
        <v>1</v>
      </c>
      <c r="X12" s="511"/>
      <c r="Y12" s="511"/>
      <c r="Z12" s="511"/>
      <c r="AA12" s="511"/>
      <c r="AB12" s="574"/>
      <c r="AC12" s="575" t="s">
        <v>133</v>
      </c>
      <c r="AD12" s="576"/>
      <c r="AE12" s="576"/>
      <c r="AF12" s="576"/>
      <c r="AG12" s="577"/>
      <c r="AH12" s="575" t="s">
        <v>134</v>
      </c>
      <c r="AI12" s="576"/>
      <c r="AJ12" s="576"/>
      <c r="AK12" s="576"/>
      <c r="AL12" s="578"/>
      <c r="AM12" s="509" t="s">
        <v>135</v>
      </c>
      <c r="AN12" s="409"/>
      <c r="AO12" s="409"/>
      <c r="AP12" s="409"/>
      <c r="AQ12" s="409"/>
      <c r="AR12" s="409"/>
      <c r="AS12" s="409"/>
      <c r="AT12" s="410"/>
      <c r="AU12" s="510" t="s">
        <v>117</v>
      </c>
      <c r="AV12" s="511"/>
      <c r="AW12" s="511"/>
      <c r="AX12" s="511"/>
      <c r="AY12" s="466" t="s">
        <v>136</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0</v>
      </c>
      <c r="BW12" s="453"/>
      <c r="BX12" s="453"/>
      <c r="BY12" s="453"/>
      <c r="BZ12" s="453"/>
      <c r="CA12" s="453"/>
      <c r="CB12" s="453"/>
      <c r="CC12" s="454"/>
      <c r="CD12" s="492" t="s">
        <v>137</v>
      </c>
      <c r="CE12" s="412"/>
      <c r="CF12" s="412"/>
      <c r="CG12" s="412"/>
      <c r="CH12" s="412"/>
      <c r="CI12" s="412"/>
      <c r="CJ12" s="412"/>
      <c r="CK12" s="412"/>
      <c r="CL12" s="412"/>
      <c r="CM12" s="412"/>
      <c r="CN12" s="412"/>
      <c r="CO12" s="412"/>
      <c r="CP12" s="412"/>
      <c r="CQ12" s="412"/>
      <c r="CR12" s="412"/>
      <c r="CS12" s="493"/>
      <c r="CT12" s="555" t="s">
        <v>138</v>
      </c>
      <c r="CU12" s="556"/>
      <c r="CV12" s="556"/>
      <c r="CW12" s="556"/>
      <c r="CX12" s="556"/>
      <c r="CY12" s="556"/>
      <c r="CZ12" s="556"/>
      <c r="DA12" s="557"/>
      <c r="DB12" s="555" t="s">
        <v>139</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140</v>
      </c>
      <c r="N13" s="537"/>
      <c r="O13" s="537"/>
      <c r="P13" s="537"/>
      <c r="Q13" s="538"/>
      <c r="R13" s="539">
        <v>40914</v>
      </c>
      <c r="S13" s="540"/>
      <c r="T13" s="540"/>
      <c r="U13" s="540"/>
      <c r="V13" s="541"/>
      <c r="W13" s="542" t="s">
        <v>141</v>
      </c>
      <c r="X13" s="438"/>
      <c r="Y13" s="438"/>
      <c r="Z13" s="438"/>
      <c r="AA13" s="438"/>
      <c r="AB13" s="439"/>
      <c r="AC13" s="405">
        <v>1651</v>
      </c>
      <c r="AD13" s="406"/>
      <c r="AE13" s="406"/>
      <c r="AF13" s="406"/>
      <c r="AG13" s="407"/>
      <c r="AH13" s="405">
        <v>1975</v>
      </c>
      <c r="AI13" s="406"/>
      <c r="AJ13" s="406"/>
      <c r="AK13" s="406"/>
      <c r="AL13" s="465"/>
      <c r="AM13" s="509" t="s">
        <v>142</v>
      </c>
      <c r="AN13" s="409"/>
      <c r="AO13" s="409"/>
      <c r="AP13" s="409"/>
      <c r="AQ13" s="409"/>
      <c r="AR13" s="409"/>
      <c r="AS13" s="409"/>
      <c r="AT13" s="410"/>
      <c r="AU13" s="510" t="s">
        <v>143</v>
      </c>
      <c r="AV13" s="511"/>
      <c r="AW13" s="511"/>
      <c r="AX13" s="511"/>
      <c r="AY13" s="466" t="s">
        <v>144</v>
      </c>
      <c r="AZ13" s="467"/>
      <c r="BA13" s="467"/>
      <c r="BB13" s="467"/>
      <c r="BC13" s="467"/>
      <c r="BD13" s="467"/>
      <c r="BE13" s="467"/>
      <c r="BF13" s="467"/>
      <c r="BG13" s="467"/>
      <c r="BH13" s="467"/>
      <c r="BI13" s="467"/>
      <c r="BJ13" s="467"/>
      <c r="BK13" s="467"/>
      <c r="BL13" s="467"/>
      <c r="BM13" s="468"/>
      <c r="BN13" s="452">
        <v>596794</v>
      </c>
      <c r="BO13" s="453"/>
      <c r="BP13" s="453"/>
      <c r="BQ13" s="453"/>
      <c r="BR13" s="453"/>
      <c r="BS13" s="453"/>
      <c r="BT13" s="453"/>
      <c r="BU13" s="454"/>
      <c r="BV13" s="452">
        <v>331886</v>
      </c>
      <c r="BW13" s="453"/>
      <c r="BX13" s="453"/>
      <c r="BY13" s="453"/>
      <c r="BZ13" s="453"/>
      <c r="CA13" s="453"/>
      <c r="CB13" s="453"/>
      <c r="CC13" s="454"/>
      <c r="CD13" s="492" t="s">
        <v>145</v>
      </c>
      <c r="CE13" s="412"/>
      <c r="CF13" s="412"/>
      <c r="CG13" s="412"/>
      <c r="CH13" s="412"/>
      <c r="CI13" s="412"/>
      <c r="CJ13" s="412"/>
      <c r="CK13" s="412"/>
      <c r="CL13" s="412"/>
      <c r="CM13" s="412"/>
      <c r="CN13" s="412"/>
      <c r="CO13" s="412"/>
      <c r="CP13" s="412"/>
      <c r="CQ13" s="412"/>
      <c r="CR13" s="412"/>
      <c r="CS13" s="493"/>
      <c r="CT13" s="449">
        <v>7.2</v>
      </c>
      <c r="CU13" s="450"/>
      <c r="CV13" s="450"/>
      <c r="CW13" s="450"/>
      <c r="CX13" s="450"/>
      <c r="CY13" s="450"/>
      <c r="CZ13" s="450"/>
      <c r="DA13" s="451"/>
      <c r="DB13" s="449">
        <v>7.1</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146</v>
      </c>
      <c r="M14" s="579"/>
      <c r="N14" s="579"/>
      <c r="O14" s="579"/>
      <c r="P14" s="579"/>
      <c r="Q14" s="580"/>
      <c r="R14" s="539">
        <v>41988</v>
      </c>
      <c r="S14" s="540"/>
      <c r="T14" s="540"/>
      <c r="U14" s="540"/>
      <c r="V14" s="541"/>
      <c r="W14" s="543"/>
      <c r="X14" s="441"/>
      <c r="Y14" s="441"/>
      <c r="Z14" s="441"/>
      <c r="AA14" s="441"/>
      <c r="AB14" s="442"/>
      <c r="AC14" s="532">
        <v>8.8000000000000007</v>
      </c>
      <c r="AD14" s="533"/>
      <c r="AE14" s="533"/>
      <c r="AF14" s="533"/>
      <c r="AG14" s="534"/>
      <c r="AH14" s="532">
        <v>9.5</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147</v>
      </c>
      <c r="CE14" s="490"/>
      <c r="CF14" s="490"/>
      <c r="CG14" s="490"/>
      <c r="CH14" s="490"/>
      <c r="CI14" s="490"/>
      <c r="CJ14" s="490"/>
      <c r="CK14" s="490"/>
      <c r="CL14" s="490"/>
      <c r="CM14" s="490"/>
      <c r="CN14" s="490"/>
      <c r="CO14" s="490"/>
      <c r="CP14" s="490"/>
      <c r="CQ14" s="490"/>
      <c r="CR14" s="490"/>
      <c r="CS14" s="491"/>
      <c r="CT14" s="549">
        <v>10.199999999999999</v>
      </c>
      <c r="CU14" s="550"/>
      <c r="CV14" s="550"/>
      <c r="CW14" s="550"/>
      <c r="CX14" s="550"/>
      <c r="CY14" s="550"/>
      <c r="CZ14" s="550"/>
      <c r="DA14" s="551"/>
      <c r="DB14" s="549">
        <v>23</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140</v>
      </c>
      <c r="N15" s="537"/>
      <c r="O15" s="537"/>
      <c r="P15" s="537"/>
      <c r="Q15" s="538"/>
      <c r="R15" s="539">
        <v>41082</v>
      </c>
      <c r="S15" s="540"/>
      <c r="T15" s="540"/>
      <c r="U15" s="540"/>
      <c r="V15" s="541"/>
      <c r="W15" s="542" t="s">
        <v>148</v>
      </c>
      <c r="X15" s="438"/>
      <c r="Y15" s="438"/>
      <c r="Z15" s="438"/>
      <c r="AA15" s="438"/>
      <c r="AB15" s="439"/>
      <c r="AC15" s="405">
        <v>5486</v>
      </c>
      <c r="AD15" s="406"/>
      <c r="AE15" s="406"/>
      <c r="AF15" s="406"/>
      <c r="AG15" s="407"/>
      <c r="AH15" s="405">
        <v>6138</v>
      </c>
      <c r="AI15" s="406"/>
      <c r="AJ15" s="406"/>
      <c r="AK15" s="406"/>
      <c r="AL15" s="465"/>
      <c r="AM15" s="509"/>
      <c r="AN15" s="409"/>
      <c r="AO15" s="409"/>
      <c r="AP15" s="409"/>
      <c r="AQ15" s="409"/>
      <c r="AR15" s="409"/>
      <c r="AS15" s="409"/>
      <c r="AT15" s="410"/>
      <c r="AU15" s="510"/>
      <c r="AV15" s="511"/>
      <c r="AW15" s="511"/>
      <c r="AX15" s="511"/>
      <c r="AY15" s="478" t="s">
        <v>149</v>
      </c>
      <c r="AZ15" s="479"/>
      <c r="BA15" s="479"/>
      <c r="BB15" s="479"/>
      <c r="BC15" s="479"/>
      <c r="BD15" s="479"/>
      <c r="BE15" s="479"/>
      <c r="BF15" s="479"/>
      <c r="BG15" s="479"/>
      <c r="BH15" s="479"/>
      <c r="BI15" s="479"/>
      <c r="BJ15" s="479"/>
      <c r="BK15" s="479"/>
      <c r="BL15" s="479"/>
      <c r="BM15" s="480"/>
      <c r="BN15" s="481">
        <v>5088649</v>
      </c>
      <c r="BO15" s="482"/>
      <c r="BP15" s="482"/>
      <c r="BQ15" s="482"/>
      <c r="BR15" s="482"/>
      <c r="BS15" s="482"/>
      <c r="BT15" s="482"/>
      <c r="BU15" s="483"/>
      <c r="BV15" s="481">
        <v>4948078</v>
      </c>
      <c r="BW15" s="482"/>
      <c r="BX15" s="482"/>
      <c r="BY15" s="482"/>
      <c r="BZ15" s="482"/>
      <c r="CA15" s="482"/>
      <c r="CB15" s="482"/>
      <c r="CC15" s="483"/>
      <c r="CD15" s="552" t="s">
        <v>150</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151</v>
      </c>
      <c r="M16" s="527"/>
      <c r="N16" s="527"/>
      <c r="O16" s="527"/>
      <c r="P16" s="527"/>
      <c r="Q16" s="528"/>
      <c r="R16" s="529" t="s">
        <v>152</v>
      </c>
      <c r="S16" s="530"/>
      <c r="T16" s="530"/>
      <c r="U16" s="530"/>
      <c r="V16" s="531"/>
      <c r="W16" s="543"/>
      <c r="X16" s="441"/>
      <c r="Y16" s="441"/>
      <c r="Z16" s="441"/>
      <c r="AA16" s="441"/>
      <c r="AB16" s="442"/>
      <c r="AC16" s="532">
        <v>29.1</v>
      </c>
      <c r="AD16" s="533"/>
      <c r="AE16" s="533"/>
      <c r="AF16" s="533"/>
      <c r="AG16" s="534"/>
      <c r="AH16" s="532">
        <v>29.6</v>
      </c>
      <c r="AI16" s="533"/>
      <c r="AJ16" s="533"/>
      <c r="AK16" s="533"/>
      <c r="AL16" s="535"/>
      <c r="AM16" s="509"/>
      <c r="AN16" s="409"/>
      <c r="AO16" s="409"/>
      <c r="AP16" s="409"/>
      <c r="AQ16" s="409"/>
      <c r="AR16" s="409"/>
      <c r="AS16" s="409"/>
      <c r="AT16" s="410"/>
      <c r="AU16" s="510"/>
      <c r="AV16" s="511"/>
      <c r="AW16" s="511"/>
      <c r="AX16" s="511"/>
      <c r="AY16" s="466" t="s">
        <v>153</v>
      </c>
      <c r="AZ16" s="467"/>
      <c r="BA16" s="467"/>
      <c r="BB16" s="467"/>
      <c r="BC16" s="467"/>
      <c r="BD16" s="467"/>
      <c r="BE16" s="467"/>
      <c r="BF16" s="467"/>
      <c r="BG16" s="467"/>
      <c r="BH16" s="467"/>
      <c r="BI16" s="467"/>
      <c r="BJ16" s="467"/>
      <c r="BK16" s="467"/>
      <c r="BL16" s="467"/>
      <c r="BM16" s="468"/>
      <c r="BN16" s="452">
        <v>8855182</v>
      </c>
      <c r="BO16" s="453"/>
      <c r="BP16" s="453"/>
      <c r="BQ16" s="453"/>
      <c r="BR16" s="453"/>
      <c r="BS16" s="453"/>
      <c r="BT16" s="453"/>
      <c r="BU16" s="454"/>
      <c r="BV16" s="452">
        <v>8540742</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154</v>
      </c>
      <c r="N17" s="546"/>
      <c r="O17" s="546"/>
      <c r="P17" s="546"/>
      <c r="Q17" s="547"/>
      <c r="R17" s="529" t="s">
        <v>155</v>
      </c>
      <c r="S17" s="530"/>
      <c r="T17" s="530"/>
      <c r="U17" s="530"/>
      <c r="V17" s="531"/>
      <c r="W17" s="542" t="s">
        <v>156</v>
      </c>
      <c r="X17" s="438"/>
      <c r="Y17" s="438"/>
      <c r="Z17" s="438"/>
      <c r="AA17" s="438"/>
      <c r="AB17" s="439"/>
      <c r="AC17" s="405">
        <v>11728</v>
      </c>
      <c r="AD17" s="406"/>
      <c r="AE17" s="406"/>
      <c r="AF17" s="406"/>
      <c r="AG17" s="407"/>
      <c r="AH17" s="405">
        <v>12626</v>
      </c>
      <c r="AI17" s="406"/>
      <c r="AJ17" s="406"/>
      <c r="AK17" s="406"/>
      <c r="AL17" s="465"/>
      <c r="AM17" s="509"/>
      <c r="AN17" s="409"/>
      <c r="AO17" s="409"/>
      <c r="AP17" s="409"/>
      <c r="AQ17" s="409"/>
      <c r="AR17" s="409"/>
      <c r="AS17" s="409"/>
      <c r="AT17" s="410"/>
      <c r="AU17" s="510"/>
      <c r="AV17" s="511"/>
      <c r="AW17" s="511"/>
      <c r="AX17" s="511"/>
      <c r="AY17" s="466" t="s">
        <v>157</v>
      </c>
      <c r="AZ17" s="467"/>
      <c r="BA17" s="467"/>
      <c r="BB17" s="467"/>
      <c r="BC17" s="467"/>
      <c r="BD17" s="467"/>
      <c r="BE17" s="467"/>
      <c r="BF17" s="467"/>
      <c r="BG17" s="467"/>
      <c r="BH17" s="467"/>
      <c r="BI17" s="467"/>
      <c r="BJ17" s="467"/>
      <c r="BK17" s="467"/>
      <c r="BL17" s="467"/>
      <c r="BM17" s="468"/>
      <c r="BN17" s="452">
        <v>6383065</v>
      </c>
      <c r="BO17" s="453"/>
      <c r="BP17" s="453"/>
      <c r="BQ17" s="453"/>
      <c r="BR17" s="453"/>
      <c r="BS17" s="453"/>
      <c r="BT17" s="453"/>
      <c r="BU17" s="454"/>
      <c r="BV17" s="452">
        <v>6204426</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158</v>
      </c>
      <c r="C18" s="503"/>
      <c r="D18" s="503"/>
      <c r="E18" s="504"/>
      <c r="F18" s="504"/>
      <c r="G18" s="504"/>
      <c r="H18" s="504"/>
      <c r="I18" s="504"/>
      <c r="J18" s="504"/>
      <c r="K18" s="504"/>
      <c r="L18" s="505">
        <v>98.55</v>
      </c>
      <c r="M18" s="505"/>
      <c r="N18" s="505"/>
      <c r="O18" s="505"/>
      <c r="P18" s="505"/>
      <c r="Q18" s="505"/>
      <c r="R18" s="506"/>
      <c r="S18" s="506"/>
      <c r="T18" s="506"/>
      <c r="U18" s="506"/>
      <c r="V18" s="507"/>
      <c r="W18" s="523"/>
      <c r="X18" s="524"/>
      <c r="Y18" s="524"/>
      <c r="Z18" s="524"/>
      <c r="AA18" s="524"/>
      <c r="AB18" s="548"/>
      <c r="AC18" s="422">
        <v>62.2</v>
      </c>
      <c r="AD18" s="423"/>
      <c r="AE18" s="423"/>
      <c r="AF18" s="423"/>
      <c r="AG18" s="508"/>
      <c r="AH18" s="422">
        <v>60.9</v>
      </c>
      <c r="AI18" s="423"/>
      <c r="AJ18" s="423"/>
      <c r="AK18" s="423"/>
      <c r="AL18" s="424"/>
      <c r="AM18" s="509"/>
      <c r="AN18" s="409"/>
      <c r="AO18" s="409"/>
      <c r="AP18" s="409"/>
      <c r="AQ18" s="409"/>
      <c r="AR18" s="409"/>
      <c r="AS18" s="409"/>
      <c r="AT18" s="410"/>
      <c r="AU18" s="510"/>
      <c r="AV18" s="511"/>
      <c r="AW18" s="511"/>
      <c r="AX18" s="511"/>
      <c r="AY18" s="466" t="s">
        <v>159</v>
      </c>
      <c r="AZ18" s="467"/>
      <c r="BA18" s="467"/>
      <c r="BB18" s="467"/>
      <c r="BC18" s="467"/>
      <c r="BD18" s="467"/>
      <c r="BE18" s="467"/>
      <c r="BF18" s="467"/>
      <c r="BG18" s="467"/>
      <c r="BH18" s="467"/>
      <c r="BI18" s="467"/>
      <c r="BJ18" s="467"/>
      <c r="BK18" s="467"/>
      <c r="BL18" s="467"/>
      <c r="BM18" s="468"/>
      <c r="BN18" s="452">
        <v>9758956</v>
      </c>
      <c r="BO18" s="453"/>
      <c r="BP18" s="453"/>
      <c r="BQ18" s="453"/>
      <c r="BR18" s="453"/>
      <c r="BS18" s="453"/>
      <c r="BT18" s="453"/>
      <c r="BU18" s="454"/>
      <c r="BV18" s="452">
        <v>9515352</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160</v>
      </c>
      <c r="C19" s="503"/>
      <c r="D19" s="503"/>
      <c r="E19" s="504"/>
      <c r="F19" s="504"/>
      <c r="G19" s="504"/>
      <c r="H19" s="504"/>
      <c r="I19" s="504"/>
      <c r="J19" s="504"/>
      <c r="K19" s="504"/>
      <c r="L19" s="512">
        <v>416</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161</v>
      </c>
      <c r="AZ19" s="467"/>
      <c r="BA19" s="467"/>
      <c r="BB19" s="467"/>
      <c r="BC19" s="467"/>
      <c r="BD19" s="467"/>
      <c r="BE19" s="467"/>
      <c r="BF19" s="467"/>
      <c r="BG19" s="467"/>
      <c r="BH19" s="467"/>
      <c r="BI19" s="467"/>
      <c r="BJ19" s="467"/>
      <c r="BK19" s="467"/>
      <c r="BL19" s="467"/>
      <c r="BM19" s="468"/>
      <c r="BN19" s="452">
        <v>13260963</v>
      </c>
      <c r="BO19" s="453"/>
      <c r="BP19" s="453"/>
      <c r="BQ19" s="453"/>
      <c r="BR19" s="453"/>
      <c r="BS19" s="453"/>
      <c r="BT19" s="453"/>
      <c r="BU19" s="454"/>
      <c r="BV19" s="452">
        <v>13224727</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162</v>
      </c>
      <c r="C20" s="503"/>
      <c r="D20" s="503"/>
      <c r="E20" s="504"/>
      <c r="F20" s="504"/>
      <c r="G20" s="504"/>
      <c r="H20" s="504"/>
      <c r="I20" s="504"/>
      <c r="J20" s="504"/>
      <c r="K20" s="504"/>
      <c r="L20" s="512">
        <v>16831</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163</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164</v>
      </c>
      <c r="C22" s="429"/>
      <c r="D22" s="430"/>
      <c r="E22" s="437" t="s">
        <v>1</v>
      </c>
      <c r="F22" s="438"/>
      <c r="G22" s="438"/>
      <c r="H22" s="438"/>
      <c r="I22" s="438"/>
      <c r="J22" s="438"/>
      <c r="K22" s="439"/>
      <c r="L22" s="437" t="s">
        <v>165</v>
      </c>
      <c r="M22" s="438"/>
      <c r="N22" s="438"/>
      <c r="O22" s="438"/>
      <c r="P22" s="439"/>
      <c r="Q22" s="443" t="s">
        <v>166</v>
      </c>
      <c r="R22" s="444"/>
      <c r="S22" s="444"/>
      <c r="T22" s="444"/>
      <c r="U22" s="444"/>
      <c r="V22" s="445"/>
      <c r="W22" s="494" t="s">
        <v>167</v>
      </c>
      <c r="X22" s="429"/>
      <c r="Y22" s="430"/>
      <c r="Z22" s="437" t="s">
        <v>1</v>
      </c>
      <c r="AA22" s="438"/>
      <c r="AB22" s="438"/>
      <c r="AC22" s="438"/>
      <c r="AD22" s="438"/>
      <c r="AE22" s="438"/>
      <c r="AF22" s="438"/>
      <c r="AG22" s="439"/>
      <c r="AH22" s="455" t="s">
        <v>168</v>
      </c>
      <c r="AI22" s="438"/>
      <c r="AJ22" s="438"/>
      <c r="AK22" s="438"/>
      <c r="AL22" s="439"/>
      <c r="AM22" s="455" t="s">
        <v>169</v>
      </c>
      <c r="AN22" s="456"/>
      <c r="AO22" s="456"/>
      <c r="AP22" s="456"/>
      <c r="AQ22" s="456"/>
      <c r="AR22" s="457"/>
      <c r="AS22" s="443" t="s">
        <v>166</v>
      </c>
      <c r="AT22" s="444"/>
      <c r="AU22" s="444"/>
      <c r="AV22" s="444"/>
      <c r="AW22" s="444"/>
      <c r="AX22" s="461"/>
      <c r="AY22" s="478" t="s">
        <v>170</v>
      </c>
      <c r="AZ22" s="479"/>
      <c r="BA22" s="479"/>
      <c r="BB22" s="479"/>
      <c r="BC22" s="479"/>
      <c r="BD22" s="479"/>
      <c r="BE22" s="479"/>
      <c r="BF22" s="479"/>
      <c r="BG22" s="479"/>
      <c r="BH22" s="479"/>
      <c r="BI22" s="479"/>
      <c r="BJ22" s="479"/>
      <c r="BK22" s="479"/>
      <c r="BL22" s="479"/>
      <c r="BM22" s="480"/>
      <c r="BN22" s="481">
        <v>20014769</v>
      </c>
      <c r="BO22" s="482"/>
      <c r="BP22" s="482"/>
      <c r="BQ22" s="482"/>
      <c r="BR22" s="482"/>
      <c r="BS22" s="482"/>
      <c r="BT22" s="482"/>
      <c r="BU22" s="483"/>
      <c r="BV22" s="481">
        <v>19939801</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171</v>
      </c>
      <c r="AZ23" s="467"/>
      <c r="BA23" s="467"/>
      <c r="BB23" s="467"/>
      <c r="BC23" s="467"/>
      <c r="BD23" s="467"/>
      <c r="BE23" s="467"/>
      <c r="BF23" s="467"/>
      <c r="BG23" s="467"/>
      <c r="BH23" s="467"/>
      <c r="BI23" s="467"/>
      <c r="BJ23" s="467"/>
      <c r="BK23" s="467"/>
      <c r="BL23" s="467"/>
      <c r="BM23" s="468"/>
      <c r="BN23" s="452">
        <v>13437485</v>
      </c>
      <c r="BO23" s="453"/>
      <c r="BP23" s="453"/>
      <c r="BQ23" s="453"/>
      <c r="BR23" s="453"/>
      <c r="BS23" s="453"/>
      <c r="BT23" s="453"/>
      <c r="BU23" s="454"/>
      <c r="BV23" s="452">
        <v>13341126</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172</v>
      </c>
      <c r="F24" s="409"/>
      <c r="G24" s="409"/>
      <c r="H24" s="409"/>
      <c r="I24" s="409"/>
      <c r="J24" s="409"/>
      <c r="K24" s="410"/>
      <c r="L24" s="405">
        <v>1</v>
      </c>
      <c r="M24" s="406"/>
      <c r="N24" s="406"/>
      <c r="O24" s="406"/>
      <c r="P24" s="407"/>
      <c r="Q24" s="405">
        <v>8930</v>
      </c>
      <c r="R24" s="406"/>
      <c r="S24" s="406"/>
      <c r="T24" s="406"/>
      <c r="U24" s="406"/>
      <c r="V24" s="407"/>
      <c r="W24" s="495"/>
      <c r="X24" s="432"/>
      <c r="Y24" s="433"/>
      <c r="Z24" s="408" t="s">
        <v>173</v>
      </c>
      <c r="AA24" s="409"/>
      <c r="AB24" s="409"/>
      <c r="AC24" s="409"/>
      <c r="AD24" s="409"/>
      <c r="AE24" s="409"/>
      <c r="AF24" s="409"/>
      <c r="AG24" s="410"/>
      <c r="AH24" s="405">
        <v>293</v>
      </c>
      <c r="AI24" s="406"/>
      <c r="AJ24" s="406"/>
      <c r="AK24" s="406"/>
      <c r="AL24" s="407"/>
      <c r="AM24" s="405">
        <v>908886</v>
      </c>
      <c r="AN24" s="406"/>
      <c r="AO24" s="406"/>
      <c r="AP24" s="406"/>
      <c r="AQ24" s="406"/>
      <c r="AR24" s="407"/>
      <c r="AS24" s="405">
        <v>3102</v>
      </c>
      <c r="AT24" s="406"/>
      <c r="AU24" s="406"/>
      <c r="AV24" s="406"/>
      <c r="AW24" s="406"/>
      <c r="AX24" s="465"/>
      <c r="AY24" s="425" t="s">
        <v>174</v>
      </c>
      <c r="AZ24" s="426"/>
      <c r="BA24" s="426"/>
      <c r="BB24" s="426"/>
      <c r="BC24" s="426"/>
      <c r="BD24" s="426"/>
      <c r="BE24" s="426"/>
      <c r="BF24" s="426"/>
      <c r="BG24" s="426"/>
      <c r="BH24" s="426"/>
      <c r="BI24" s="426"/>
      <c r="BJ24" s="426"/>
      <c r="BK24" s="426"/>
      <c r="BL24" s="426"/>
      <c r="BM24" s="427"/>
      <c r="BN24" s="452">
        <v>13091814</v>
      </c>
      <c r="BO24" s="453"/>
      <c r="BP24" s="453"/>
      <c r="BQ24" s="453"/>
      <c r="BR24" s="453"/>
      <c r="BS24" s="453"/>
      <c r="BT24" s="453"/>
      <c r="BU24" s="454"/>
      <c r="BV24" s="452">
        <v>12864842</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175</v>
      </c>
      <c r="F25" s="409"/>
      <c r="G25" s="409"/>
      <c r="H25" s="409"/>
      <c r="I25" s="409"/>
      <c r="J25" s="409"/>
      <c r="K25" s="410"/>
      <c r="L25" s="405">
        <v>1</v>
      </c>
      <c r="M25" s="406"/>
      <c r="N25" s="406"/>
      <c r="O25" s="406"/>
      <c r="P25" s="407"/>
      <c r="Q25" s="405">
        <v>7270</v>
      </c>
      <c r="R25" s="406"/>
      <c r="S25" s="406"/>
      <c r="T25" s="406"/>
      <c r="U25" s="406"/>
      <c r="V25" s="407"/>
      <c r="W25" s="495"/>
      <c r="X25" s="432"/>
      <c r="Y25" s="433"/>
      <c r="Z25" s="408" t="s">
        <v>176</v>
      </c>
      <c r="AA25" s="409"/>
      <c r="AB25" s="409"/>
      <c r="AC25" s="409"/>
      <c r="AD25" s="409"/>
      <c r="AE25" s="409"/>
      <c r="AF25" s="409"/>
      <c r="AG25" s="410"/>
      <c r="AH25" s="405" t="s">
        <v>129</v>
      </c>
      <c r="AI25" s="406"/>
      <c r="AJ25" s="406"/>
      <c r="AK25" s="406"/>
      <c r="AL25" s="407"/>
      <c r="AM25" s="405" t="s">
        <v>129</v>
      </c>
      <c r="AN25" s="406"/>
      <c r="AO25" s="406"/>
      <c r="AP25" s="406"/>
      <c r="AQ25" s="406"/>
      <c r="AR25" s="407"/>
      <c r="AS25" s="405" t="s">
        <v>138</v>
      </c>
      <c r="AT25" s="406"/>
      <c r="AU25" s="406"/>
      <c r="AV25" s="406"/>
      <c r="AW25" s="406"/>
      <c r="AX25" s="465"/>
      <c r="AY25" s="478" t="s">
        <v>177</v>
      </c>
      <c r="AZ25" s="479"/>
      <c r="BA25" s="479"/>
      <c r="BB25" s="479"/>
      <c r="BC25" s="479"/>
      <c r="BD25" s="479"/>
      <c r="BE25" s="479"/>
      <c r="BF25" s="479"/>
      <c r="BG25" s="479"/>
      <c r="BH25" s="479"/>
      <c r="BI25" s="479"/>
      <c r="BJ25" s="479"/>
      <c r="BK25" s="479"/>
      <c r="BL25" s="479"/>
      <c r="BM25" s="480"/>
      <c r="BN25" s="481">
        <v>3643682</v>
      </c>
      <c r="BO25" s="482"/>
      <c r="BP25" s="482"/>
      <c r="BQ25" s="482"/>
      <c r="BR25" s="482"/>
      <c r="BS25" s="482"/>
      <c r="BT25" s="482"/>
      <c r="BU25" s="483"/>
      <c r="BV25" s="481">
        <v>4948669</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178</v>
      </c>
      <c r="F26" s="409"/>
      <c r="G26" s="409"/>
      <c r="H26" s="409"/>
      <c r="I26" s="409"/>
      <c r="J26" s="409"/>
      <c r="K26" s="410"/>
      <c r="L26" s="405">
        <v>1</v>
      </c>
      <c r="M26" s="406"/>
      <c r="N26" s="406"/>
      <c r="O26" s="406"/>
      <c r="P26" s="407"/>
      <c r="Q26" s="405">
        <v>6220</v>
      </c>
      <c r="R26" s="406"/>
      <c r="S26" s="406"/>
      <c r="T26" s="406"/>
      <c r="U26" s="406"/>
      <c r="V26" s="407"/>
      <c r="W26" s="495"/>
      <c r="X26" s="432"/>
      <c r="Y26" s="433"/>
      <c r="Z26" s="408" t="s">
        <v>179</v>
      </c>
      <c r="AA26" s="463"/>
      <c r="AB26" s="463"/>
      <c r="AC26" s="463"/>
      <c r="AD26" s="463"/>
      <c r="AE26" s="463"/>
      <c r="AF26" s="463"/>
      <c r="AG26" s="464"/>
      <c r="AH26" s="405">
        <v>16</v>
      </c>
      <c r="AI26" s="406"/>
      <c r="AJ26" s="406"/>
      <c r="AK26" s="406"/>
      <c r="AL26" s="407"/>
      <c r="AM26" s="405">
        <v>55072</v>
      </c>
      <c r="AN26" s="406"/>
      <c r="AO26" s="406"/>
      <c r="AP26" s="406"/>
      <c r="AQ26" s="406"/>
      <c r="AR26" s="407"/>
      <c r="AS26" s="405">
        <v>3442</v>
      </c>
      <c r="AT26" s="406"/>
      <c r="AU26" s="406"/>
      <c r="AV26" s="406"/>
      <c r="AW26" s="406"/>
      <c r="AX26" s="465"/>
      <c r="AY26" s="492" t="s">
        <v>180</v>
      </c>
      <c r="AZ26" s="412"/>
      <c r="BA26" s="412"/>
      <c r="BB26" s="412"/>
      <c r="BC26" s="412"/>
      <c r="BD26" s="412"/>
      <c r="BE26" s="412"/>
      <c r="BF26" s="412"/>
      <c r="BG26" s="412"/>
      <c r="BH26" s="412"/>
      <c r="BI26" s="412"/>
      <c r="BJ26" s="412"/>
      <c r="BK26" s="412"/>
      <c r="BL26" s="412"/>
      <c r="BM26" s="493"/>
      <c r="BN26" s="452" t="s">
        <v>181</v>
      </c>
      <c r="BO26" s="453"/>
      <c r="BP26" s="453"/>
      <c r="BQ26" s="453"/>
      <c r="BR26" s="453"/>
      <c r="BS26" s="453"/>
      <c r="BT26" s="453"/>
      <c r="BU26" s="454"/>
      <c r="BV26" s="452" t="s">
        <v>138</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182</v>
      </c>
      <c r="F27" s="409"/>
      <c r="G27" s="409"/>
      <c r="H27" s="409"/>
      <c r="I27" s="409"/>
      <c r="J27" s="409"/>
      <c r="K27" s="410"/>
      <c r="L27" s="405">
        <v>1</v>
      </c>
      <c r="M27" s="406"/>
      <c r="N27" s="406"/>
      <c r="O27" s="406"/>
      <c r="P27" s="407"/>
      <c r="Q27" s="405">
        <v>4270</v>
      </c>
      <c r="R27" s="406"/>
      <c r="S27" s="406"/>
      <c r="T27" s="406"/>
      <c r="U27" s="406"/>
      <c r="V27" s="407"/>
      <c r="W27" s="495"/>
      <c r="X27" s="432"/>
      <c r="Y27" s="433"/>
      <c r="Z27" s="408" t="s">
        <v>183</v>
      </c>
      <c r="AA27" s="409"/>
      <c r="AB27" s="409"/>
      <c r="AC27" s="409"/>
      <c r="AD27" s="409"/>
      <c r="AE27" s="409"/>
      <c r="AF27" s="409"/>
      <c r="AG27" s="410"/>
      <c r="AH27" s="405" t="s">
        <v>138</v>
      </c>
      <c r="AI27" s="406"/>
      <c r="AJ27" s="406"/>
      <c r="AK27" s="406"/>
      <c r="AL27" s="407"/>
      <c r="AM27" s="405" t="s">
        <v>184</v>
      </c>
      <c r="AN27" s="406"/>
      <c r="AO27" s="406"/>
      <c r="AP27" s="406"/>
      <c r="AQ27" s="406"/>
      <c r="AR27" s="407"/>
      <c r="AS27" s="405" t="s">
        <v>138</v>
      </c>
      <c r="AT27" s="406"/>
      <c r="AU27" s="406"/>
      <c r="AV27" s="406"/>
      <c r="AW27" s="406"/>
      <c r="AX27" s="465"/>
      <c r="AY27" s="489" t="s">
        <v>185</v>
      </c>
      <c r="AZ27" s="490"/>
      <c r="BA27" s="490"/>
      <c r="BB27" s="490"/>
      <c r="BC27" s="490"/>
      <c r="BD27" s="490"/>
      <c r="BE27" s="490"/>
      <c r="BF27" s="490"/>
      <c r="BG27" s="490"/>
      <c r="BH27" s="490"/>
      <c r="BI27" s="490"/>
      <c r="BJ27" s="490"/>
      <c r="BK27" s="490"/>
      <c r="BL27" s="490"/>
      <c r="BM27" s="491"/>
      <c r="BN27" s="486">
        <v>538941</v>
      </c>
      <c r="BO27" s="487"/>
      <c r="BP27" s="487"/>
      <c r="BQ27" s="487"/>
      <c r="BR27" s="487"/>
      <c r="BS27" s="487"/>
      <c r="BT27" s="487"/>
      <c r="BU27" s="488"/>
      <c r="BV27" s="486">
        <v>538941</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186</v>
      </c>
      <c r="F28" s="409"/>
      <c r="G28" s="409"/>
      <c r="H28" s="409"/>
      <c r="I28" s="409"/>
      <c r="J28" s="409"/>
      <c r="K28" s="410"/>
      <c r="L28" s="405">
        <v>1</v>
      </c>
      <c r="M28" s="406"/>
      <c r="N28" s="406"/>
      <c r="O28" s="406"/>
      <c r="P28" s="407"/>
      <c r="Q28" s="405">
        <v>3540</v>
      </c>
      <c r="R28" s="406"/>
      <c r="S28" s="406"/>
      <c r="T28" s="406"/>
      <c r="U28" s="406"/>
      <c r="V28" s="407"/>
      <c r="W28" s="495"/>
      <c r="X28" s="432"/>
      <c r="Y28" s="433"/>
      <c r="Z28" s="408" t="s">
        <v>187</v>
      </c>
      <c r="AA28" s="409"/>
      <c r="AB28" s="409"/>
      <c r="AC28" s="409"/>
      <c r="AD28" s="409"/>
      <c r="AE28" s="409"/>
      <c r="AF28" s="409"/>
      <c r="AG28" s="410"/>
      <c r="AH28" s="405" t="s">
        <v>130</v>
      </c>
      <c r="AI28" s="406"/>
      <c r="AJ28" s="406"/>
      <c r="AK28" s="406"/>
      <c r="AL28" s="407"/>
      <c r="AM28" s="405" t="s">
        <v>129</v>
      </c>
      <c r="AN28" s="406"/>
      <c r="AO28" s="406"/>
      <c r="AP28" s="406"/>
      <c r="AQ28" s="406"/>
      <c r="AR28" s="407"/>
      <c r="AS28" s="405" t="s">
        <v>138</v>
      </c>
      <c r="AT28" s="406"/>
      <c r="AU28" s="406"/>
      <c r="AV28" s="406"/>
      <c r="AW28" s="406"/>
      <c r="AX28" s="465"/>
      <c r="AY28" s="469" t="s">
        <v>188</v>
      </c>
      <c r="AZ28" s="470"/>
      <c r="BA28" s="470"/>
      <c r="BB28" s="471"/>
      <c r="BC28" s="478" t="s">
        <v>49</v>
      </c>
      <c r="BD28" s="479"/>
      <c r="BE28" s="479"/>
      <c r="BF28" s="479"/>
      <c r="BG28" s="479"/>
      <c r="BH28" s="479"/>
      <c r="BI28" s="479"/>
      <c r="BJ28" s="479"/>
      <c r="BK28" s="479"/>
      <c r="BL28" s="479"/>
      <c r="BM28" s="480"/>
      <c r="BN28" s="481">
        <v>3649406</v>
      </c>
      <c r="BO28" s="482"/>
      <c r="BP28" s="482"/>
      <c r="BQ28" s="482"/>
      <c r="BR28" s="482"/>
      <c r="BS28" s="482"/>
      <c r="BT28" s="482"/>
      <c r="BU28" s="483"/>
      <c r="BV28" s="481">
        <v>2775568</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189</v>
      </c>
      <c r="F29" s="409"/>
      <c r="G29" s="409"/>
      <c r="H29" s="409"/>
      <c r="I29" s="409"/>
      <c r="J29" s="409"/>
      <c r="K29" s="410"/>
      <c r="L29" s="405">
        <v>17</v>
      </c>
      <c r="M29" s="406"/>
      <c r="N29" s="406"/>
      <c r="O29" s="406"/>
      <c r="P29" s="407"/>
      <c r="Q29" s="405">
        <v>3330</v>
      </c>
      <c r="R29" s="406"/>
      <c r="S29" s="406"/>
      <c r="T29" s="406"/>
      <c r="U29" s="406"/>
      <c r="V29" s="407"/>
      <c r="W29" s="496"/>
      <c r="X29" s="497"/>
      <c r="Y29" s="498"/>
      <c r="Z29" s="408" t="s">
        <v>190</v>
      </c>
      <c r="AA29" s="409"/>
      <c r="AB29" s="409"/>
      <c r="AC29" s="409"/>
      <c r="AD29" s="409"/>
      <c r="AE29" s="409"/>
      <c r="AF29" s="409"/>
      <c r="AG29" s="410"/>
      <c r="AH29" s="405">
        <v>293</v>
      </c>
      <c r="AI29" s="406"/>
      <c r="AJ29" s="406"/>
      <c r="AK29" s="406"/>
      <c r="AL29" s="407"/>
      <c r="AM29" s="405">
        <v>908886</v>
      </c>
      <c r="AN29" s="406"/>
      <c r="AO29" s="406"/>
      <c r="AP29" s="406"/>
      <c r="AQ29" s="406"/>
      <c r="AR29" s="407"/>
      <c r="AS29" s="405">
        <v>3102</v>
      </c>
      <c r="AT29" s="406"/>
      <c r="AU29" s="406"/>
      <c r="AV29" s="406"/>
      <c r="AW29" s="406"/>
      <c r="AX29" s="465"/>
      <c r="AY29" s="472"/>
      <c r="AZ29" s="473"/>
      <c r="BA29" s="473"/>
      <c r="BB29" s="474"/>
      <c r="BC29" s="466" t="s">
        <v>191</v>
      </c>
      <c r="BD29" s="467"/>
      <c r="BE29" s="467"/>
      <c r="BF29" s="467"/>
      <c r="BG29" s="467"/>
      <c r="BH29" s="467"/>
      <c r="BI29" s="467"/>
      <c r="BJ29" s="467"/>
      <c r="BK29" s="467"/>
      <c r="BL29" s="467"/>
      <c r="BM29" s="468"/>
      <c r="BN29" s="452">
        <v>1228938</v>
      </c>
      <c r="BO29" s="453"/>
      <c r="BP29" s="453"/>
      <c r="BQ29" s="453"/>
      <c r="BR29" s="453"/>
      <c r="BS29" s="453"/>
      <c r="BT29" s="453"/>
      <c r="BU29" s="454"/>
      <c r="BV29" s="452">
        <v>1318335</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192</v>
      </c>
      <c r="X30" s="420"/>
      <c r="Y30" s="420"/>
      <c r="Z30" s="420"/>
      <c r="AA30" s="420"/>
      <c r="AB30" s="420"/>
      <c r="AC30" s="420"/>
      <c r="AD30" s="420"/>
      <c r="AE30" s="420"/>
      <c r="AF30" s="420"/>
      <c r="AG30" s="421"/>
      <c r="AH30" s="422">
        <v>98.1</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51</v>
      </c>
      <c r="BD30" s="426"/>
      <c r="BE30" s="426"/>
      <c r="BF30" s="426"/>
      <c r="BG30" s="426"/>
      <c r="BH30" s="426"/>
      <c r="BI30" s="426"/>
      <c r="BJ30" s="426"/>
      <c r="BK30" s="426"/>
      <c r="BL30" s="426"/>
      <c r="BM30" s="427"/>
      <c r="BN30" s="486">
        <v>2582465</v>
      </c>
      <c r="BO30" s="487"/>
      <c r="BP30" s="487"/>
      <c r="BQ30" s="487"/>
      <c r="BR30" s="487"/>
      <c r="BS30" s="487"/>
      <c r="BT30" s="487"/>
      <c r="BU30" s="488"/>
      <c r="BV30" s="486">
        <v>2685017</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193</v>
      </c>
      <c r="D32" s="411"/>
      <c r="E32" s="411"/>
      <c r="F32" s="411"/>
      <c r="G32" s="411"/>
      <c r="H32" s="411"/>
      <c r="I32" s="411"/>
      <c r="J32" s="411"/>
      <c r="K32" s="411"/>
      <c r="L32" s="411"/>
      <c r="M32" s="411"/>
      <c r="N32" s="411"/>
      <c r="O32" s="411"/>
      <c r="P32" s="411"/>
      <c r="Q32" s="411"/>
      <c r="R32" s="411"/>
      <c r="S32" s="411"/>
      <c r="U32" s="412" t="s">
        <v>194</v>
      </c>
      <c r="V32" s="412"/>
      <c r="W32" s="412"/>
      <c r="X32" s="412"/>
      <c r="Y32" s="412"/>
      <c r="Z32" s="412"/>
      <c r="AA32" s="412"/>
      <c r="AB32" s="412"/>
      <c r="AC32" s="412"/>
      <c r="AD32" s="412"/>
      <c r="AE32" s="412"/>
      <c r="AF32" s="412"/>
      <c r="AG32" s="412"/>
      <c r="AH32" s="412"/>
      <c r="AI32" s="412"/>
      <c r="AJ32" s="412"/>
      <c r="AK32" s="412"/>
      <c r="AM32" s="412" t="s">
        <v>195</v>
      </c>
      <c r="AN32" s="412"/>
      <c r="AO32" s="412"/>
      <c r="AP32" s="412"/>
      <c r="AQ32" s="412"/>
      <c r="AR32" s="412"/>
      <c r="AS32" s="412"/>
      <c r="AT32" s="412"/>
      <c r="AU32" s="412"/>
      <c r="AV32" s="412"/>
      <c r="AW32" s="412"/>
      <c r="AX32" s="412"/>
      <c r="AY32" s="412"/>
      <c r="AZ32" s="412"/>
      <c r="BA32" s="412"/>
      <c r="BB32" s="412"/>
      <c r="BC32" s="412"/>
      <c r="BE32" s="412" t="s">
        <v>196</v>
      </c>
      <c r="BF32" s="412"/>
      <c r="BG32" s="412"/>
      <c r="BH32" s="412"/>
      <c r="BI32" s="412"/>
      <c r="BJ32" s="412"/>
      <c r="BK32" s="412"/>
      <c r="BL32" s="412"/>
      <c r="BM32" s="412"/>
      <c r="BN32" s="412"/>
      <c r="BO32" s="412"/>
      <c r="BP32" s="412"/>
      <c r="BQ32" s="412"/>
      <c r="BR32" s="412"/>
      <c r="BS32" s="412"/>
      <c r="BT32" s="412"/>
      <c r="BU32" s="412"/>
      <c r="BW32" s="412" t="s">
        <v>197</v>
      </c>
      <c r="BX32" s="412"/>
      <c r="BY32" s="412"/>
      <c r="BZ32" s="412"/>
      <c r="CA32" s="412"/>
      <c r="CB32" s="412"/>
      <c r="CC32" s="412"/>
      <c r="CD32" s="412"/>
      <c r="CE32" s="412"/>
      <c r="CF32" s="412"/>
      <c r="CG32" s="412"/>
      <c r="CH32" s="412"/>
      <c r="CI32" s="412"/>
      <c r="CJ32" s="412"/>
      <c r="CK32" s="412"/>
      <c r="CL32" s="412"/>
      <c r="CM32" s="412"/>
      <c r="CO32" s="412" t="s">
        <v>198</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199</v>
      </c>
      <c r="D33" s="404"/>
      <c r="E33" s="403" t="s">
        <v>200</v>
      </c>
      <c r="F33" s="403"/>
      <c r="G33" s="403"/>
      <c r="H33" s="403"/>
      <c r="I33" s="403"/>
      <c r="J33" s="403"/>
      <c r="K33" s="403"/>
      <c r="L33" s="403"/>
      <c r="M33" s="403"/>
      <c r="N33" s="403"/>
      <c r="O33" s="403"/>
      <c r="P33" s="403"/>
      <c r="Q33" s="403"/>
      <c r="R33" s="403"/>
      <c r="S33" s="403"/>
      <c r="T33" s="203"/>
      <c r="U33" s="404" t="s">
        <v>199</v>
      </c>
      <c r="V33" s="404"/>
      <c r="W33" s="403" t="s">
        <v>200</v>
      </c>
      <c r="X33" s="403"/>
      <c r="Y33" s="403"/>
      <c r="Z33" s="403"/>
      <c r="AA33" s="403"/>
      <c r="AB33" s="403"/>
      <c r="AC33" s="403"/>
      <c r="AD33" s="403"/>
      <c r="AE33" s="403"/>
      <c r="AF33" s="403"/>
      <c r="AG33" s="403"/>
      <c r="AH33" s="403"/>
      <c r="AI33" s="403"/>
      <c r="AJ33" s="403"/>
      <c r="AK33" s="403"/>
      <c r="AL33" s="203"/>
      <c r="AM33" s="404" t="s">
        <v>201</v>
      </c>
      <c r="AN33" s="404"/>
      <c r="AO33" s="403" t="s">
        <v>202</v>
      </c>
      <c r="AP33" s="403"/>
      <c r="AQ33" s="403"/>
      <c r="AR33" s="403"/>
      <c r="AS33" s="403"/>
      <c r="AT33" s="403"/>
      <c r="AU33" s="403"/>
      <c r="AV33" s="403"/>
      <c r="AW33" s="403"/>
      <c r="AX33" s="403"/>
      <c r="AY33" s="403"/>
      <c r="AZ33" s="403"/>
      <c r="BA33" s="403"/>
      <c r="BB33" s="403"/>
      <c r="BC33" s="403"/>
      <c r="BD33" s="204"/>
      <c r="BE33" s="403" t="s">
        <v>203</v>
      </c>
      <c r="BF33" s="403"/>
      <c r="BG33" s="403" t="s">
        <v>204</v>
      </c>
      <c r="BH33" s="403"/>
      <c r="BI33" s="403"/>
      <c r="BJ33" s="403"/>
      <c r="BK33" s="403"/>
      <c r="BL33" s="403"/>
      <c r="BM33" s="403"/>
      <c r="BN33" s="403"/>
      <c r="BO33" s="403"/>
      <c r="BP33" s="403"/>
      <c r="BQ33" s="403"/>
      <c r="BR33" s="403"/>
      <c r="BS33" s="403"/>
      <c r="BT33" s="403"/>
      <c r="BU33" s="403"/>
      <c r="BV33" s="204"/>
      <c r="BW33" s="404" t="s">
        <v>203</v>
      </c>
      <c r="BX33" s="404"/>
      <c r="BY33" s="403" t="s">
        <v>205</v>
      </c>
      <c r="BZ33" s="403"/>
      <c r="CA33" s="403"/>
      <c r="CB33" s="403"/>
      <c r="CC33" s="403"/>
      <c r="CD33" s="403"/>
      <c r="CE33" s="403"/>
      <c r="CF33" s="403"/>
      <c r="CG33" s="403"/>
      <c r="CH33" s="403"/>
      <c r="CI33" s="403"/>
      <c r="CJ33" s="403"/>
      <c r="CK33" s="403"/>
      <c r="CL33" s="403"/>
      <c r="CM33" s="403"/>
      <c r="CN33" s="203"/>
      <c r="CO33" s="404" t="s">
        <v>199</v>
      </c>
      <c r="CP33" s="404"/>
      <c r="CQ33" s="403" t="s">
        <v>206</v>
      </c>
      <c r="CR33" s="403"/>
      <c r="CS33" s="403"/>
      <c r="CT33" s="403"/>
      <c r="CU33" s="403"/>
      <c r="CV33" s="403"/>
      <c r="CW33" s="403"/>
      <c r="CX33" s="403"/>
      <c r="CY33" s="403"/>
      <c r="CZ33" s="403"/>
      <c r="DA33" s="403"/>
      <c r="DB33" s="403"/>
      <c r="DC33" s="403"/>
      <c r="DD33" s="403"/>
      <c r="DE33" s="403"/>
      <c r="DF33" s="203"/>
      <c r="DG33" s="402" t="s">
        <v>207</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6</v>
      </c>
      <c r="V34" s="400"/>
      <c r="W34" s="401" t="str">
        <f>IF('各会計、関係団体の財政状況及び健全化判断比率'!B28="","",'各会計、関係団体の財政状況及び健全化判断比率'!B28)</f>
        <v>小諸市国民健康保険事業特別会計</v>
      </c>
      <c r="X34" s="401"/>
      <c r="Y34" s="401"/>
      <c r="Z34" s="401"/>
      <c r="AA34" s="401"/>
      <c r="AB34" s="401"/>
      <c r="AC34" s="401"/>
      <c r="AD34" s="401"/>
      <c r="AE34" s="401"/>
      <c r="AF34" s="401"/>
      <c r="AG34" s="401"/>
      <c r="AH34" s="401"/>
      <c r="AI34" s="401"/>
      <c r="AJ34" s="401"/>
      <c r="AK34" s="401"/>
      <c r="AL34" s="178"/>
      <c r="AM34" s="400">
        <f>IF(AO34="","",MAX(C34:D43,U34:V43)+1)</f>
        <v>9</v>
      </c>
      <c r="AN34" s="400"/>
      <c r="AO34" s="401" t="str">
        <f>IF('各会計、関係団体の財政状況及び健全化判断比率'!B31="","",'各会計、関係団体の財政状況及び健全化判断比率'!B31)</f>
        <v>小諸市水道事業会計</v>
      </c>
      <c r="AP34" s="401"/>
      <c r="AQ34" s="401"/>
      <c r="AR34" s="401"/>
      <c r="AS34" s="401"/>
      <c r="AT34" s="401"/>
      <c r="AU34" s="401"/>
      <c r="AV34" s="401"/>
      <c r="AW34" s="401"/>
      <c r="AX34" s="401"/>
      <c r="AY34" s="401"/>
      <c r="AZ34" s="401"/>
      <c r="BA34" s="401"/>
      <c r="BB34" s="401"/>
      <c r="BC34" s="401"/>
      <c r="BD34" s="178"/>
      <c r="BE34" s="400">
        <f>IF(BG34="","",MAX(C34:D43,U34:V43,AM34:AN43)+1)</f>
        <v>12</v>
      </c>
      <c r="BF34" s="400"/>
      <c r="BG34" s="401" t="str">
        <f>IF('各会計、関係団体の財政状況及び健全化判断比率'!B34="","",'各会計、関係団体の財政状況及び健全化判断比率'!B34)</f>
        <v>小諸公園事業特別会計</v>
      </c>
      <c r="BH34" s="401"/>
      <c r="BI34" s="401"/>
      <c r="BJ34" s="401"/>
      <c r="BK34" s="401"/>
      <c r="BL34" s="401"/>
      <c r="BM34" s="401"/>
      <c r="BN34" s="401"/>
      <c r="BO34" s="401"/>
      <c r="BP34" s="401"/>
      <c r="BQ34" s="401"/>
      <c r="BR34" s="401"/>
      <c r="BS34" s="401"/>
      <c r="BT34" s="401"/>
      <c r="BU34" s="401"/>
      <c r="BV34" s="178"/>
      <c r="BW34" s="400">
        <f>IF(BY34="","",MAX(C34:D43,U34:V43,AM34:AN43,BE34:BF43)+1)</f>
        <v>13</v>
      </c>
      <c r="BX34" s="400"/>
      <c r="BY34" s="401" t="str">
        <f>IF('各会計、関係団体の財政状況及び健全化判断比率'!B68="","",'各会計、関係団体の財政状況及び健全化判断比率'!B68)</f>
        <v>佐久広域連合（一般会計）</v>
      </c>
      <c r="BZ34" s="401"/>
      <c r="CA34" s="401"/>
      <c r="CB34" s="401"/>
      <c r="CC34" s="401"/>
      <c r="CD34" s="401"/>
      <c r="CE34" s="401"/>
      <c r="CF34" s="401"/>
      <c r="CG34" s="401"/>
      <c r="CH34" s="401"/>
      <c r="CI34" s="401"/>
      <c r="CJ34" s="401"/>
      <c r="CK34" s="401"/>
      <c r="CL34" s="401"/>
      <c r="CM34" s="401"/>
      <c r="CN34" s="178"/>
      <c r="CO34" s="400">
        <f>IF(CQ34="","",MAX(C34:D43,U34:V43,AM34:AN43,BE34:BF43,BW34:BX43)+1)</f>
        <v>23</v>
      </c>
      <c r="CP34" s="400"/>
      <c r="CQ34" s="401" t="str">
        <f>IF('各会計、関係団体の財政状況及び健全化判断比率'!BS7="","",'各会計、関係団体の財政状況及び健全化判断比率'!BS7)</f>
        <v>小諸市土地開発公社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v>
      </c>
      <c r="DH34" s="398"/>
      <c r="DI34" s="205"/>
    </row>
    <row r="35" spans="1:113" ht="32.25" customHeight="1" x14ac:dyDescent="0.15">
      <c r="A35" s="178"/>
      <c r="B35" s="202"/>
      <c r="C35" s="400">
        <f>IF(E35="","",C34+1)</f>
        <v>2</v>
      </c>
      <c r="D35" s="400"/>
      <c r="E35" s="401" t="str">
        <f>IF('各会計、関係団体の財政状況及び健全化判断比率'!B8="","",'各会計、関係団体の財政状況及び健全化判断比率'!B8)</f>
        <v>小諸市等公平委員会特別会計</v>
      </c>
      <c r="F35" s="401"/>
      <c r="G35" s="401"/>
      <c r="H35" s="401"/>
      <c r="I35" s="401"/>
      <c r="J35" s="401"/>
      <c r="K35" s="401"/>
      <c r="L35" s="401"/>
      <c r="M35" s="401"/>
      <c r="N35" s="401"/>
      <c r="O35" s="401"/>
      <c r="P35" s="401"/>
      <c r="Q35" s="401"/>
      <c r="R35" s="401"/>
      <c r="S35" s="401"/>
      <c r="T35" s="178"/>
      <c r="U35" s="400">
        <f>IF(W35="","",U34+1)</f>
        <v>7</v>
      </c>
      <c r="V35" s="400"/>
      <c r="W35" s="401" t="str">
        <f>IF('各会計、関係団体の財政状況及び健全化判断比率'!B29="","",'各会計、関係団体の財政状況及び健全化判断比率'!B29)</f>
        <v>小諸市後期高齢者医療特別会計</v>
      </c>
      <c r="X35" s="401"/>
      <c r="Y35" s="401"/>
      <c r="Z35" s="401"/>
      <c r="AA35" s="401"/>
      <c r="AB35" s="401"/>
      <c r="AC35" s="401"/>
      <c r="AD35" s="401"/>
      <c r="AE35" s="401"/>
      <c r="AF35" s="401"/>
      <c r="AG35" s="401"/>
      <c r="AH35" s="401"/>
      <c r="AI35" s="401"/>
      <c r="AJ35" s="401"/>
      <c r="AK35" s="401"/>
      <c r="AL35" s="178"/>
      <c r="AM35" s="400">
        <f t="shared" ref="AM35:AM43" si="0">IF(AO35="","",AM34+1)</f>
        <v>10</v>
      </c>
      <c r="AN35" s="400"/>
      <c r="AO35" s="401" t="str">
        <f>IF('各会計、関係団体の財政状況及び健全化判断比率'!B32="","",'各会計、関係団体の財政状況及び健全化判断比率'!B32)</f>
        <v>小諸市公共下水道事業会計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14</v>
      </c>
      <c r="BX35" s="400"/>
      <c r="BY35" s="401" t="str">
        <f>IF('各会計、関係団体の財政状況及び健全化判断比率'!B69="","",'各会計、関係団体の財政状況及び健全化判断比率'!B69)</f>
        <v>佐久広域連合（消防特別会計）</v>
      </c>
      <c r="BZ35" s="401"/>
      <c r="CA35" s="401"/>
      <c r="CB35" s="401"/>
      <c r="CC35" s="401"/>
      <c r="CD35" s="401"/>
      <c r="CE35" s="401"/>
      <c r="CF35" s="401"/>
      <c r="CG35" s="401"/>
      <c r="CH35" s="401"/>
      <c r="CI35" s="401"/>
      <c r="CJ35" s="401"/>
      <c r="CK35" s="401"/>
      <c r="CL35" s="401"/>
      <c r="CM35" s="401"/>
      <c r="CN35" s="178"/>
      <c r="CO35" s="400">
        <f t="shared" ref="CO35:CO43" si="3">IF(CQ35="","",CO34+1)</f>
        <v>24</v>
      </c>
      <c r="CP35" s="400"/>
      <c r="CQ35" s="401" t="str">
        <f>IF('各会計、関係団体の財政状況及び健全化判断比率'!BS8="","",'各会計、関係団体の財政状況及び健全化判断比率'!BS8)</f>
        <v>こもろ観光局</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f>IF(E36="","",C35+1)</f>
        <v>3</v>
      </c>
      <c r="D36" s="400"/>
      <c r="E36" s="401" t="str">
        <f>IF('各会計、関係団体の財政状況及び健全化判断比率'!B9="","",'各会計、関係団体の財政状況及び健全化判断比率'!B9)</f>
        <v>小諸市奨学資金特別会計</v>
      </c>
      <c r="F36" s="401"/>
      <c r="G36" s="401"/>
      <c r="H36" s="401"/>
      <c r="I36" s="401"/>
      <c r="J36" s="401"/>
      <c r="K36" s="401"/>
      <c r="L36" s="401"/>
      <c r="M36" s="401"/>
      <c r="N36" s="401"/>
      <c r="O36" s="401"/>
      <c r="P36" s="401"/>
      <c r="Q36" s="401"/>
      <c r="R36" s="401"/>
      <c r="S36" s="401"/>
      <c r="T36" s="178"/>
      <c r="U36" s="400">
        <f t="shared" ref="U36:U43" si="4">IF(W36="","",U35+1)</f>
        <v>8</v>
      </c>
      <c r="V36" s="400"/>
      <c r="W36" s="401" t="str">
        <f>IF('各会計、関係団体の財政状況及び健全化判断比率'!B30="","",'各会計、関係団体の財政状況及び健全化判断比率'!B30)</f>
        <v>小諸市介護保険事業特別会計</v>
      </c>
      <c r="X36" s="401"/>
      <c r="Y36" s="401"/>
      <c r="Z36" s="401"/>
      <c r="AA36" s="401"/>
      <c r="AB36" s="401"/>
      <c r="AC36" s="401"/>
      <c r="AD36" s="401"/>
      <c r="AE36" s="401"/>
      <c r="AF36" s="401"/>
      <c r="AG36" s="401"/>
      <c r="AH36" s="401"/>
      <c r="AI36" s="401"/>
      <c r="AJ36" s="401"/>
      <c r="AK36" s="401"/>
      <c r="AL36" s="178"/>
      <c r="AM36" s="400">
        <f t="shared" si="0"/>
        <v>11</v>
      </c>
      <c r="AN36" s="400"/>
      <c r="AO36" s="401" t="str">
        <f>IF('各会計、関係団体の財政状況及び健全化判断比率'!B33="","",'各会計、関係団体の財政状況及び健全化判断比率'!B33)</f>
        <v>小諸市農業集落排水事業会計</v>
      </c>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15</v>
      </c>
      <c r="BX36" s="400"/>
      <c r="BY36" s="401" t="str">
        <f>IF('各会計、関係団体の財政状況及び健全化判断比率'!B70="","",'各会計、関係団体の財政状況及び健全化判断比率'!B70)</f>
        <v>佐久広域連合（特別養護老人ホーム特別会計）</v>
      </c>
      <c r="BZ36" s="401"/>
      <c r="CA36" s="401"/>
      <c r="CB36" s="401"/>
      <c r="CC36" s="401"/>
      <c r="CD36" s="401"/>
      <c r="CE36" s="401"/>
      <c r="CF36" s="401"/>
      <c r="CG36" s="401"/>
      <c r="CH36" s="401"/>
      <c r="CI36" s="401"/>
      <c r="CJ36" s="401"/>
      <c r="CK36" s="401"/>
      <c r="CL36" s="401"/>
      <c r="CM36" s="401"/>
      <c r="CN36" s="178"/>
      <c r="CO36" s="400">
        <f t="shared" si="3"/>
        <v>25</v>
      </c>
      <c r="CP36" s="400"/>
      <c r="CQ36" s="401" t="str">
        <f>IF('各会計、関係団体の財政状況及び健全化判断比率'!BS9="","",'各会計、関係団体の財政状況及び健全化判断比率'!BS9)</f>
        <v>水みらい小諸</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f>IF(E37="","",C36+1)</f>
        <v>4</v>
      </c>
      <c r="D37" s="400"/>
      <c r="E37" s="401" t="str">
        <f>IF('各会計、関係団体の財政状況及び健全化判断比率'!B10="","",'各会計、関係団体の財政状況及び健全化判断比率'!B10)</f>
        <v>小諸市住宅新築資金等貸付事業特別会計</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16</v>
      </c>
      <c r="BX37" s="400"/>
      <c r="BY37" s="401" t="str">
        <f>IF('各会計、関係団体の財政状況及び健全化判断比率'!B71="","",'各会計、関係団体の財政状況及び健全化判断比率'!B71)</f>
        <v>佐久広域連合（救護施設特別会計）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f t="shared" ref="C38:C43" si="5">IF(E38="","",C37+1)</f>
        <v>5</v>
      </c>
      <c r="D38" s="400"/>
      <c r="E38" s="401" t="str">
        <f>IF('各会計、関係団体の財政状況及び健全化判断比率'!B11="","",'各会計、関係団体の財政状況及び健全化判断比率'!B11)</f>
        <v>小諸市野生鳥獣商品化施設運営事業特別会計</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17</v>
      </c>
      <c r="BX38" s="400"/>
      <c r="BY38" s="401" t="str">
        <f>IF('各会計、関係団体の財政状況及び健全化判断比率'!B72="","",'各会計、関係団体の財政状況及び健全化判断比率'!B72)</f>
        <v>浅麓環境施設組合（一般会計）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18</v>
      </c>
      <c r="BX39" s="400"/>
      <c r="BY39" s="401" t="str">
        <f>IF('各会計、関係団体の財政状況及び健全化判断比率'!B73="","",'各会計、関係団体の財政状況及び健全化判断比率'!B73)</f>
        <v>浅麓水道企業団（水道事業会計）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19</v>
      </c>
      <c r="BX40" s="400"/>
      <c r="BY40" s="401" t="str">
        <f>IF('各会計、関係団体の財政状況及び健全化判断比率'!B74="","",'各会計、関係団体の財政状況及び健全化判断比率'!B74)</f>
        <v>長野県市町村自治振興組合（一般会計）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20</v>
      </c>
      <c r="BX41" s="400"/>
      <c r="BY41" s="401" t="str">
        <f>IF('各会計、関係団体の財政状況及び健全化判断比率'!B75="","",'各会計、関係団体の財政状況及び健全化判断比率'!B75)</f>
        <v>長野県後期高齢者医療広域連合（一般会計）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21</v>
      </c>
      <c r="BX42" s="400"/>
      <c r="BY42" s="401" t="str">
        <f>IF('各会計、関係団体の財政状況及び健全化判断比率'!B76="","",'各会計、関係団体の財政状況及び健全化判断比率'!B76)</f>
        <v>長野県後期高齢者医療広域連合（事業会計）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22</v>
      </c>
      <c r="BX43" s="400"/>
      <c r="BY43" s="401" t="str">
        <f>IF('各会計、関係団体の財政状況及び健全化判断比率'!B77="","",'各会計、関係団体の財政状況及び健全化判断比率'!B77)</f>
        <v>長野県民交通災害共済組合（一般会計）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397" t="s">
        <v>209</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210</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211</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212</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213</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214</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215</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605</v>
      </c>
    </row>
    <row r="54" spans="5:113" x14ac:dyDescent="0.15"/>
    <row r="55" spans="5:113" x14ac:dyDescent="0.15"/>
    <row r="56" spans="5:113" x14ac:dyDescent="0.15"/>
  </sheetData>
  <sheetProtection algorithmName="SHA-512" hashValue="Qizfo8XIIY6SwSChNcpfNXQT+i4DE3BcgmjybXS8ORZBHqMo4yWgrDdN18u6+1YD7wge5WasRftS4N/xAJBC0A==" saltValue="uSicQ3HL1CEPJo1j0C5rQ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83" t="s">
        <v>568</v>
      </c>
      <c r="D34" s="1183"/>
      <c r="E34" s="1184"/>
      <c r="F34" s="32">
        <v>22.26</v>
      </c>
      <c r="G34" s="33">
        <v>23.2</v>
      </c>
      <c r="H34" s="33">
        <v>24.25</v>
      </c>
      <c r="I34" s="33">
        <v>23.32</v>
      </c>
      <c r="J34" s="34">
        <v>22.53</v>
      </c>
      <c r="K34" s="22"/>
      <c r="L34" s="22"/>
      <c r="M34" s="22"/>
      <c r="N34" s="22"/>
      <c r="O34" s="22"/>
      <c r="P34" s="22"/>
    </row>
    <row r="35" spans="1:16" ht="39" customHeight="1" x14ac:dyDescent="0.15">
      <c r="A35" s="22"/>
      <c r="B35" s="35"/>
      <c r="C35" s="1177" t="s">
        <v>569</v>
      </c>
      <c r="D35" s="1178"/>
      <c r="E35" s="1179"/>
      <c r="F35" s="36">
        <v>9.0399999999999991</v>
      </c>
      <c r="G35" s="37">
        <v>9.4499999999999993</v>
      </c>
      <c r="H35" s="37">
        <v>10.199999999999999</v>
      </c>
      <c r="I35" s="37">
        <v>9.68</v>
      </c>
      <c r="J35" s="38">
        <v>9.9</v>
      </c>
      <c r="K35" s="22"/>
      <c r="L35" s="22"/>
      <c r="M35" s="22"/>
      <c r="N35" s="22"/>
      <c r="O35" s="22"/>
      <c r="P35" s="22"/>
    </row>
    <row r="36" spans="1:16" ht="39" customHeight="1" x14ac:dyDescent="0.15">
      <c r="A36" s="22"/>
      <c r="B36" s="35"/>
      <c r="C36" s="1177" t="s">
        <v>570</v>
      </c>
      <c r="D36" s="1178"/>
      <c r="E36" s="1179"/>
      <c r="F36" s="36">
        <v>4.62</v>
      </c>
      <c r="G36" s="37">
        <v>4.71</v>
      </c>
      <c r="H36" s="37">
        <v>5.59</v>
      </c>
      <c r="I36" s="37">
        <v>6</v>
      </c>
      <c r="J36" s="38">
        <v>6.31</v>
      </c>
      <c r="K36" s="22"/>
      <c r="L36" s="22"/>
      <c r="M36" s="22"/>
      <c r="N36" s="22"/>
      <c r="O36" s="22"/>
      <c r="P36" s="22"/>
    </row>
    <row r="37" spans="1:16" ht="39" customHeight="1" x14ac:dyDescent="0.15">
      <c r="A37" s="22"/>
      <c r="B37" s="35"/>
      <c r="C37" s="1177" t="s">
        <v>571</v>
      </c>
      <c r="D37" s="1178"/>
      <c r="E37" s="1179"/>
      <c r="F37" s="36" t="s">
        <v>519</v>
      </c>
      <c r="G37" s="37">
        <v>1.17</v>
      </c>
      <c r="H37" s="37">
        <v>1.37</v>
      </c>
      <c r="I37" s="37">
        <v>1.44</v>
      </c>
      <c r="J37" s="38">
        <v>1.61</v>
      </c>
      <c r="K37" s="22"/>
      <c r="L37" s="22"/>
      <c r="M37" s="22"/>
      <c r="N37" s="22"/>
      <c r="O37" s="22"/>
      <c r="P37" s="22"/>
    </row>
    <row r="38" spans="1:16" ht="39" customHeight="1" x14ac:dyDescent="0.15">
      <c r="A38" s="22"/>
      <c r="B38" s="35"/>
      <c r="C38" s="1177" t="s">
        <v>572</v>
      </c>
      <c r="D38" s="1178"/>
      <c r="E38" s="1179"/>
      <c r="F38" s="36">
        <v>2.7</v>
      </c>
      <c r="G38" s="37">
        <v>2.2799999999999998</v>
      </c>
      <c r="H38" s="37">
        <v>1.23</v>
      </c>
      <c r="I38" s="37">
        <v>1.04</v>
      </c>
      <c r="J38" s="38">
        <v>1.3</v>
      </c>
      <c r="K38" s="22"/>
      <c r="L38" s="22"/>
      <c r="M38" s="22"/>
      <c r="N38" s="22"/>
      <c r="O38" s="22"/>
      <c r="P38" s="22"/>
    </row>
    <row r="39" spans="1:16" ht="39" customHeight="1" x14ac:dyDescent="0.15">
      <c r="A39" s="22"/>
      <c r="B39" s="35"/>
      <c r="C39" s="1177" t="s">
        <v>573</v>
      </c>
      <c r="D39" s="1178"/>
      <c r="E39" s="1179"/>
      <c r="F39" s="36">
        <v>2.33</v>
      </c>
      <c r="G39" s="37">
        <v>0.35</v>
      </c>
      <c r="H39" s="37">
        <v>0</v>
      </c>
      <c r="I39" s="37">
        <v>0.79</v>
      </c>
      <c r="J39" s="38">
        <v>1.04</v>
      </c>
      <c r="K39" s="22"/>
      <c r="L39" s="22"/>
      <c r="M39" s="22"/>
      <c r="N39" s="22"/>
      <c r="O39" s="22"/>
      <c r="P39" s="22"/>
    </row>
    <row r="40" spans="1:16" ht="39" customHeight="1" x14ac:dyDescent="0.15">
      <c r="A40" s="22"/>
      <c r="B40" s="35"/>
      <c r="C40" s="1177" t="s">
        <v>574</v>
      </c>
      <c r="D40" s="1178"/>
      <c r="E40" s="1179"/>
      <c r="F40" s="36">
        <v>0.26</v>
      </c>
      <c r="G40" s="37">
        <v>0.28999999999999998</v>
      </c>
      <c r="H40" s="37">
        <v>0.23</v>
      </c>
      <c r="I40" s="37">
        <v>0.36</v>
      </c>
      <c r="J40" s="38">
        <v>7.0000000000000007E-2</v>
      </c>
      <c r="K40" s="22"/>
      <c r="L40" s="22"/>
      <c r="M40" s="22"/>
      <c r="N40" s="22"/>
      <c r="O40" s="22"/>
      <c r="P40" s="22"/>
    </row>
    <row r="41" spans="1:16" ht="39" customHeight="1" x14ac:dyDescent="0.15">
      <c r="A41" s="22"/>
      <c r="B41" s="35"/>
      <c r="C41" s="1177" t="s">
        <v>575</v>
      </c>
      <c r="D41" s="1178"/>
      <c r="E41" s="1179"/>
      <c r="F41" s="36">
        <v>0</v>
      </c>
      <c r="G41" s="37">
        <v>0</v>
      </c>
      <c r="H41" s="37">
        <v>0</v>
      </c>
      <c r="I41" s="37">
        <v>0.04</v>
      </c>
      <c r="J41" s="38">
        <v>0.01</v>
      </c>
      <c r="K41" s="22"/>
      <c r="L41" s="22"/>
      <c r="M41" s="22"/>
      <c r="N41" s="22"/>
      <c r="O41" s="22"/>
      <c r="P41" s="22"/>
    </row>
    <row r="42" spans="1:16" ht="39" customHeight="1" x14ac:dyDescent="0.15">
      <c r="A42" s="22"/>
      <c r="B42" s="39"/>
      <c r="C42" s="1177" t="s">
        <v>576</v>
      </c>
      <c r="D42" s="1178"/>
      <c r="E42" s="1179"/>
      <c r="F42" s="36" t="s">
        <v>519</v>
      </c>
      <c r="G42" s="37" t="s">
        <v>519</v>
      </c>
      <c r="H42" s="37" t="s">
        <v>519</v>
      </c>
      <c r="I42" s="37" t="s">
        <v>519</v>
      </c>
      <c r="J42" s="38" t="s">
        <v>519</v>
      </c>
      <c r="K42" s="22"/>
      <c r="L42" s="22"/>
      <c r="M42" s="22"/>
      <c r="N42" s="22"/>
      <c r="O42" s="22"/>
      <c r="P42" s="22"/>
    </row>
    <row r="43" spans="1:16" ht="39" customHeight="1" thickBot="1" x14ac:dyDescent="0.2">
      <c r="A43" s="22"/>
      <c r="B43" s="40"/>
      <c r="C43" s="1180" t="s">
        <v>577</v>
      </c>
      <c r="D43" s="1181"/>
      <c r="E43" s="1182"/>
      <c r="F43" s="41">
        <v>1.8</v>
      </c>
      <c r="G43" s="42">
        <v>0.81</v>
      </c>
      <c r="H43" s="42">
        <v>0.89</v>
      </c>
      <c r="I43" s="42">
        <v>0.93</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ikYu1o9okTcrnbFpP8Dk243FDkTiRSgvUoukC8oJAdz4q0lN9vUlAdOUVA+hhQRpT32ACWKypRAMzElSX4r7g==" saltValue="i+BncJ7whLWSuQCHgSTN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1653</v>
      </c>
      <c r="L45" s="60">
        <v>1562</v>
      </c>
      <c r="M45" s="60">
        <v>1537</v>
      </c>
      <c r="N45" s="60">
        <v>1545</v>
      </c>
      <c r="O45" s="61">
        <v>1691</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519</v>
      </c>
      <c r="L46" s="64" t="s">
        <v>519</v>
      </c>
      <c r="M46" s="64" t="s">
        <v>519</v>
      </c>
      <c r="N46" s="64" t="s">
        <v>519</v>
      </c>
      <c r="O46" s="65" t="s">
        <v>519</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519</v>
      </c>
      <c r="L47" s="64" t="s">
        <v>519</v>
      </c>
      <c r="M47" s="64" t="s">
        <v>519</v>
      </c>
      <c r="N47" s="64" t="s">
        <v>519</v>
      </c>
      <c r="O47" s="65" t="s">
        <v>519</v>
      </c>
      <c r="P47" s="48"/>
      <c r="Q47" s="48"/>
      <c r="R47" s="48"/>
      <c r="S47" s="48"/>
      <c r="T47" s="48"/>
      <c r="U47" s="48"/>
    </row>
    <row r="48" spans="1:21" ht="30.75" customHeight="1" x14ac:dyDescent="0.15">
      <c r="A48" s="48"/>
      <c r="B48" s="1205"/>
      <c r="C48" s="1206"/>
      <c r="D48" s="62"/>
      <c r="E48" s="1187" t="s">
        <v>15</v>
      </c>
      <c r="F48" s="1187"/>
      <c r="G48" s="1187"/>
      <c r="H48" s="1187"/>
      <c r="I48" s="1187"/>
      <c r="J48" s="1188"/>
      <c r="K48" s="63">
        <v>647</v>
      </c>
      <c r="L48" s="64">
        <v>610</v>
      </c>
      <c r="M48" s="64">
        <v>583</v>
      </c>
      <c r="N48" s="64">
        <v>558</v>
      </c>
      <c r="O48" s="65">
        <v>528</v>
      </c>
      <c r="P48" s="48"/>
      <c r="Q48" s="48"/>
      <c r="R48" s="48"/>
      <c r="S48" s="48"/>
      <c r="T48" s="48"/>
      <c r="U48" s="48"/>
    </row>
    <row r="49" spans="1:21" ht="30.75" customHeight="1" x14ac:dyDescent="0.15">
      <c r="A49" s="48"/>
      <c r="B49" s="1205"/>
      <c r="C49" s="1206"/>
      <c r="D49" s="62"/>
      <c r="E49" s="1187" t="s">
        <v>16</v>
      </c>
      <c r="F49" s="1187"/>
      <c r="G49" s="1187"/>
      <c r="H49" s="1187"/>
      <c r="I49" s="1187"/>
      <c r="J49" s="1188"/>
      <c r="K49" s="63">
        <v>112</v>
      </c>
      <c r="L49" s="64">
        <v>96</v>
      </c>
      <c r="M49" s="64">
        <v>47</v>
      </c>
      <c r="N49" s="64">
        <v>21</v>
      </c>
      <c r="O49" s="65">
        <v>10</v>
      </c>
      <c r="P49" s="48"/>
      <c r="Q49" s="48"/>
      <c r="R49" s="48"/>
      <c r="S49" s="48"/>
      <c r="T49" s="48"/>
      <c r="U49" s="48"/>
    </row>
    <row r="50" spans="1:21" ht="30.75" customHeight="1" x14ac:dyDescent="0.15">
      <c r="A50" s="48"/>
      <c r="B50" s="1205"/>
      <c r="C50" s="1206"/>
      <c r="D50" s="62"/>
      <c r="E50" s="1187" t="s">
        <v>17</v>
      </c>
      <c r="F50" s="1187"/>
      <c r="G50" s="1187"/>
      <c r="H50" s="1187"/>
      <c r="I50" s="1187"/>
      <c r="J50" s="1188"/>
      <c r="K50" s="63">
        <v>0</v>
      </c>
      <c r="L50" s="64">
        <v>3</v>
      </c>
      <c r="M50" s="64">
        <v>5</v>
      </c>
      <c r="N50" s="64">
        <v>5</v>
      </c>
      <c r="O50" s="65">
        <v>3</v>
      </c>
      <c r="P50" s="48"/>
      <c r="Q50" s="48"/>
      <c r="R50" s="48"/>
      <c r="S50" s="48"/>
      <c r="T50" s="48"/>
      <c r="U50" s="48"/>
    </row>
    <row r="51" spans="1:21" ht="30.75" customHeight="1" x14ac:dyDescent="0.15">
      <c r="A51" s="48"/>
      <c r="B51" s="1207"/>
      <c r="C51" s="1208"/>
      <c r="D51" s="66"/>
      <c r="E51" s="1187" t="s">
        <v>18</v>
      </c>
      <c r="F51" s="1187"/>
      <c r="G51" s="1187"/>
      <c r="H51" s="1187"/>
      <c r="I51" s="1187"/>
      <c r="J51" s="1188"/>
      <c r="K51" s="63" t="s">
        <v>519</v>
      </c>
      <c r="L51" s="64" t="s">
        <v>519</v>
      </c>
      <c r="M51" s="64" t="s">
        <v>519</v>
      </c>
      <c r="N51" s="64" t="s">
        <v>519</v>
      </c>
      <c r="O51" s="65" t="s">
        <v>519</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1638</v>
      </c>
      <c r="L52" s="64">
        <v>1631</v>
      </c>
      <c r="M52" s="64">
        <v>1558</v>
      </c>
      <c r="N52" s="64">
        <v>1522</v>
      </c>
      <c r="O52" s="65">
        <v>1485</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774</v>
      </c>
      <c r="L53" s="69">
        <v>640</v>
      </c>
      <c r="M53" s="69">
        <v>614</v>
      </c>
      <c r="N53" s="69">
        <v>607</v>
      </c>
      <c r="O53" s="70">
        <v>747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193" t="s">
        <v>26</v>
      </c>
      <c r="C57" s="1194"/>
      <c r="D57" s="1197" t="s">
        <v>27</v>
      </c>
      <c r="E57" s="1198"/>
      <c r="F57" s="1198"/>
      <c r="G57" s="1198"/>
      <c r="H57" s="1198"/>
      <c r="I57" s="1198"/>
      <c r="J57" s="1199"/>
      <c r="K57" s="83" t="s">
        <v>599</v>
      </c>
      <c r="L57" s="84" t="s">
        <v>599</v>
      </c>
      <c r="M57" s="84" t="s">
        <v>599</v>
      </c>
      <c r="N57" s="84" t="s">
        <v>599</v>
      </c>
      <c r="O57" s="85" t="s">
        <v>599</v>
      </c>
    </row>
    <row r="58" spans="1:21" ht="31.5" customHeight="1" thickBot="1" x14ac:dyDescent="0.2">
      <c r="B58" s="1195"/>
      <c r="C58" s="1196"/>
      <c r="D58" s="1200" t="s">
        <v>28</v>
      </c>
      <c r="E58" s="1201"/>
      <c r="F58" s="1201"/>
      <c r="G58" s="1201"/>
      <c r="H58" s="1201"/>
      <c r="I58" s="1201"/>
      <c r="J58" s="1202"/>
      <c r="K58" s="86" t="s">
        <v>599</v>
      </c>
      <c r="L58" s="87" t="s">
        <v>599</v>
      </c>
      <c r="M58" s="87" t="s">
        <v>599</v>
      </c>
      <c r="N58" s="87" t="s">
        <v>599</v>
      </c>
      <c r="O58" s="88" t="s">
        <v>599</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d8R/xDxOtzk9sQarYtXCteGKlpQkTEvV4KUs5ZlUKpPYtqXlSL1NGPlvVYYrIeioOffPEhV5dDKZ7OHG5NXXg==" saltValue="Mpo/3IwQwrIzdLlTCDhi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23" t="s">
        <v>31</v>
      </c>
      <c r="C41" s="1224"/>
      <c r="D41" s="102"/>
      <c r="E41" s="1225" t="s">
        <v>32</v>
      </c>
      <c r="F41" s="1225"/>
      <c r="G41" s="1225"/>
      <c r="H41" s="1226"/>
      <c r="I41" s="346">
        <v>18984</v>
      </c>
      <c r="J41" s="347">
        <v>19107</v>
      </c>
      <c r="K41" s="347">
        <v>19075</v>
      </c>
      <c r="L41" s="347">
        <v>19940</v>
      </c>
      <c r="M41" s="348">
        <v>20015</v>
      </c>
    </row>
    <row r="42" spans="2:13" ht="27.75" customHeight="1" x14ac:dyDescent="0.15">
      <c r="B42" s="1213"/>
      <c r="C42" s="1214"/>
      <c r="D42" s="103"/>
      <c r="E42" s="1217" t="s">
        <v>33</v>
      </c>
      <c r="F42" s="1217"/>
      <c r="G42" s="1217"/>
      <c r="H42" s="1218"/>
      <c r="I42" s="349">
        <v>3</v>
      </c>
      <c r="J42" s="350">
        <v>5</v>
      </c>
      <c r="K42" s="350">
        <v>35</v>
      </c>
      <c r="L42" s="350">
        <v>31</v>
      </c>
      <c r="M42" s="351">
        <v>47</v>
      </c>
    </row>
    <row r="43" spans="2:13" ht="27.75" customHeight="1" x14ac:dyDescent="0.15">
      <c r="B43" s="1213"/>
      <c r="C43" s="1214"/>
      <c r="D43" s="103"/>
      <c r="E43" s="1217" t="s">
        <v>34</v>
      </c>
      <c r="F43" s="1217"/>
      <c r="G43" s="1217"/>
      <c r="H43" s="1218"/>
      <c r="I43" s="349">
        <v>7628</v>
      </c>
      <c r="J43" s="350">
        <v>6442</v>
      </c>
      <c r="K43" s="350">
        <v>6039</v>
      </c>
      <c r="L43" s="350">
        <v>5703</v>
      </c>
      <c r="M43" s="351">
        <v>5389</v>
      </c>
    </row>
    <row r="44" spans="2:13" ht="27.75" customHeight="1" x14ac:dyDescent="0.15">
      <c r="B44" s="1213"/>
      <c r="C44" s="1214"/>
      <c r="D44" s="103"/>
      <c r="E44" s="1217" t="s">
        <v>35</v>
      </c>
      <c r="F44" s="1217"/>
      <c r="G44" s="1217"/>
      <c r="H44" s="1218"/>
      <c r="I44" s="349">
        <v>278</v>
      </c>
      <c r="J44" s="350">
        <v>80</v>
      </c>
      <c r="K44" s="350">
        <v>31</v>
      </c>
      <c r="L44" s="350">
        <v>11</v>
      </c>
      <c r="M44" s="351">
        <v>0</v>
      </c>
    </row>
    <row r="45" spans="2:13" ht="27.75" customHeight="1" x14ac:dyDescent="0.15">
      <c r="B45" s="1213"/>
      <c r="C45" s="1214"/>
      <c r="D45" s="103"/>
      <c r="E45" s="1217" t="s">
        <v>36</v>
      </c>
      <c r="F45" s="1217"/>
      <c r="G45" s="1217"/>
      <c r="H45" s="1218"/>
      <c r="I45" s="349">
        <v>2563</v>
      </c>
      <c r="J45" s="350">
        <v>2490</v>
      </c>
      <c r="K45" s="350">
        <v>2484</v>
      </c>
      <c r="L45" s="350">
        <v>2478</v>
      </c>
      <c r="M45" s="351">
        <v>2436</v>
      </c>
    </row>
    <row r="46" spans="2:13" ht="27.75" customHeight="1" x14ac:dyDescent="0.15">
      <c r="B46" s="1213"/>
      <c r="C46" s="1214"/>
      <c r="D46" s="104"/>
      <c r="E46" s="1217" t="s">
        <v>37</v>
      </c>
      <c r="F46" s="1217"/>
      <c r="G46" s="1217"/>
      <c r="H46" s="1218"/>
      <c r="I46" s="349">
        <v>310</v>
      </c>
      <c r="J46" s="350">
        <v>310</v>
      </c>
      <c r="K46" s="350">
        <v>245</v>
      </c>
      <c r="L46" s="350">
        <v>286</v>
      </c>
      <c r="M46" s="351">
        <v>164</v>
      </c>
    </row>
    <row r="47" spans="2:13" ht="27.75" customHeight="1" x14ac:dyDescent="0.15">
      <c r="B47" s="1213"/>
      <c r="C47" s="1214"/>
      <c r="D47" s="105"/>
      <c r="E47" s="1227" t="s">
        <v>38</v>
      </c>
      <c r="F47" s="1228"/>
      <c r="G47" s="1228"/>
      <c r="H47" s="1229"/>
      <c r="I47" s="349" t="s">
        <v>519</v>
      </c>
      <c r="J47" s="350" t="s">
        <v>519</v>
      </c>
      <c r="K47" s="350" t="s">
        <v>519</v>
      </c>
      <c r="L47" s="350" t="s">
        <v>519</v>
      </c>
      <c r="M47" s="351" t="s">
        <v>519</v>
      </c>
    </row>
    <row r="48" spans="2:13" ht="27.75" customHeight="1" x14ac:dyDescent="0.15">
      <c r="B48" s="1213"/>
      <c r="C48" s="1214"/>
      <c r="D48" s="103"/>
      <c r="E48" s="1217" t="s">
        <v>39</v>
      </c>
      <c r="F48" s="1217"/>
      <c r="G48" s="1217"/>
      <c r="H48" s="1218"/>
      <c r="I48" s="349" t="s">
        <v>519</v>
      </c>
      <c r="J48" s="350" t="s">
        <v>519</v>
      </c>
      <c r="K48" s="350" t="s">
        <v>519</v>
      </c>
      <c r="L48" s="350" t="s">
        <v>519</v>
      </c>
      <c r="M48" s="351" t="s">
        <v>519</v>
      </c>
    </row>
    <row r="49" spans="2:13" ht="27.75" customHeight="1" x14ac:dyDescent="0.15">
      <c r="B49" s="1215"/>
      <c r="C49" s="1216"/>
      <c r="D49" s="103"/>
      <c r="E49" s="1217" t="s">
        <v>40</v>
      </c>
      <c r="F49" s="1217"/>
      <c r="G49" s="1217"/>
      <c r="H49" s="1218"/>
      <c r="I49" s="349" t="s">
        <v>519</v>
      </c>
      <c r="J49" s="350" t="s">
        <v>519</v>
      </c>
      <c r="K49" s="350" t="s">
        <v>519</v>
      </c>
      <c r="L49" s="350" t="s">
        <v>519</v>
      </c>
      <c r="M49" s="351" t="s">
        <v>519</v>
      </c>
    </row>
    <row r="50" spans="2:13" ht="27.75" customHeight="1" x14ac:dyDescent="0.15">
      <c r="B50" s="1211" t="s">
        <v>41</v>
      </c>
      <c r="C50" s="1212"/>
      <c r="D50" s="106"/>
      <c r="E50" s="1217" t="s">
        <v>42</v>
      </c>
      <c r="F50" s="1217"/>
      <c r="G50" s="1217"/>
      <c r="H50" s="1218"/>
      <c r="I50" s="349">
        <v>7426</v>
      </c>
      <c r="J50" s="350">
        <v>7498</v>
      </c>
      <c r="K50" s="350">
        <v>7245</v>
      </c>
      <c r="L50" s="350">
        <v>7758</v>
      </c>
      <c r="M50" s="351">
        <v>8556</v>
      </c>
    </row>
    <row r="51" spans="2:13" ht="27.75" customHeight="1" x14ac:dyDescent="0.15">
      <c r="B51" s="1213"/>
      <c r="C51" s="1214"/>
      <c r="D51" s="103"/>
      <c r="E51" s="1217" t="s">
        <v>43</v>
      </c>
      <c r="F51" s="1217"/>
      <c r="G51" s="1217"/>
      <c r="H51" s="1218"/>
      <c r="I51" s="349">
        <v>2465</v>
      </c>
      <c r="J51" s="350">
        <v>2290</v>
      </c>
      <c r="K51" s="350">
        <v>2166</v>
      </c>
      <c r="L51" s="350">
        <v>1921</v>
      </c>
      <c r="M51" s="351">
        <v>1773</v>
      </c>
    </row>
    <row r="52" spans="2:13" ht="27.75" customHeight="1" x14ac:dyDescent="0.15">
      <c r="B52" s="1215"/>
      <c r="C52" s="1216"/>
      <c r="D52" s="103"/>
      <c r="E52" s="1217" t="s">
        <v>44</v>
      </c>
      <c r="F52" s="1217"/>
      <c r="G52" s="1217"/>
      <c r="H52" s="1218"/>
      <c r="I52" s="349">
        <v>16624</v>
      </c>
      <c r="J52" s="350">
        <v>16649</v>
      </c>
      <c r="K52" s="350">
        <v>16516</v>
      </c>
      <c r="L52" s="350">
        <v>16697</v>
      </c>
      <c r="M52" s="351">
        <v>16749</v>
      </c>
    </row>
    <row r="53" spans="2:13" ht="27.75" customHeight="1" thickBot="1" x14ac:dyDescent="0.2">
      <c r="B53" s="1219" t="s">
        <v>45</v>
      </c>
      <c r="C53" s="1220"/>
      <c r="D53" s="107"/>
      <c r="E53" s="1221" t="s">
        <v>46</v>
      </c>
      <c r="F53" s="1221"/>
      <c r="G53" s="1221"/>
      <c r="H53" s="1222"/>
      <c r="I53" s="352">
        <v>3249</v>
      </c>
      <c r="J53" s="353">
        <v>1997</v>
      </c>
      <c r="K53" s="353">
        <v>1982</v>
      </c>
      <c r="L53" s="353">
        <v>2072</v>
      </c>
      <c r="M53" s="354">
        <v>974</v>
      </c>
    </row>
    <row r="54" spans="2:13" ht="27.75" customHeight="1" x14ac:dyDescent="0.15">
      <c r="B54" s="108" t="s">
        <v>47</v>
      </c>
      <c r="C54" s="109"/>
      <c r="D54" s="109"/>
      <c r="E54" s="110"/>
      <c r="F54" s="110"/>
      <c r="G54" s="110"/>
      <c r="H54" s="110"/>
      <c r="I54" s="111"/>
      <c r="J54" s="111"/>
      <c r="K54" s="111"/>
      <c r="L54" s="111"/>
      <c r="M54" s="111"/>
    </row>
    <row r="55" spans="2:13" x14ac:dyDescent="0.15"/>
  </sheetData>
  <sheetProtection algorithmName="SHA-512" hashValue="d4+w6uZvPKiS+e1AOi6nTXxLVEiFLB/XRGq8693NKDdf52g6jiUVWM0MpCaoE9nY4QAxqEZHZRDW2/BKJpVZ0A==" saltValue="BEJ2iMGsu0o2f9pN50+S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48</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38" t="s">
        <v>49</v>
      </c>
      <c r="D55" s="1238"/>
      <c r="E55" s="1239"/>
      <c r="F55" s="119">
        <v>2295</v>
      </c>
      <c r="G55" s="119">
        <v>2776</v>
      </c>
      <c r="H55" s="120">
        <v>3649</v>
      </c>
    </row>
    <row r="56" spans="2:8" ht="52.5" customHeight="1" x14ac:dyDescent="0.15">
      <c r="B56" s="121"/>
      <c r="C56" s="1240" t="s">
        <v>50</v>
      </c>
      <c r="D56" s="1240"/>
      <c r="E56" s="1241"/>
      <c r="F56" s="122">
        <v>1341</v>
      </c>
      <c r="G56" s="122">
        <v>1318</v>
      </c>
      <c r="H56" s="123">
        <v>1229</v>
      </c>
    </row>
    <row r="57" spans="2:8" ht="53.25" customHeight="1" x14ac:dyDescent="0.15">
      <c r="B57" s="121"/>
      <c r="C57" s="1242" t="s">
        <v>51</v>
      </c>
      <c r="D57" s="1242"/>
      <c r="E57" s="1243"/>
      <c r="F57" s="124">
        <v>2692</v>
      </c>
      <c r="G57" s="124">
        <v>2685</v>
      </c>
      <c r="H57" s="125">
        <v>2582</v>
      </c>
    </row>
    <row r="58" spans="2:8" ht="45.75" customHeight="1" x14ac:dyDescent="0.15">
      <c r="B58" s="126"/>
      <c r="C58" s="1230" t="s">
        <v>600</v>
      </c>
      <c r="D58" s="1231"/>
      <c r="E58" s="1232"/>
      <c r="F58" s="127">
        <v>1511</v>
      </c>
      <c r="G58" s="127">
        <v>1461</v>
      </c>
      <c r="H58" s="128">
        <v>1230</v>
      </c>
    </row>
    <row r="59" spans="2:8" ht="45.75" customHeight="1" x14ac:dyDescent="0.15">
      <c r="B59" s="126"/>
      <c r="C59" s="1230" t="s">
        <v>602</v>
      </c>
      <c r="D59" s="1231"/>
      <c r="E59" s="1232"/>
      <c r="F59" s="127">
        <v>273</v>
      </c>
      <c r="G59" s="127">
        <v>373</v>
      </c>
      <c r="H59" s="128">
        <v>603</v>
      </c>
    </row>
    <row r="60" spans="2:8" ht="45.75" customHeight="1" x14ac:dyDescent="0.15">
      <c r="B60" s="126"/>
      <c r="C60" s="1230" t="s">
        <v>601</v>
      </c>
      <c r="D60" s="1231"/>
      <c r="E60" s="1232"/>
      <c r="F60" s="127">
        <v>499</v>
      </c>
      <c r="G60" s="127">
        <v>453</v>
      </c>
      <c r="H60" s="128">
        <v>306</v>
      </c>
    </row>
    <row r="61" spans="2:8" ht="45.75" customHeight="1" x14ac:dyDescent="0.15">
      <c r="B61" s="126"/>
      <c r="C61" s="1230" t="s">
        <v>603</v>
      </c>
      <c r="D61" s="1231"/>
      <c r="E61" s="1232"/>
      <c r="F61" s="127">
        <v>245</v>
      </c>
      <c r="G61" s="127">
        <v>245</v>
      </c>
      <c r="H61" s="128">
        <v>246</v>
      </c>
    </row>
    <row r="62" spans="2:8" ht="45.75" customHeight="1" thickBot="1" x14ac:dyDescent="0.2">
      <c r="B62" s="129"/>
      <c r="C62" s="1233" t="s">
        <v>604</v>
      </c>
      <c r="D62" s="1234"/>
      <c r="E62" s="1235"/>
      <c r="F62" s="130">
        <v>77</v>
      </c>
      <c r="G62" s="130">
        <v>75</v>
      </c>
      <c r="H62" s="131">
        <v>73</v>
      </c>
    </row>
    <row r="63" spans="2:8" ht="52.5" customHeight="1" thickBot="1" x14ac:dyDescent="0.2">
      <c r="B63" s="132"/>
      <c r="C63" s="1236" t="s">
        <v>52</v>
      </c>
      <c r="D63" s="1236"/>
      <c r="E63" s="1237"/>
      <c r="F63" s="133">
        <v>6327</v>
      </c>
      <c r="G63" s="133">
        <v>6779</v>
      </c>
      <c r="H63" s="134">
        <v>7461</v>
      </c>
    </row>
    <row r="64" spans="2:8" x14ac:dyDescent="0.15"/>
  </sheetData>
  <sheetProtection algorithmName="SHA-512" hashValue="swGWG/geUCHkmtRupgAsyiRbiE6qA8wS07fbaaNbU0BHOYQPWYIh9CzjbPU/OLkrKYqqQiEkRWDVzGX+kNSnpQ==" saltValue="vRmrgBmy+WruSY3tsgOA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70" zoomScaleNormal="70" zoomScaleSheetLayoutView="55" workbookViewId="0"/>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606</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607</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6" t="s">
        <v>615</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369"/>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369"/>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369"/>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369"/>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608</v>
      </c>
    </row>
    <row r="50" spans="1:109" x14ac:dyDescent="0.15">
      <c r="B50" s="369"/>
      <c r="G50" s="1250"/>
      <c r="H50" s="1250"/>
      <c r="I50" s="1250"/>
      <c r="J50" s="1250"/>
      <c r="K50" s="379"/>
      <c r="L50" s="379"/>
      <c r="M50" s="380"/>
      <c r="N50" s="38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9" t="s">
        <v>560</v>
      </c>
      <c r="BQ50" s="1249"/>
      <c r="BR50" s="1249"/>
      <c r="BS50" s="1249"/>
      <c r="BT50" s="1249"/>
      <c r="BU50" s="1249"/>
      <c r="BV50" s="1249"/>
      <c r="BW50" s="1249"/>
      <c r="BX50" s="1249" t="s">
        <v>561</v>
      </c>
      <c r="BY50" s="1249"/>
      <c r="BZ50" s="1249"/>
      <c r="CA50" s="1249"/>
      <c r="CB50" s="1249"/>
      <c r="CC50" s="1249"/>
      <c r="CD50" s="1249"/>
      <c r="CE50" s="1249"/>
      <c r="CF50" s="1249" t="s">
        <v>562</v>
      </c>
      <c r="CG50" s="1249"/>
      <c r="CH50" s="1249"/>
      <c r="CI50" s="1249"/>
      <c r="CJ50" s="1249"/>
      <c r="CK50" s="1249"/>
      <c r="CL50" s="1249"/>
      <c r="CM50" s="1249"/>
      <c r="CN50" s="1249" t="s">
        <v>563</v>
      </c>
      <c r="CO50" s="1249"/>
      <c r="CP50" s="1249"/>
      <c r="CQ50" s="1249"/>
      <c r="CR50" s="1249"/>
      <c r="CS50" s="1249"/>
      <c r="CT50" s="1249"/>
      <c r="CU50" s="1249"/>
      <c r="CV50" s="1249" t="s">
        <v>564</v>
      </c>
      <c r="CW50" s="1249"/>
      <c r="CX50" s="1249"/>
      <c r="CY50" s="1249"/>
      <c r="CZ50" s="1249"/>
      <c r="DA50" s="1249"/>
      <c r="DB50" s="1249"/>
      <c r="DC50" s="1249"/>
    </row>
    <row r="51" spans="1:109" ht="13.5" customHeight="1" x14ac:dyDescent="0.15">
      <c r="B51" s="369"/>
      <c r="G51" s="1252"/>
      <c r="H51" s="1252"/>
      <c r="I51" s="1265"/>
      <c r="J51" s="1265"/>
      <c r="K51" s="1251"/>
      <c r="L51" s="1251"/>
      <c r="M51" s="1251"/>
      <c r="N51" s="1251"/>
      <c r="AM51" s="378"/>
      <c r="AN51" s="1247" t="s">
        <v>609</v>
      </c>
      <c r="AO51" s="1247"/>
      <c r="AP51" s="1247"/>
      <c r="AQ51" s="1247"/>
      <c r="AR51" s="1247"/>
      <c r="AS51" s="1247"/>
      <c r="AT51" s="1247"/>
      <c r="AU51" s="1247"/>
      <c r="AV51" s="1247"/>
      <c r="AW51" s="1247"/>
      <c r="AX51" s="1247"/>
      <c r="AY51" s="1247"/>
      <c r="AZ51" s="1247"/>
      <c r="BA51" s="1247"/>
      <c r="BB51" s="1247" t="s">
        <v>610</v>
      </c>
      <c r="BC51" s="1247"/>
      <c r="BD51" s="1247"/>
      <c r="BE51" s="1247"/>
      <c r="BF51" s="1247"/>
      <c r="BG51" s="1247"/>
      <c r="BH51" s="1247"/>
      <c r="BI51" s="1247"/>
      <c r="BJ51" s="1247"/>
      <c r="BK51" s="1247"/>
      <c r="BL51" s="1247"/>
      <c r="BM51" s="1247"/>
      <c r="BN51" s="1247"/>
      <c r="BO51" s="1247"/>
      <c r="BP51" s="1244">
        <v>38.200000000000003</v>
      </c>
      <c r="BQ51" s="1244"/>
      <c r="BR51" s="1244"/>
      <c r="BS51" s="1244"/>
      <c r="BT51" s="1244"/>
      <c r="BU51" s="1244"/>
      <c r="BV51" s="1244"/>
      <c r="BW51" s="1244"/>
      <c r="BX51" s="1244">
        <v>23.4</v>
      </c>
      <c r="BY51" s="1244"/>
      <c r="BZ51" s="1244"/>
      <c r="CA51" s="1244"/>
      <c r="CB51" s="1244"/>
      <c r="CC51" s="1244"/>
      <c r="CD51" s="1244"/>
      <c r="CE51" s="1244"/>
      <c r="CF51" s="1244">
        <v>23.3</v>
      </c>
      <c r="CG51" s="1244"/>
      <c r="CH51" s="1244"/>
      <c r="CI51" s="1244"/>
      <c r="CJ51" s="1244"/>
      <c r="CK51" s="1244"/>
      <c r="CL51" s="1244"/>
      <c r="CM51" s="1244"/>
      <c r="CN51" s="1244">
        <v>23</v>
      </c>
      <c r="CO51" s="1244"/>
      <c r="CP51" s="1244"/>
      <c r="CQ51" s="1244"/>
      <c r="CR51" s="1244"/>
      <c r="CS51" s="1244"/>
      <c r="CT51" s="1244"/>
      <c r="CU51" s="1244"/>
      <c r="CV51" s="1244">
        <v>10.199999999999999</v>
      </c>
      <c r="CW51" s="1244"/>
      <c r="CX51" s="1244"/>
      <c r="CY51" s="1244"/>
      <c r="CZ51" s="1244"/>
      <c r="DA51" s="1244"/>
      <c r="DB51" s="1244"/>
      <c r="DC51" s="1244"/>
    </row>
    <row r="52" spans="1:109" x14ac:dyDescent="0.15">
      <c r="B52" s="369"/>
      <c r="G52" s="1252"/>
      <c r="H52" s="1252"/>
      <c r="I52" s="1265"/>
      <c r="J52" s="1265"/>
      <c r="K52" s="1251"/>
      <c r="L52" s="1251"/>
      <c r="M52" s="1251"/>
      <c r="N52" s="1251"/>
      <c r="AM52" s="378"/>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x14ac:dyDescent="0.15">
      <c r="A53" s="377"/>
      <c r="B53" s="369"/>
      <c r="G53" s="1252"/>
      <c r="H53" s="1252"/>
      <c r="I53" s="1250"/>
      <c r="J53" s="1250"/>
      <c r="K53" s="1251"/>
      <c r="L53" s="1251"/>
      <c r="M53" s="1251"/>
      <c r="N53" s="1251"/>
      <c r="AM53" s="378"/>
      <c r="AN53" s="1247"/>
      <c r="AO53" s="1247"/>
      <c r="AP53" s="1247"/>
      <c r="AQ53" s="1247"/>
      <c r="AR53" s="1247"/>
      <c r="AS53" s="1247"/>
      <c r="AT53" s="1247"/>
      <c r="AU53" s="1247"/>
      <c r="AV53" s="1247"/>
      <c r="AW53" s="1247"/>
      <c r="AX53" s="1247"/>
      <c r="AY53" s="1247"/>
      <c r="AZ53" s="1247"/>
      <c r="BA53" s="1247"/>
      <c r="BB53" s="1247" t="s">
        <v>611</v>
      </c>
      <c r="BC53" s="1247"/>
      <c r="BD53" s="1247"/>
      <c r="BE53" s="1247"/>
      <c r="BF53" s="1247"/>
      <c r="BG53" s="1247"/>
      <c r="BH53" s="1247"/>
      <c r="BI53" s="1247"/>
      <c r="BJ53" s="1247"/>
      <c r="BK53" s="1247"/>
      <c r="BL53" s="1247"/>
      <c r="BM53" s="1247"/>
      <c r="BN53" s="1247"/>
      <c r="BO53" s="1247"/>
      <c r="BP53" s="1244">
        <v>52.9</v>
      </c>
      <c r="BQ53" s="1244"/>
      <c r="BR53" s="1244"/>
      <c r="BS53" s="1244"/>
      <c r="BT53" s="1244"/>
      <c r="BU53" s="1244"/>
      <c r="BV53" s="1244"/>
      <c r="BW53" s="1244"/>
      <c r="BX53" s="1244">
        <v>53.4</v>
      </c>
      <c r="BY53" s="1244"/>
      <c r="BZ53" s="1244"/>
      <c r="CA53" s="1244"/>
      <c r="CB53" s="1244"/>
      <c r="CC53" s="1244"/>
      <c r="CD53" s="1244"/>
      <c r="CE53" s="1244"/>
      <c r="CF53" s="1244">
        <v>54.8</v>
      </c>
      <c r="CG53" s="1244"/>
      <c r="CH53" s="1244"/>
      <c r="CI53" s="1244"/>
      <c r="CJ53" s="1244"/>
      <c r="CK53" s="1244"/>
      <c r="CL53" s="1244"/>
      <c r="CM53" s="1244"/>
      <c r="CN53" s="1244">
        <v>56.1</v>
      </c>
      <c r="CO53" s="1244"/>
      <c r="CP53" s="1244"/>
      <c r="CQ53" s="1244"/>
      <c r="CR53" s="1244"/>
      <c r="CS53" s="1244"/>
      <c r="CT53" s="1244"/>
      <c r="CU53" s="1244"/>
      <c r="CV53" s="1244">
        <v>55.9</v>
      </c>
      <c r="CW53" s="1244"/>
      <c r="CX53" s="1244"/>
      <c r="CY53" s="1244"/>
      <c r="CZ53" s="1244"/>
      <c r="DA53" s="1244"/>
      <c r="DB53" s="1244"/>
      <c r="DC53" s="1244"/>
    </row>
    <row r="54" spans="1:109" x14ac:dyDescent="0.15">
      <c r="A54" s="377"/>
      <c r="B54" s="369"/>
      <c r="G54" s="1252"/>
      <c r="H54" s="1252"/>
      <c r="I54" s="1250"/>
      <c r="J54" s="1250"/>
      <c r="K54" s="1251"/>
      <c r="L54" s="1251"/>
      <c r="M54" s="1251"/>
      <c r="N54" s="1251"/>
      <c r="AM54" s="378"/>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x14ac:dyDescent="0.15">
      <c r="A55" s="377"/>
      <c r="B55" s="369"/>
      <c r="G55" s="1250"/>
      <c r="H55" s="1250"/>
      <c r="I55" s="1250"/>
      <c r="J55" s="1250"/>
      <c r="K55" s="1251"/>
      <c r="L55" s="1251"/>
      <c r="M55" s="1251"/>
      <c r="N55" s="1251"/>
      <c r="AN55" s="1249" t="s">
        <v>612</v>
      </c>
      <c r="AO55" s="1249"/>
      <c r="AP55" s="1249"/>
      <c r="AQ55" s="1249"/>
      <c r="AR55" s="1249"/>
      <c r="AS55" s="1249"/>
      <c r="AT55" s="1249"/>
      <c r="AU55" s="1249"/>
      <c r="AV55" s="1249"/>
      <c r="AW55" s="1249"/>
      <c r="AX55" s="1249"/>
      <c r="AY55" s="1249"/>
      <c r="AZ55" s="1249"/>
      <c r="BA55" s="1249"/>
      <c r="BB55" s="1247" t="s">
        <v>610</v>
      </c>
      <c r="BC55" s="1247"/>
      <c r="BD55" s="1247"/>
      <c r="BE55" s="1247"/>
      <c r="BF55" s="1247"/>
      <c r="BG55" s="1247"/>
      <c r="BH55" s="1247"/>
      <c r="BI55" s="1247"/>
      <c r="BJ55" s="1247"/>
      <c r="BK55" s="1247"/>
      <c r="BL55" s="1247"/>
      <c r="BM55" s="1247"/>
      <c r="BN55" s="1247"/>
      <c r="BO55" s="1247"/>
      <c r="BP55" s="1244">
        <v>53.4</v>
      </c>
      <c r="BQ55" s="1244"/>
      <c r="BR55" s="1244"/>
      <c r="BS55" s="1244"/>
      <c r="BT55" s="1244"/>
      <c r="BU55" s="1244"/>
      <c r="BV55" s="1244"/>
      <c r="BW55" s="1244"/>
      <c r="BX55" s="1244">
        <v>48</v>
      </c>
      <c r="BY55" s="1244"/>
      <c r="BZ55" s="1244"/>
      <c r="CA55" s="1244"/>
      <c r="CB55" s="1244"/>
      <c r="CC55" s="1244"/>
      <c r="CD55" s="1244"/>
      <c r="CE55" s="1244"/>
      <c r="CF55" s="1244">
        <v>49.1</v>
      </c>
      <c r="CG55" s="1244"/>
      <c r="CH55" s="1244"/>
      <c r="CI55" s="1244"/>
      <c r="CJ55" s="1244"/>
      <c r="CK55" s="1244"/>
      <c r="CL55" s="1244"/>
      <c r="CM55" s="1244"/>
      <c r="CN55" s="1244">
        <v>41.5</v>
      </c>
      <c r="CO55" s="1244"/>
      <c r="CP55" s="1244"/>
      <c r="CQ55" s="1244"/>
      <c r="CR55" s="1244"/>
      <c r="CS55" s="1244"/>
      <c r="CT55" s="1244"/>
      <c r="CU55" s="1244"/>
      <c r="CV55" s="1244">
        <v>25.2</v>
      </c>
      <c r="CW55" s="1244"/>
      <c r="CX55" s="1244"/>
      <c r="CY55" s="1244"/>
      <c r="CZ55" s="1244"/>
      <c r="DA55" s="1244"/>
      <c r="DB55" s="1244"/>
      <c r="DC55" s="1244"/>
    </row>
    <row r="56" spans="1:109" x14ac:dyDescent="0.15">
      <c r="A56" s="377"/>
      <c r="B56" s="369"/>
      <c r="G56" s="1250"/>
      <c r="H56" s="1250"/>
      <c r="I56" s="1250"/>
      <c r="J56" s="1250"/>
      <c r="K56" s="1251"/>
      <c r="L56" s="1251"/>
      <c r="M56" s="1251"/>
      <c r="N56" s="1251"/>
      <c r="AN56" s="1249"/>
      <c r="AO56" s="1249"/>
      <c r="AP56" s="1249"/>
      <c r="AQ56" s="1249"/>
      <c r="AR56" s="1249"/>
      <c r="AS56" s="1249"/>
      <c r="AT56" s="1249"/>
      <c r="AU56" s="1249"/>
      <c r="AV56" s="1249"/>
      <c r="AW56" s="1249"/>
      <c r="AX56" s="1249"/>
      <c r="AY56" s="1249"/>
      <c r="AZ56" s="1249"/>
      <c r="BA56" s="1249"/>
      <c r="BB56" s="1247"/>
      <c r="BC56" s="1247"/>
      <c r="BD56" s="1247"/>
      <c r="BE56" s="1247"/>
      <c r="BF56" s="1247"/>
      <c r="BG56" s="1247"/>
      <c r="BH56" s="1247"/>
      <c r="BI56" s="1247"/>
      <c r="BJ56" s="1247"/>
      <c r="BK56" s="1247"/>
      <c r="BL56" s="1247"/>
      <c r="BM56" s="1247"/>
      <c r="BN56" s="1247"/>
      <c r="BO56" s="1247"/>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7" customFormat="1" x14ac:dyDescent="0.15">
      <c r="B57" s="381"/>
      <c r="G57" s="1250"/>
      <c r="H57" s="1250"/>
      <c r="I57" s="1245"/>
      <c r="J57" s="1245"/>
      <c r="K57" s="1251"/>
      <c r="L57" s="1251"/>
      <c r="M57" s="1251"/>
      <c r="N57" s="1251"/>
      <c r="AM57" s="363"/>
      <c r="AN57" s="1249"/>
      <c r="AO57" s="1249"/>
      <c r="AP57" s="1249"/>
      <c r="AQ57" s="1249"/>
      <c r="AR57" s="1249"/>
      <c r="AS57" s="1249"/>
      <c r="AT57" s="1249"/>
      <c r="AU57" s="1249"/>
      <c r="AV57" s="1249"/>
      <c r="AW57" s="1249"/>
      <c r="AX57" s="1249"/>
      <c r="AY57" s="1249"/>
      <c r="AZ57" s="1249"/>
      <c r="BA57" s="1249"/>
      <c r="BB57" s="1247" t="s">
        <v>611</v>
      </c>
      <c r="BC57" s="1247"/>
      <c r="BD57" s="1247"/>
      <c r="BE57" s="1247"/>
      <c r="BF57" s="1247"/>
      <c r="BG57" s="1247"/>
      <c r="BH57" s="1247"/>
      <c r="BI57" s="1247"/>
      <c r="BJ57" s="1247"/>
      <c r="BK57" s="1247"/>
      <c r="BL57" s="1247"/>
      <c r="BM57" s="1247"/>
      <c r="BN57" s="1247"/>
      <c r="BO57" s="1247"/>
      <c r="BP57" s="1244">
        <v>59.6</v>
      </c>
      <c r="BQ57" s="1244"/>
      <c r="BR57" s="1244"/>
      <c r="BS57" s="1244"/>
      <c r="BT57" s="1244"/>
      <c r="BU57" s="1244"/>
      <c r="BV57" s="1244"/>
      <c r="BW57" s="1244"/>
      <c r="BX57" s="1244">
        <v>60.8</v>
      </c>
      <c r="BY57" s="1244"/>
      <c r="BZ57" s="1244"/>
      <c r="CA57" s="1244"/>
      <c r="CB57" s="1244"/>
      <c r="CC57" s="1244"/>
      <c r="CD57" s="1244"/>
      <c r="CE57" s="1244"/>
      <c r="CF57" s="1244">
        <v>61</v>
      </c>
      <c r="CG57" s="1244"/>
      <c r="CH57" s="1244"/>
      <c r="CI57" s="1244"/>
      <c r="CJ57" s="1244"/>
      <c r="CK57" s="1244"/>
      <c r="CL57" s="1244"/>
      <c r="CM57" s="1244"/>
      <c r="CN57" s="1244">
        <v>61.7</v>
      </c>
      <c r="CO57" s="1244"/>
      <c r="CP57" s="1244"/>
      <c r="CQ57" s="1244"/>
      <c r="CR57" s="1244"/>
      <c r="CS57" s="1244"/>
      <c r="CT57" s="1244"/>
      <c r="CU57" s="1244"/>
      <c r="CV57" s="1244">
        <v>62.4</v>
      </c>
      <c r="CW57" s="1244"/>
      <c r="CX57" s="1244"/>
      <c r="CY57" s="1244"/>
      <c r="CZ57" s="1244"/>
      <c r="DA57" s="1244"/>
      <c r="DB57" s="1244"/>
      <c r="DC57" s="1244"/>
      <c r="DD57" s="382"/>
      <c r="DE57" s="381"/>
    </row>
    <row r="58" spans="1:109" s="377" customFormat="1" x14ac:dyDescent="0.15">
      <c r="A58" s="363"/>
      <c r="B58" s="381"/>
      <c r="G58" s="1250"/>
      <c r="H58" s="1250"/>
      <c r="I58" s="1245"/>
      <c r="J58" s="1245"/>
      <c r="K58" s="1251"/>
      <c r="L58" s="1251"/>
      <c r="M58" s="1251"/>
      <c r="N58" s="1251"/>
      <c r="AM58" s="363"/>
      <c r="AN58" s="1249"/>
      <c r="AO58" s="1249"/>
      <c r="AP58" s="1249"/>
      <c r="AQ58" s="1249"/>
      <c r="AR58" s="1249"/>
      <c r="AS58" s="1249"/>
      <c r="AT58" s="1249"/>
      <c r="AU58" s="1249"/>
      <c r="AV58" s="1249"/>
      <c r="AW58" s="1249"/>
      <c r="AX58" s="1249"/>
      <c r="AY58" s="1249"/>
      <c r="AZ58" s="1249"/>
      <c r="BA58" s="1249"/>
      <c r="BB58" s="1247"/>
      <c r="BC58" s="1247"/>
      <c r="BD58" s="1247"/>
      <c r="BE58" s="1247"/>
      <c r="BF58" s="1247"/>
      <c r="BG58" s="1247"/>
      <c r="BH58" s="1247"/>
      <c r="BI58" s="1247"/>
      <c r="BJ58" s="1247"/>
      <c r="BK58" s="1247"/>
      <c r="BL58" s="1247"/>
      <c r="BM58" s="1247"/>
      <c r="BN58" s="1247"/>
      <c r="BO58" s="1247"/>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613</v>
      </c>
    </row>
    <row r="64" spans="1:109" x14ac:dyDescent="0.15">
      <c r="B64" s="369"/>
      <c r="G64" s="376"/>
      <c r="I64" s="389"/>
      <c r="J64" s="389"/>
      <c r="K64" s="389"/>
      <c r="L64" s="389"/>
      <c r="M64" s="389"/>
      <c r="N64" s="390"/>
      <c r="AM64" s="376"/>
      <c r="AN64" s="376" t="s">
        <v>607</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6" t="s">
        <v>616</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369"/>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369"/>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369"/>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369"/>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608</v>
      </c>
    </row>
    <row r="72" spans="2:107" x14ac:dyDescent="0.15">
      <c r="B72" s="369"/>
      <c r="G72" s="1250"/>
      <c r="H72" s="1250"/>
      <c r="I72" s="1250"/>
      <c r="J72" s="1250"/>
      <c r="K72" s="379"/>
      <c r="L72" s="379"/>
      <c r="M72" s="380"/>
      <c r="N72" s="38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9" t="s">
        <v>560</v>
      </c>
      <c r="BQ72" s="1249"/>
      <c r="BR72" s="1249"/>
      <c r="BS72" s="1249"/>
      <c r="BT72" s="1249"/>
      <c r="BU72" s="1249"/>
      <c r="BV72" s="1249"/>
      <c r="BW72" s="1249"/>
      <c r="BX72" s="1249" t="s">
        <v>561</v>
      </c>
      <c r="BY72" s="1249"/>
      <c r="BZ72" s="1249"/>
      <c r="CA72" s="1249"/>
      <c r="CB72" s="1249"/>
      <c r="CC72" s="1249"/>
      <c r="CD72" s="1249"/>
      <c r="CE72" s="1249"/>
      <c r="CF72" s="1249" t="s">
        <v>562</v>
      </c>
      <c r="CG72" s="1249"/>
      <c r="CH72" s="1249"/>
      <c r="CI72" s="1249"/>
      <c r="CJ72" s="1249"/>
      <c r="CK72" s="1249"/>
      <c r="CL72" s="1249"/>
      <c r="CM72" s="1249"/>
      <c r="CN72" s="1249" t="s">
        <v>563</v>
      </c>
      <c r="CO72" s="1249"/>
      <c r="CP72" s="1249"/>
      <c r="CQ72" s="1249"/>
      <c r="CR72" s="1249"/>
      <c r="CS72" s="1249"/>
      <c r="CT72" s="1249"/>
      <c r="CU72" s="1249"/>
      <c r="CV72" s="1249" t="s">
        <v>564</v>
      </c>
      <c r="CW72" s="1249"/>
      <c r="CX72" s="1249"/>
      <c r="CY72" s="1249"/>
      <c r="CZ72" s="1249"/>
      <c r="DA72" s="1249"/>
      <c r="DB72" s="1249"/>
      <c r="DC72" s="1249"/>
    </row>
    <row r="73" spans="2:107" x14ac:dyDescent="0.15">
      <c r="B73" s="369"/>
      <c r="G73" s="1252"/>
      <c r="H73" s="1252"/>
      <c r="I73" s="1252"/>
      <c r="J73" s="1252"/>
      <c r="K73" s="1248"/>
      <c r="L73" s="1248"/>
      <c r="M73" s="1248"/>
      <c r="N73" s="1248"/>
      <c r="AM73" s="378"/>
      <c r="AN73" s="1247" t="s">
        <v>609</v>
      </c>
      <c r="AO73" s="1247"/>
      <c r="AP73" s="1247"/>
      <c r="AQ73" s="1247"/>
      <c r="AR73" s="1247"/>
      <c r="AS73" s="1247"/>
      <c r="AT73" s="1247"/>
      <c r="AU73" s="1247"/>
      <c r="AV73" s="1247"/>
      <c r="AW73" s="1247"/>
      <c r="AX73" s="1247"/>
      <c r="AY73" s="1247"/>
      <c r="AZ73" s="1247"/>
      <c r="BA73" s="1247"/>
      <c r="BB73" s="1247" t="s">
        <v>610</v>
      </c>
      <c r="BC73" s="1247"/>
      <c r="BD73" s="1247"/>
      <c r="BE73" s="1247"/>
      <c r="BF73" s="1247"/>
      <c r="BG73" s="1247"/>
      <c r="BH73" s="1247"/>
      <c r="BI73" s="1247"/>
      <c r="BJ73" s="1247"/>
      <c r="BK73" s="1247"/>
      <c r="BL73" s="1247"/>
      <c r="BM73" s="1247"/>
      <c r="BN73" s="1247"/>
      <c r="BO73" s="1247"/>
      <c r="BP73" s="1244">
        <v>38.200000000000003</v>
      </c>
      <c r="BQ73" s="1244"/>
      <c r="BR73" s="1244"/>
      <c r="BS73" s="1244"/>
      <c r="BT73" s="1244"/>
      <c r="BU73" s="1244"/>
      <c r="BV73" s="1244"/>
      <c r="BW73" s="1244"/>
      <c r="BX73" s="1244">
        <v>23.4</v>
      </c>
      <c r="BY73" s="1244"/>
      <c r="BZ73" s="1244"/>
      <c r="CA73" s="1244"/>
      <c r="CB73" s="1244"/>
      <c r="CC73" s="1244"/>
      <c r="CD73" s="1244"/>
      <c r="CE73" s="1244"/>
      <c r="CF73" s="1244">
        <v>23.3</v>
      </c>
      <c r="CG73" s="1244"/>
      <c r="CH73" s="1244"/>
      <c r="CI73" s="1244"/>
      <c r="CJ73" s="1244"/>
      <c r="CK73" s="1244"/>
      <c r="CL73" s="1244"/>
      <c r="CM73" s="1244"/>
      <c r="CN73" s="1244">
        <v>23</v>
      </c>
      <c r="CO73" s="1244"/>
      <c r="CP73" s="1244"/>
      <c r="CQ73" s="1244"/>
      <c r="CR73" s="1244"/>
      <c r="CS73" s="1244"/>
      <c r="CT73" s="1244"/>
      <c r="CU73" s="1244"/>
      <c r="CV73" s="1244">
        <v>10.199999999999999</v>
      </c>
      <c r="CW73" s="1244"/>
      <c r="CX73" s="1244"/>
      <c r="CY73" s="1244"/>
      <c r="CZ73" s="1244"/>
      <c r="DA73" s="1244"/>
      <c r="DB73" s="1244"/>
      <c r="DC73" s="1244"/>
    </row>
    <row r="74" spans="2:107" x14ac:dyDescent="0.15">
      <c r="B74" s="369"/>
      <c r="G74" s="1252"/>
      <c r="H74" s="1252"/>
      <c r="I74" s="1252"/>
      <c r="J74" s="1252"/>
      <c r="K74" s="1248"/>
      <c r="L74" s="1248"/>
      <c r="M74" s="1248"/>
      <c r="N74" s="1248"/>
      <c r="AM74" s="378"/>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x14ac:dyDescent="0.15">
      <c r="B75" s="369"/>
      <c r="G75" s="1252"/>
      <c r="H75" s="1252"/>
      <c r="I75" s="1250"/>
      <c r="J75" s="1250"/>
      <c r="K75" s="1251"/>
      <c r="L75" s="1251"/>
      <c r="M75" s="1251"/>
      <c r="N75" s="1251"/>
      <c r="AM75" s="378"/>
      <c r="AN75" s="1247"/>
      <c r="AO75" s="1247"/>
      <c r="AP75" s="1247"/>
      <c r="AQ75" s="1247"/>
      <c r="AR75" s="1247"/>
      <c r="AS75" s="1247"/>
      <c r="AT75" s="1247"/>
      <c r="AU75" s="1247"/>
      <c r="AV75" s="1247"/>
      <c r="AW75" s="1247"/>
      <c r="AX75" s="1247"/>
      <c r="AY75" s="1247"/>
      <c r="AZ75" s="1247"/>
      <c r="BA75" s="1247"/>
      <c r="BB75" s="1247" t="s">
        <v>614</v>
      </c>
      <c r="BC75" s="1247"/>
      <c r="BD75" s="1247"/>
      <c r="BE75" s="1247"/>
      <c r="BF75" s="1247"/>
      <c r="BG75" s="1247"/>
      <c r="BH75" s="1247"/>
      <c r="BI75" s="1247"/>
      <c r="BJ75" s="1247"/>
      <c r="BK75" s="1247"/>
      <c r="BL75" s="1247"/>
      <c r="BM75" s="1247"/>
      <c r="BN75" s="1247"/>
      <c r="BO75" s="1247"/>
      <c r="BP75" s="1244">
        <v>8.8000000000000007</v>
      </c>
      <c r="BQ75" s="1244"/>
      <c r="BR75" s="1244"/>
      <c r="BS75" s="1244"/>
      <c r="BT75" s="1244"/>
      <c r="BU75" s="1244"/>
      <c r="BV75" s="1244"/>
      <c r="BW75" s="1244"/>
      <c r="BX75" s="1244">
        <v>8</v>
      </c>
      <c r="BY75" s="1244"/>
      <c r="BZ75" s="1244"/>
      <c r="CA75" s="1244"/>
      <c r="CB75" s="1244"/>
      <c r="CC75" s="1244"/>
      <c r="CD75" s="1244"/>
      <c r="CE75" s="1244"/>
      <c r="CF75" s="1244">
        <v>7.9</v>
      </c>
      <c r="CG75" s="1244"/>
      <c r="CH75" s="1244"/>
      <c r="CI75" s="1244"/>
      <c r="CJ75" s="1244"/>
      <c r="CK75" s="1244"/>
      <c r="CL75" s="1244"/>
      <c r="CM75" s="1244"/>
      <c r="CN75" s="1244">
        <v>7.1</v>
      </c>
      <c r="CO75" s="1244"/>
      <c r="CP75" s="1244"/>
      <c r="CQ75" s="1244"/>
      <c r="CR75" s="1244"/>
      <c r="CS75" s="1244"/>
      <c r="CT75" s="1244"/>
      <c r="CU75" s="1244"/>
      <c r="CV75" s="1244">
        <v>7.2</v>
      </c>
      <c r="CW75" s="1244"/>
      <c r="CX75" s="1244"/>
      <c r="CY75" s="1244"/>
      <c r="CZ75" s="1244"/>
      <c r="DA75" s="1244"/>
      <c r="DB75" s="1244"/>
      <c r="DC75" s="1244"/>
    </row>
    <row r="76" spans="2:107" x14ac:dyDescent="0.15">
      <c r="B76" s="369"/>
      <c r="G76" s="1252"/>
      <c r="H76" s="1252"/>
      <c r="I76" s="1250"/>
      <c r="J76" s="1250"/>
      <c r="K76" s="1251"/>
      <c r="L76" s="1251"/>
      <c r="M76" s="1251"/>
      <c r="N76" s="1251"/>
      <c r="AM76" s="378"/>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x14ac:dyDescent="0.15">
      <c r="B77" s="369"/>
      <c r="G77" s="1250"/>
      <c r="H77" s="1250"/>
      <c r="I77" s="1250"/>
      <c r="J77" s="1250"/>
      <c r="K77" s="1248"/>
      <c r="L77" s="1248"/>
      <c r="M77" s="1248"/>
      <c r="N77" s="1248"/>
      <c r="AN77" s="1249" t="s">
        <v>612</v>
      </c>
      <c r="AO77" s="1249"/>
      <c r="AP77" s="1249"/>
      <c r="AQ77" s="1249"/>
      <c r="AR77" s="1249"/>
      <c r="AS77" s="1249"/>
      <c r="AT77" s="1249"/>
      <c r="AU77" s="1249"/>
      <c r="AV77" s="1249"/>
      <c r="AW77" s="1249"/>
      <c r="AX77" s="1249"/>
      <c r="AY77" s="1249"/>
      <c r="AZ77" s="1249"/>
      <c r="BA77" s="1249"/>
      <c r="BB77" s="1247" t="s">
        <v>610</v>
      </c>
      <c r="BC77" s="1247"/>
      <c r="BD77" s="1247"/>
      <c r="BE77" s="1247"/>
      <c r="BF77" s="1247"/>
      <c r="BG77" s="1247"/>
      <c r="BH77" s="1247"/>
      <c r="BI77" s="1247"/>
      <c r="BJ77" s="1247"/>
      <c r="BK77" s="1247"/>
      <c r="BL77" s="1247"/>
      <c r="BM77" s="1247"/>
      <c r="BN77" s="1247"/>
      <c r="BO77" s="1247"/>
      <c r="BP77" s="1244">
        <v>53.4</v>
      </c>
      <c r="BQ77" s="1244"/>
      <c r="BR77" s="1244"/>
      <c r="BS77" s="1244"/>
      <c r="BT77" s="1244"/>
      <c r="BU77" s="1244"/>
      <c r="BV77" s="1244"/>
      <c r="BW77" s="1244"/>
      <c r="BX77" s="1244">
        <v>48</v>
      </c>
      <c r="BY77" s="1244"/>
      <c r="BZ77" s="1244"/>
      <c r="CA77" s="1244"/>
      <c r="CB77" s="1244"/>
      <c r="CC77" s="1244"/>
      <c r="CD77" s="1244"/>
      <c r="CE77" s="1244"/>
      <c r="CF77" s="1244">
        <v>49.1</v>
      </c>
      <c r="CG77" s="1244"/>
      <c r="CH77" s="1244"/>
      <c r="CI77" s="1244"/>
      <c r="CJ77" s="1244"/>
      <c r="CK77" s="1244"/>
      <c r="CL77" s="1244"/>
      <c r="CM77" s="1244"/>
      <c r="CN77" s="1244">
        <v>41.5</v>
      </c>
      <c r="CO77" s="1244"/>
      <c r="CP77" s="1244"/>
      <c r="CQ77" s="1244"/>
      <c r="CR77" s="1244"/>
      <c r="CS77" s="1244"/>
      <c r="CT77" s="1244"/>
      <c r="CU77" s="1244"/>
      <c r="CV77" s="1244">
        <v>25.2</v>
      </c>
      <c r="CW77" s="1244"/>
      <c r="CX77" s="1244"/>
      <c r="CY77" s="1244"/>
      <c r="CZ77" s="1244"/>
      <c r="DA77" s="1244"/>
      <c r="DB77" s="1244"/>
      <c r="DC77" s="1244"/>
    </row>
    <row r="78" spans="2:107" x14ac:dyDescent="0.15">
      <c r="B78" s="369"/>
      <c r="G78" s="1250"/>
      <c r="H78" s="1250"/>
      <c r="I78" s="1250"/>
      <c r="J78" s="1250"/>
      <c r="K78" s="1248"/>
      <c r="L78" s="1248"/>
      <c r="M78" s="1248"/>
      <c r="N78" s="1248"/>
      <c r="AN78" s="1249"/>
      <c r="AO78" s="1249"/>
      <c r="AP78" s="1249"/>
      <c r="AQ78" s="1249"/>
      <c r="AR78" s="1249"/>
      <c r="AS78" s="1249"/>
      <c r="AT78" s="1249"/>
      <c r="AU78" s="1249"/>
      <c r="AV78" s="1249"/>
      <c r="AW78" s="1249"/>
      <c r="AX78" s="1249"/>
      <c r="AY78" s="1249"/>
      <c r="AZ78" s="1249"/>
      <c r="BA78" s="1249"/>
      <c r="BB78" s="1247"/>
      <c r="BC78" s="1247"/>
      <c r="BD78" s="1247"/>
      <c r="BE78" s="1247"/>
      <c r="BF78" s="1247"/>
      <c r="BG78" s="1247"/>
      <c r="BH78" s="1247"/>
      <c r="BI78" s="1247"/>
      <c r="BJ78" s="1247"/>
      <c r="BK78" s="1247"/>
      <c r="BL78" s="1247"/>
      <c r="BM78" s="1247"/>
      <c r="BN78" s="1247"/>
      <c r="BO78" s="1247"/>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x14ac:dyDescent="0.15">
      <c r="B79" s="369"/>
      <c r="G79" s="1250"/>
      <c r="H79" s="1250"/>
      <c r="I79" s="1245"/>
      <c r="J79" s="1245"/>
      <c r="K79" s="1246"/>
      <c r="L79" s="1246"/>
      <c r="M79" s="1246"/>
      <c r="N79" s="1246"/>
      <c r="AN79" s="1249"/>
      <c r="AO79" s="1249"/>
      <c r="AP79" s="1249"/>
      <c r="AQ79" s="1249"/>
      <c r="AR79" s="1249"/>
      <c r="AS79" s="1249"/>
      <c r="AT79" s="1249"/>
      <c r="AU79" s="1249"/>
      <c r="AV79" s="1249"/>
      <c r="AW79" s="1249"/>
      <c r="AX79" s="1249"/>
      <c r="AY79" s="1249"/>
      <c r="AZ79" s="1249"/>
      <c r="BA79" s="1249"/>
      <c r="BB79" s="1247" t="s">
        <v>614</v>
      </c>
      <c r="BC79" s="1247"/>
      <c r="BD79" s="1247"/>
      <c r="BE79" s="1247"/>
      <c r="BF79" s="1247"/>
      <c r="BG79" s="1247"/>
      <c r="BH79" s="1247"/>
      <c r="BI79" s="1247"/>
      <c r="BJ79" s="1247"/>
      <c r="BK79" s="1247"/>
      <c r="BL79" s="1247"/>
      <c r="BM79" s="1247"/>
      <c r="BN79" s="1247"/>
      <c r="BO79" s="1247"/>
      <c r="BP79" s="1244">
        <v>9.8000000000000007</v>
      </c>
      <c r="BQ79" s="1244"/>
      <c r="BR79" s="1244"/>
      <c r="BS79" s="1244"/>
      <c r="BT79" s="1244"/>
      <c r="BU79" s="1244"/>
      <c r="BV79" s="1244"/>
      <c r="BW79" s="1244"/>
      <c r="BX79" s="1244">
        <v>9.6</v>
      </c>
      <c r="BY79" s="1244"/>
      <c r="BZ79" s="1244"/>
      <c r="CA79" s="1244"/>
      <c r="CB79" s="1244"/>
      <c r="CC79" s="1244"/>
      <c r="CD79" s="1244"/>
      <c r="CE79" s="1244"/>
      <c r="CF79" s="1244">
        <v>9.5</v>
      </c>
      <c r="CG79" s="1244"/>
      <c r="CH79" s="1244"/>
      <c r="CI79" s="1244"/>
      <c r="CJ79" s="1244"/>
      <c r="CK79" s="1244"/>
      <c r="CL79" s="1244"/>
      <c r="CM79" s="1244"/>
      <c r="CN79" s="1244">
        <v>9.1999999999999993</v>
      </c>
      <c r="CO79" s="1244"/>
      <c r="CP79" s="1244"/>
      <c r="CQ79" s="1244"/>
      <c r="CR79" s="1244"/>
      <c r="CS79" s="1244"/>
      <c r="CT79" s="1244"/>
      <c r="CU79" s="1244"/>
      <c r="CV79" s="1244">
        <v>8.9</v>
      </c>
      <c r="CW79" s="1244"/>
      <c r="CX79" s="1244"/>
      <c r="CY79" s="1244"/>
      <c r="CZ79" s="1244"/>
      <c r="DA79" s="1244"/>
      <c r="DB79" s="1244"/>
      <c r="DC79" s="1244"/>
    </row>
    <row r="80" spans="2:107" x14ac:dyDescent="0.15">
      <c r="B80" s="369"/>
      <c r="G80" s="1250"/>
      <c r="H80" s="1250"/>
      <c r="I80" s="1245"/>
      <c r="J80" s="1245"/>
      <c r="K80" s="1246"/>
      <c r="L80" s="1246"/>
      <c r="M80" s="1246"/>
      <c r="N80" s="1246"/>
      <c r="AN80" s="1249"/>
      <c r="AO80" s="1249"/>
      <c r="AP80" s="1249"/>
      <c r="AQ80" s="1249"/>
      <c r="AR80" s="1249"/>
      <c r="AS80" s="1249"/>
      <c r="AT80" s="1249"/>
      <c r="AU80" s="1249"/>
      <c r="AV80" s="1249"/>
      <c r="AW80" s="1249"/>
      <c r="AX80" s="1249"/>
      <c r="AY80" s="1249"/>
      <c r="AZ80" s="1249"/>
      <c r="BA80" s="1249"/>
      <c r="BB80" s="1247"/>
      <c r="BC80" s="1247"/>
      <c r="BD80" s="1247"/>
      <c r="BE80" s="1247"/>
      <c r="BF80" s="1247"/>
      <c r="BG80" s="1247"/>
      <c r="BH80" s="1247"/>
      <c r="BI80" s="1247"/>
      <c r="BJ80" s="1247"/>
      <c r="BK80" s="1247"/>
      <c r="BL80" s="1247"/>
      <c r="BM80" s="1247"/>
      <c r="BN80" s="1247"/>
      <c r="BO80" s="1247"/>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2uxY6oKyVlRwnCP87J0vcMxsC86DFO2KNlscd7cq/dnEA2L60DB8uijVRCCnSvNPdg96xFiApCMA4oA7q+3DOQ==" saltValue="bNenYxCMbEs40MoEOn6El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507</v>
      </c>
    </row>
  </sheetData>
  <sheetProtection algorithmName="SHA-512" hashValue="omUVFxVeZpPu4rADdDqGFj+5P2p7+NPNpfkHYwcdViTLq/1J+a4RmHQnUG9BcDBXtXXyqCSs7AmmBeH3JgtilA==" saltValue="YnFRUdwKjpaTV+bkWvzbl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507</v>
      </c>
    </row>
  </sheetData>
  <sheetProtection algorithmName="SHA-512" hashValue="+K9PR+B9isvb+7T5DC5Gq8coh3+4AOqP2k0j49y9OJUftBdOnV3VZ2a3HlpY6tUl58fJbcXogBllNZmN2c0D8Q==" saltValue="Nt467rXsFYUMExNG+Afz2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557</v>
      </c>
      <c r="G2" s="148"/>
      <c r="H2" s="149"/>
    </row>
    <row r="3" spans="1:8" x14ac:dyDescent="0.15">
      <c r="A3" s="145" t="s">
        <v>550</v>
      </c>
      <c r="B3" s="150"/>
      <c r="C3" s="151"/>
      <c r="D3" s="152">
        <v>113179</v>
      </c>
      <c r="E3" s="153"/>
      <c r="F3" s="154">
        <v>88968</v>
      </c>
      <c r="G3" s="155"/>
      <c r="H3" s="156"/>
    </row>
    <row r="4" spans="1:8" x14ac:dyDescent="0.15">
      <c r="A4" s="157"/>
      <c r="B4" s="158"/>
      <c r="C4" s="159"/>
      <c r="D4" s="160">
        <v>68507</v>
      </c>
      <c r="E4" s="161"/>
      <c r="F4" s="162">
        <v>45482</v>
      </c>
      <c r="G4" s="163"/>
      <c r="H4" s="164"/>
    </row>
    <row r="5" spans="1:8" x14ac:dyDescent="0.15">
      <c r="A5" s="145" t="s">
        <v>552</v>
      </c>
      <c r="B5" s="150"/>
      <c r="C5" s="151"/>
      <c r="D5" s="152">
        <v>56330</v>
      </c>
      <c r="E5" s="153"/>
      <c r="F5" s="154">
        <v>85173</v>
      </c>
      <c r="G5" s="155"/>
      <c r="H5" s="156"/>
    </row>
    <row r="6" spans="1:8" x14ac:dyDescent="0.15">
      <c r="A6" s="157"/>
      <c r="B6" s="158"/>
      <c r="C6" s="159"/>
      <c r="D6" s="160">
        <v>32408</v>
      </c>
      <c r="E6" s="161"/>
      <c r="F6" s="162">
        <v>43913</v>
      </c>
      <c r="G6" s="163"/>
      <c r="H6" s="164"/>
    </row>
    <row r="7" spans="1:8" x14ac:dyDescent="0.15">
      <c r="A7" s="145" t="s">
        <v>553</v>
      </c>
      <c r="B7" s="150"/>
      <c r="C7" s="151"/>
      <c r="D7" s="152">
        <v>56591</v>
      </c>
      <c r="E7" s="153"/>
      <c r="F7" s="154">
        <v>94081</v>
      </c>
      <c r="G7" s="155"/>
      <c r="H7" s="156"/>
    </row>
    <row r="8" spans="1:8" x14ac:dyDescent="0.15">
      <c r="A8" s="157"/>
      <c r="B8" s="158"/>
      <c r="C8" s="159"/>
      <c r="D8" s="160">
        <v>36732</v>
      </c>
      <c r="E8" s="161"/>
      <c r="F8" s="162">
        <v>48949</v>
      </c>
      <c r="G8" s="163"/>
      <c r="H8" s="164"/>
    </row>
    <row r="9" spans="1:8" x14ac:dyDescent="0.15">
      <c r="A9" s="145" t="s">
        <v>554</v>
      </c>
      <c r="B9" s="150"/>
      <c r="C9" s="151"/>
      <c r="D9" s="152">
        <v>88431</v>
      </c>
      <c r="E9" s="153"/>
      <c r="F9" s="154">
        <v>92632</v>
      </c>
      <c r="G9" s="155"/>
      <c r="H9" s="156"/>
    </row>
    <row r="10" spans="1:8" x14ac:dyDescent="0.15">
      <c r="A10" s="157"/>
      <c r="B10" s="158"/>
      <c r="C10" s="159"/>
      <c r="D10" s="160">
        <v>54537</v>
      </c>
      <c r="E10" s="161"/>
      <c r="F10" s="162">
        <v>47978</v>
      </c>
      <c r="G10" s="163"/>
      <c r="H10" s="164"/>
    </row>
    <row r="11" spans="1:8" x14ac:dyDescent="0.15">
      <c r="A11" s="145" t="s">
        <v>555</v>
      </c>
      <c r="B11" s="150"/>
      <c r="C11" s="151"/>
      <c r="D11" s="152">
        <v>67489</v>
      </c>
      <c r="E11" s="153"/>
      <c r="F11" s="154">
        <v>96469</v>
      </c>
      <c r="G11" s="155"/>
      <c r="H11" s="156"/>
    </row>
    <row r="12" spans="1:8" x14ac:dyDescent="0.15">
      <c r="A12" s="157"/>
      <c r="B12" s="158"/>
      <c r="C12" s="165"/>
      <c r="D12" s="160">
        <v>40688</v>
      </c>
      <c r="E12" s="161"/>
      <c r="F12" s="162">
        <v>49775</v>
      </c>
      <c r="G12" s="163"/>
      <c r="H12" s="164"/>
    </row>
    <row r="13" spans="1:8" x14ac:dyDescent="0.15">
      <c r="A13" s="145"/>
      <c r="B13" s="150"/>
      <c r="C13" s="166"/>
      <c r="D13" s="167">
        <v>76404</v>
      </c>
      <c r="E13" s="168"/>
      <c r="F13" s="169">
        <v>91465</v>
      </c>
      <c r="G13" s="170"/>
      <c r="H13" s="156"/>
    </row>
    <row r="14" spans="1:8" x14ac:dyDescent="0.15">
      <c r="A14" s="157"/>
      <c r="B14" s="158"/>
      <c r="C14" s="159"/>
      <c r="D14" s="160">
        <v>46574</v>
      </c>
      <c r="E14" s="161"/>
      <c r="F14" s="162">
        <v>47219</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5.28</v>
      </c>
      <c r="C19" s="171">
        <f>ROUND(VALUE(SUBSTITUTE(実質収支比率等に係る経年分析!G$48,"▲","-")),2)</f>
        <v>5.51</v>
      </c>
      <c r="D19" s="171">
        <f>ROUND(VALUE(SUBSTITUTE(実質収支比率等に係る経年分析!H$48,"▲","-")),2)</f>
        <v>6.48</v>
      </c>
      <c r="E19" s="171">
        <f>ROUND(VALUE(SUBSTITUTE(実質収支比率等に係る経年分析!I$48,"▲","-")),2)</f>
        <v>6.97</v>
      </c>
      <c r="F19" s="171">
        <f>ROUND(VALUE(SUBSTITUTE(実質収支比率等に係る経年分析!J$48,"▲","-")),2)</f>
        <v>6.33</v>
      </c>
    </row>
    <row r="20" spans="1:11" x14ac:dyDescent="0.15">
      <c r="A20" s="171" t="s">
        <v>56</v>
      </c>
      <c r="B20" s="171">
        <f>ROUND(VALUE(SUBSTITUTE(実質収支比率等に係る経年分析!F$47,"▲","-")),2)</f>
        <v>24.57</v>
      </c>
      <c r="C20" s="171">
        <f>ROUND(VALUE(SUBSTITUTE(実質収支比率等に係る経年分析!G$47,"▲","-")),2)</f>
        <v>24.84</v>
      </c>
      <c r="D20" s="171">
        <f>ROUND(VALUE(SUBSTITUTE(実質収支比率等に係る経年分析!H$47,"▲","-")),2)</f>
        <v>23.36</v>
      </c>
      <c r="E20" s="171">
        <f>ROUND(VALUE(SUBSTITUTE(実質収支比率等に係る経年分析!I$47,"▲","-")),2)</f>
        <v>26.88</v>
      </c>
      <c r="F20" s="171">
        <f>ROUND(VALUE(SUBSTITUTE(実質収支比率等に係る経年分析!J$47,"▲","-")),2)</f>
        <v>33.79</v>
      </c>
    </row>
    <row r="21" spans="1:11" x14ac:dyDescent="0.15">
      <c r="A21" s="171" t="s">
        <v>57</v>
      </c>
      <c r="B21" s="171">
        <f>IF(ISNUMBER(VALUE(SUBSTITUTE(実質収支比率等に係る経年分析!F$49,"▲","-"))),ROUND(VALUE(SUBSTITUTE(実質収支比率等に係る経年分析!F$49,"▲","-")),2),NA())</f>
        <v>-5.15</v>
      </c>
      <c r="C21" s="171">
        <f>IF(ISNUMBER(VALUE(SUBSTITUTE(実質収支比率等に係る経年分析!G$49,"▲","-"))),ROUND(VALUE(SUBSTITUTE(実質収支比率等に係る経年分析!G$49,"▲","-")),2),NA())</f>
        <v>-1.77</v>
      </c>
      <c r="D21" s="171">
        <f>IF(ISNUMBER(VALUE(SUBSTITUTE(実質収支比率等に係る経年分析!H$49,"▲","-"))),ROUND(VALUE(SUBSTITUTE(実質収支比率等に係る経年分析!H$49,"▲","-")),2),NA())</f>
        <v>-2.2200000000000002</v>
      </c>
      <c r="E21" s="171">
        <f>IF(ISNUMBER(VALUE(SUBSTITUTE(実質収支比率等に係る経年分析!I$49,"▲","-"))),ROUND(VALUE(SUBSTITUTE(実質収支比率等に係る経年分析!I$49,"▲","-")),2),NA())</f>
        <v>3.21</v>
      </c>
      <c r="F21" s="171">
        <f>IF(ISNUMBER(VALUE(SUBSTITUTE(実質収支比率等に係る経年分析!J$49,"▲","-"))),ROUND(VALUE(SUBSTITUTE(実質収支比率等に係る経年分析!J$49,"▲","-")),2),NA())</f>
        <v>5.52</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1.8</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0.81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0.93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小諸市野生鳥獣商品化施設運営事業特別会計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小諸公園事業特別会計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0.28999999999999998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7.0000000000000007E-2</v>
      </c>
    </row>
    <row r="31" spans="1:11" x14ac:dyDescent="0.15">
      <c r="A31" s="172" t="str">
        <f>IF(連結実質赤字比率に係る赤字・黒字の構成分析!C$39="",NA(),連結実質赤字比率に係る赤字・黒字の構成分析!C$39)</f>
        <v>小諸市国民健康保険事業特別会計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2.33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1.04</v>
      </c>
    </row>
    <row r="32" spans="1:11" x14ac:dyDescent="0.15">
      <c r="A32" s="172" t="str">
        <f>IF(連結実質赤字比率に係る赤字・黒字の構成分析!C$38="",NA(),連結実質赤字比率に係る赤字・黒字の構成分析!C$38)</f>
        <v>小諸市介護保険事業特別会計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2.2799999999999998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1.23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v>
      </c>
    </row>
    <row r="33" spans="1:16" x14ac:dyDescent="0.15">
      <c r="A33" s="172" t="str">
        <f>IF(連結実質赤字比率に係る赤字・黒字の構成分析!C$37="",NA(),連結実質赤字比率に係る赤字・黒字の構成分析!C$37)</f>
        <v>小諸市農業集落排水事業会計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1.17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1.61</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4.62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4.71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5.59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6.31</v>
      </c>
    </row>
    <row r="35" spans="1:16" x14ac:dyDescent="0.15">
      <c r="A35" s="172" t="str">
        <f>IF(連結実質赤字比率に係る赤字・黒字の構成分析!C$35="",NA(),連結実質赤字比率に係る赤字・黒字の構成分析!C$35)</f>
        <v>小諸市公共下水道事業会計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9.0399999999999991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9.4499999999999993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10.199999999999999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9.9</v>
      </c>
    </row>
    <row r="36" spans="1:16" x14ac:dyDescent="0.15">
      <c r="A36" s="172" t="str">
        <f>IF(連結実質赤字比率に係る赤字・黒字の構成分析!C$34="",NA(),連結実質赤字比率に係る赤字・黒字の構成分析!C$34)</f>
        <v>小諸市水道事業会計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22.26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23.2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24.25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23.32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22.53</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1638</v>
      </c>
      <c r="E42" s="173"/>
      <c r="F42" s="173"/>
      <c r="G42" s="173">
        <f>'実質公債費比率（分子）の構造'!L$52</f>
        <v>1631</v>
      </c>
      <c r="H42" s="173"/>
      <c r="I42" s="173"/>
      <c r="J42" s="173">
        <f>'実質公債費比率（分子）の構造'!M$52</f>
        <v>1558</v>
      </c>
      <c r="K42" s="173"/>
      <c r="L42" s="173"/>
      <c r="M42" s="173">
        <f>'実質公債費比率（分子）の構造'!N$52</f>
        <v>1522</v>
      </c>
      <c r="N42" s="173"/>
      <c r="O42" s="173"/>
      <c r="P42" s="173">
        <f>'実質公債費比率（分子）の構造'!O$52</f>
        <v>1485</v>
      </c>
    </row>
    <row r="43" spans="1:16" x14ac:dyDescent="0.15">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66</v>
      </c>
      <c r="B44" s="173">
        <f>'実質公債費比率（分子）の構造'!K$50</f>
        <v>0</v>
      </c>
      <c r="C44" s="173"/>
      <c r="D44" s="173"/>
      <c r="E44" s="173">
        <f>'実質公債費比率（分子）の構造'!L$50</f>
        <v>3</v>
      </c>
      <c r="F44" s="173"/>
      <c r="G44" s="173"/>
      <c r="H44" s="173">
        <f>'実質公債費比率（分子）の構造'!M$50</f>
        <v>5</v>
      </c>
      <c r="I44" s="173"/>
      <c r="J44" s="173"/>
      <c r="K44" s="173">
        <f>'実質公債費比率（分子）の構造'!N$50</f>
        <v>5</v>
      </c>
      <c r="L44" s="173"/>
      <c r="M44" s="173"/>
      <c r="N44" s="173">
        <f>'実質公債費比率（分子）の構造'!O$50</f>
        <v>3</v>
      </c>
      <c r="O44" s="173"/>
      <c r="P44" s="173"/>
    </row>
    <row r="45" spans="1:16" x14ac:dyDescent="0.15">
      <c r="A45" s="173" t="s">
        <v>67</v>
      </c>
      <c r="B45" s="173">
        <f>'実質公債費比率（分子）の構造'!K$49</f>
        <v>112</v>
      </c>
      <c r="C45" s="173"/>
      <c r="D45" s="173"/>
      <c r="E45" s="173">
        <f>'実質公債費比率（分子）の構造'!L$49</f>
        <v>96</v>
      </c>
      <c r="F45" s="173"/>
      <c r="G45" s="173"/>
      <c r="H45" s="173">
        <f>'実質公債費比率（分子）の構造'!M$49</f>
        <v>47</v>
      </c>
      <c r="I45" s="173"/>
      <c r="J45" s="173"/>
      <c r="K45" s="173">
        <f>'実質公債費比率（分子）の構造'!N$49</f>
        <v>21</v>
      </c>
      <c r="L45" s="173"/>
      <c r="M45" s="173"/>
      <c r="N45" s="173">
        <f>'実質公債費比率（分子）の構造'!O$49</f>
        <v>10</v>
      </c>
      <c r="O45" s="173"/>
      <c r="P45" s="173"/>
    </row>
    <row r="46" spans="1:16" x14ac:dyDescent="0.15">
      <c r="A46" s="173" t="s">
        <v>68</v>
      </c>
      <c r="B46" s="173">
        <f>'実質公債費比率（分子）の構造'!K$48</f>
        <v>647</v>
      </c>
      <c r="C46" s="173"/>
      <c r="D46" s="173"/>
      <c r="E46" s="173">
        <f>'実質公債費比率（分子）の構造'!L$48</f>
        <v>610</v>
      </c>
      <c r="F46" s="173"/>
      <c r="G46" s="173"/>
      <c r="H46" s="173">
        <f>'実質公債費比率（分子）の構造'!M$48</f>
        <v>583</v>
      </c>
      <c r="I46" s="173"/>
      <c r="J46" s="173"/>
      <c r="K46" s="173">
        <f>'実質公債費比率（分子）の構造'!N$48</f>
        <v>558</v>
      </c>
      <c r="L46" s="173"/>
      <c r="M46" s="173"/>
      <c r="N46" s="173">
        <f>'実質公債費比率（分子）の構造'!O$48</f>
        <v>528</v>
      </c>
      <c r="O46" s="173"/>
      <c r="P46" s="173"/>
    </row>
    <row r="47" spans="1:16" x14ac:dyDescent="0.15">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1653</v>
      </c>
      <c r="C49" s="173"/>
      <c r="D49" s="173"/>
      <c r="E49" s="173">
        <f>'実質公債費比率（分子）の構造'!L$45</f>
        <v>1562</v>
      </c>
      <c r="F49" s="173"/>
      <c r="G49" s="173"/>
      <c r="H49" s="173">
        <f>'実質公債費比率（分子）の構造'!M$45</f>
        <v>1537</v>
      </c>
      <c r="I49" s="173"/>
      <c r="J49" s="173"/>
      <c r="K49" s="173">
        <f>'実質公債費比率（分子）の構造'!N$45</f>
        <v>1545</v>
      </c>
      <c r="L49" s="173"/>
      <c r="M49" s="173"/>
      <c r="N49" s="173">
        <f>'実質公債費比率（分子）の構造'!O$45</f>
        <v>1691</v>
      </c>
      <c r="O49" s="173"/>
      <c r="P49" s="173"/>
    </row>
    <row r="50" spans="1:16" x14ac:dyDescent="0.15">
      <c r="A50" s="173" t="s">
        <v>72</v>
      </c>
      <c r="B50" s="173" t="e">
        <f>NA()</f>
        <v>#N/A</v>
      </c>
      <c r="C50" s="173">
        <f>IF(ISNUMBER('実質公債費比率（分子）の構造'!K$53),'実質公債費比率（分子）の構造'!K$53,NA())</f>
        <v>774</v>
      </c>
      <c r="D50" s="173" t="e">
        <f>NA()</f>
        <v>#N/A</v>
      </c>
      <c r="E50" s="173" t="e">
        <f>NA()</f>
        <v>#N/A</v>
      </c>
      <c r="F50" s="173">
        <f>IF(ISNUMBER('実質公債費比率（分子）の構造'!L$53),'実質公債費比率（分子）の構造'!L$53,NA())</f>
        <v>640</v>
      </c>
      <c r="G50" s="173" t="e">
        <f>NA()</f>
        <v>#N/A</v>
      </c>
      <c r="H50" s="173" t="e">
        <f>NA()</f>
        <v>#N/A</v>
      </c>
      <c r="I50" s="173">
        <f>IF(ISNUMBER('実質公債費比率（分子）の構造'!M$53),'実質公債費比率（分子）の構造'!M$53,NA())</f>
        <v>614</v>
      </c>
      <c r="J50" s="173" t="e">
        <f>NA()</f>
        <v>#N/A</v>
      </c>
      <c r="K50" s="173" t="e">
        <f>NA()</f>
        <v>#N/A</v>
      </c>
      <c r="L50" s="173">
        <f>IF(ISNUMBER('実質公債費比率（分子）の構造'!N$53),'実質公債費比率（分子）の構造'!N$53,NA())</f>
        <v>607</v>
      </c>
      <c r="M50" s="173" t="e">
        <f>NA()</f>
        <v>#N/A</v>
      </c>
      <c r="N50" s="173" t="e">
        <f>NA()</f>
        <v>#N/A</v>
      </c>
      <c r="O50" s="173">
        <f>IF(ISNUMBER('実質公債費比率（分子）の構造'!O$53),'実質公債費比率（分子）の構造'!O$53,NA())</f>
        <v>747</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44</v>
      </c>
      <c r="B56" s="172"/>
      <c r="C56" s="172"/>
      <c r="D56" s="172">
        <f>'将来負担比率（分子）の構造'!I$52</f>
        <v>16624</v>
      </c>
      <c r="E56" s="172"/>
      <c r="F56" s="172"/>
      <c r="G56" s="172">
        <f>'将来負担比率（分子）の構造'!J$52</f>
        <v>16649</v>
      </c>
      <c r="H56" s="172"/>
      <c r="I56" s="172"/>
      <c r="J56" s="172">
        <f>'将来負担比率（分子）の構造'!K$52</f>
        <v>16516</v>
      </c>
      <c r="K56" s="172"/>
      <c r="L56" s="172"/>
      <c r="M56" s="172">
        <f>'将来負担比率（分子）の構造'!L$52</f>
        <v>16697</v>
      </c>
      <c r="N56" s="172"/>
      <c r="O56" s="172"/>
      <c r="P56" s="172">
        <f>'将来負担比率（分子）の構造'!M$52</f>
        <v>16749</v>
      </c>
    </row>
    <row r="57" spans="1:16" x14ac:dyDescent="0.15">
      <c r="A57" s="172" t="s">
        <v>43</v>
      </c>
      <c r="B57" s="172"/>
      <c r="C57" s="172"/>
      <c r="D57" s="172">
        <f>'将来負担比率（分子）の構造'!I$51</f>
        <v>2465</v>
      </c>
      <c r="E57" s="172"/>
      <c r="F57" s="172"/>
      <c r="G57" s="172">
        <f>'将来負担比率（分子）の構造'!J$51</f>
        <v>2290</v>
      </c>
      <c r="H57" s="172"/>
      <c r="I57" s="172"/>
      <c r="J57" s="172">
        <f>'将来負担比率（分子）の構造'!K$51</f>
        <v>2166</v>
      </c>
      <c r="K57" s="172"/>
      <c r="L57" s="172"/>
      <c r="M57" s="172">
        <f>'将来負担比率（分子）の構造'!L$51</f>
        <v>1921</v>
      </c>
      <c r="N57" s="172"/>
      <c r="O57" s="172"/>
      <c r="P57" s="172">
        <f>'将来負担比率（分子）の構造'!M$51</f>
        <v>1773</v>
      </c>
    </row>
    <row r="58" spans="1:16" x14ac:dyDescent="0.15">
      <c r="A58" s="172" t="s">
        <v>42</v>
      </c>
      <c r="B58" s="172"/>
      <c r="C58" s="172"/>
      <c r="D58" s="172">
        <f>'将来負担比率（分子）の構造'!I$50</f>
        <v>7426</v>
      </c>
      <c r="E58" s="172"/>
      <c r="F58" s="172"/>
      <c r="G58" s="172">
        <f>'将来負担比率（分子）の構造'!J$50</f>
        <v>7498</v>
      </c>
      <c r="H58" s="172"/>
      <c r="I58" s="172"/>
      <c r="J58" s="172">
        <f>'将来負担比率（分子）の構造'!K$50</f>
        <v>7245</v>
      </c>
      <c r="K58" s="172"/>
      <c r="L58" s="172"/>
      <c r="M58" s="172">
        <f>'将来負担比率（分子）の構造'!L$50</f>
        <v>7758</v>
      </c>
      <c r="N58" s="172"/>
      <c r="O58" s="172"/>
      <c r="P58" s="172">
        <f>'将来負担比率（分子）の構造'!M$50</f>
        <v>8556</v>
      </c>
    </row>
    <row r="59" spans="1:16" x14ac:dyDescent="0.15">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37</v>
      </c>
      <c r="B61" s="172">
        <f>'将来負担比率（分子）の構造'!I$46</f>
        <v>310</v>
      </c>
      <c r="C61" s="172"/>
      <c r="D61" s="172"/>
      <c r="E61" s="172">
        <f>'将来負担比率（分子）の構造'!J$46</f>
        <v>310</v>
      </c>
      <c r="F61" s="172"/>
      <c r="G61" s="172"/>
      <c r="H61" s="172">
        <f>'将来負担比率（分子）の構造'!K$46</f>
        <v>245</v>
      </c>
      <c r="I61" s="172"/>
      <c r="J61" s="172"/>
      <c r="K61" s="172">
        <f>'将来負担比率（分子）の構造'!L$46</f>
        <v>286</v>
      </c>
      <c r="L61" s="172"/>
      <c r="M61" s="172"/>
      <c r="N61" s="172">
        <f>'将来負担比率（分子）の構造'!M$46</f>
        <v>164</v>
      </c>
      <c r="O61" s="172"/>
      <c r="P61" s="172"/>
    </row>
    <row r="62" spans="1:16" x14ac:dyDescent="0.15">
      <c r="A62" s="172" t="s">
        <v>36</v>
      </c>
      <c r="B62" s="172">
        <f>'将来負担比率（分子）の構造'!I$45</f>
        <v>2563</v>
      </c>
      <c r="C62" s="172"/>
      <c r="D62" s="172"/>
      <c r="E62" s="172">
        <f>'将来負担比率（分子）の構造'!J$45</f>
        <v>2490</v>
      </c>
      <c r="F62" s="172"/>
      <c r="G62" s="172"/>
      <c r="H62" s="172">
        <f>'将来負担比率（分子）の構造'!K$45</f>
        <v>2484</v>
      </c>
      <c r="I62" s="172"/>
      <c r="J62" s="172"/>
      <c r="K62" s="172">
        <f>'将来負担比率（分子）の構造'!L$45</f>
        <v>2478</v>
      </c>
      <c r="L62" s="172"/>
      <c r="M62" s="172"/>
      <c r="N62" s="172">
        <f>'将来負担比率（分子）の構造'!M$45</f>
        <v>2436</v>
      </c>
      <c r="O62" s="172"/>
      <c r="P62" s="172"/>
    </row>
    <row r="63" spans="1:16" x14ac:dyDescent="0.15">
      <c r="A63" s="172" t="s">
        <v>35</v>
      </c>
      <c r="B63" s="172">
        <f>'将来負担比率（分子）の構造'!I$44</f>
        <v>278</v>
      </c>
      <c r="C63" s="172"/>
      <c r="D63" s="172"/>
      <c r="E63" s="172">
        <f>'将来負担比率（分子）の構造'!J$44</f>
        <v>80</v>
      </c>
      <c r="F63" s="172"/>
      <c r="G63" s="172"/>
      <c r="H63" s="172">
        <f>'将来負担比率（分子）の構造'!K$44</f>
        <v>31</v>
      </c>
      <c r="I63" s="172"/>
      <c r="J63" s="172"/>
      <c r="K63" s="172">
        <f>'将来負担比率（分子）の構造'!L$44</f>
        <v>11</v>
      </c>
      <c r="L63" s="172"/>
      <c r="M63" s="172"/>
      <c r="N63" s="172">
        <f>'将来負担比率（分子）の構造'!M$44</f>
        <v>0</v>
      </c>
      <c r="O63" s="172"/>
      <c r="P63" s="172"/>
    </row>
    <row r="64" spans="1:16" x14ac:dyDescent="0.15">
      <c r="A64" s="172" t="s">
        <v>34</v>
      </c>
      <c r="B64" s="172">
        <f>'将来負担比率（分子）の構造'!I$43</f>
        <v>7628</v>
      </c>
      <c r="C64" s="172"/>
      <c r="D64" s="172"/>
      <c r="E64" s="172">
        <f>'将来負担比率（分子）の構造'!J$43</f>
        <v>6442</v>
      </c>
      <c r="F64" s="172"/>
      <c r="G64" s="172"/>
      <c r="H64" s="172">
        <f>'将来負担比率（分子）の構造'!K$43</f>
        <v>6039</v>
      </c>
      <c r="I64" s="172"/>
      <c r="J64" s="172"/>
      <c r="K64" s="172">
        <f>'将来負担比率（分子）の構造'!L$43</f>
        <v>5703</v>
      </c>
      <c r="L64" s="172"/>
      <c r="M64" s="172"/>
      <c r="N64" s="172">
        <f>'将来負担比率（分子）の構造'!M$43</f>
        <v>5389</v>
      </c>
      <c r="O64" s="172"/>
      <c r="P64" s="172"/>
    </row>
    <row r="65" spans="1:16" x14ac:dyDescent="0.15">
      <c r="A65" s="172" t="s">
        <v>33</v>
      </c>
      <c r="B65" s="172">
        <f>'将来負担比率（分子）の構造'!I$42</f>
        <v>3</v>
      </c>
      <c r="C65" s="172"/>
      <c r="D65" s="172"/>
      <c r="E65" s="172">
        <f>'将来負担比率（分子）の構造'!J$42</f>
        <v>5</v>
      </c>
      <c r="F65" s="172"/>
      <c r="G65" s="172"/>
      <c r="H65" s="172">
        <f>'将来負担比率（分子）の構造'!K$42</f>
        <v>35</v>
      </c>
      <c r="I65" s="172"/>
      <c r="J65" s="172"/>
      <c r="K65" s="172">
        <f>'将来負担比率（分子）の構造'!L$42</f>
        <v>31</v>
      </c>
      <c r="L65" s="172"/>
      <c r="M65" s="172"/>
      <c r="N65" s="172">
        <f>'将来負担比率（分子）の構造'!M$42</f>
        <v>47</v>
      </c>
      <c r="O65" s="172"/>
      <c r="P65" s="172"/>
    </row>
    <row r="66" spans="1:16" x14ac:dyDescent="0.15">
      <c r="A66" s="172" t="s">
        <v>32</v>
      </c>
      <c r="B66" s="172">
        <f>'将来負担比率（分子）の構造'!I$41</f>
        <v>18984</v>
      </c>
      <c r="C66" s="172"/>
      <c r="D66" s="172"/>
      <c r="E66" s="172">
        <f>'将来負担比率（分子）の構造'!J$41</f>
        <v>19107</v>
      </c>
      <c r="F66" s="172"/>
      <c r="G66" s="172"/>
      <c r="H66" s="172">
        <f>'将来負担比率（分子）の構造'!K$41</f>
        <v>19075</v>
      </c>
      <c r="I66" s="172"/>
      <c r="J66" s="172"/>
      <c r="K66" s="172">
        <f>'将来負担比率（分子）の構造'!L$41</f>
        <v>19940</v>
      </c>
      <c r="L66" s="172"/>
      <c r="M66" s="172"/>
      <c r="N66" s="172">
        <f>'将来負担比率（分子）の構造'!M$41</f>
        <v>20015</v>
      </c>
      <c r="O66" s="172"/>
      <c r="P66" s="172"/>
    </row>
    <row r="67" spans="1:16" x14ac:dyDescent="0.15">
      <c r="A67" s="172" t="s">
        <v>76</v>
      </c>
      <c r="B67" s="172" t="e">
        <f>NA()</f>
        <v>#N/A</v>
      </c>
      <c r="C67" s="172">
        <f>IF(ISNUMBER('将来負担比率（分子）の構造'!I$53), IF('将来負担比率（分子）の構造'!I$53 &lt; 0, 0, '将来負担比率（分子）の構造'!I$53), NA())</f>
        <v>3249</v>
      </c>
      <c r="D67" s="172" t="e">
        <f>NA()</f>
        <v>#N/A</v>
      </c>
      <c r="E67" s="172" t="e">
        <f>NA()</f>
        <v>#N/A</v>
      </c>
      <c r="F67" s="172">
        <f>IF(ISNUMBER('将来負担比率（分子）の構造'!J$53), IF('将来負担比率（分子）の構造'!J$53 &lt; 0, 0, '将来負担比率（分子）の構造'!J$53), NA())</f>
        <v>1997</v>
      </c>
      <c r="G67" s="172" t="e">
        <f>NA()</f>
        <v>#N/A</v>
      </c>
      <c r="H67" s="172" t="e">
        <f>NA()</f>
        <v>#N/A</v>
      </c>
      <c r="I67" s="172">
        <f>IF(ISNUMBER('将来負担比率（分子）の構造'!K$53), IF('将来負担比率（分子）の構造'!K$53 &lt; 0, 0, '将来負担比率（分子）の構造'!K$53), NA())</f>
        <v>1982</v>
      </c>
      <c r="J67" s="172" t="e">
        <f>NA()</f>
        <v>#N/A</v>
      </c>
      <c r="K67" s="172" t="e">
        <f>NA()</f>
        <v>#N/A</v>
      </c>
      <c r="L67" s="172">
        <f>IF(ISNUMBER('将来負担比率（分子）の構造'!L$53), IF('将来負担比率（分子）の構造'!L$53 &lt; 0, 0, '将来負担比率（分子）の構造'!L$53), NA())</f>
        <v>2072</v>
      </c>
      <c r="M67" s="172" t="e">
        <f>NA()</f>
        <v>#N/A</v>
      </c>
      <c r="N67" s="172" t="e">
        <f>NA()</f>
        <v>#N/A</v>
      </c>
      <c r="O67" s="172">
        <f>IF(ISNUMBER('将来負担比率（分子）の構造'!M$53), IF('将来負担比率（分子）の構造'!M$53 &lt; 0, 0, '将来負担比率（分子）の構造'!M$53), NA())</f>
        <v>974</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2295</v>
      </c>
      <c r="C72" s="176">
        <f>基金残高に係る経年分析!G55</f>
        <v>2776</v>
      </c>
      <c r="D72" s="176">
        <f>基金残高に係る経年分析!H55</f>
        <v>3649</v>
      </c>
    </row>
    <row r="73" spans="1:16" x14ac:dyDescent="0.15">
      <c r="A73" s="175" t="s">
        <v>79</v>
      </c>
      <c r="B73" s="176">
        <f>基金残高に係る経年分析!F56</f>
        <v>1341</v>
      </c>
      <c r="C73" s="176">
        <f>基金残高に係る経年分析!G56</f>
        <v>1318</v>
      </c>
      <c r="D73" s="176">
        <f>基金残高に係る経年分析!H56</f>
        <v>1229</v>
      </c>
    </row>
    <row r="74" spans="1:16" x14ac:dyDescent="0.15">
      <c r="A74" s="175" t="s">
        <v>80</v>
      </c>
      <c r="B74" s="176">
        <f>基金残高に係る経年分析!F57</f>
        <v>2692</v>
      </c>
      <c r="C74" s="176">
        <f>基金残高に係る経年分析!G57</f>
        <v>2685</v>
      </c>
      <c r="D74" s="176">
        <f>基金残高に係る経年分析!H57</f>
        <v>2582</v>
      </c>
    </row>
  </sheetData>
  <sheetProtection algorithmName="SHA-512" hashValue="WW/4LZFcSBoG1jBHv5thBuLfUUgBJJC2/PhSGt73k1glc+xh2dL2Xclfb/q6RmGVo05blpW1O6lYjD+RcIg2UA==" saltValue="as+wuiTB8wUADZpJqhces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5" t="s">
        <v>216</v>
      </c>
      <c r="DI1" s="636"/>
      <c r="DJ1" s="636"/>
      <c r="DK1" s="636"/>
      <c r="DL1" s="636"/>
      <c r="DM1" s="636"/>
      <c r="DN1" s="637"/>
      <c r="DO1" s="211"/>
      <c r="DP1" s="635" t="s">
        <v>217</v>
      </c>
      <c r="DQ1" s="636"/>
      <c r="DR1" s="636"/>
      <c r="DS1" s="636"/>
      <c r="DT1" s="636"/>
      <c r="DU1" s="636"/>
      <c r="DV1" s="636"/>
      <c r="DW1" s="636"/>
      <c r="DX1" s="636"/>
      <c r="DY1" s="636"/>
      <c r="DZ1" s="636"/>
      <c r="EA1" s="636"/>
      <c r="EB1" s="636"/>
      <c r="EC1" s="637"/>
      <c r="ED1" s="210"/>
      <c r="EE1" s="210"/>
      <c r="EF1" s="210"/>
      <c r="EG1" s="210"/>
      <c r="EH1" s="210"/>
      <c r="EI1" s="210"/>
      <c r="EJ1" s="210"/>
      <c r="EK1" s="210"/>
      <c r="EL1" s="210"/>
      <c r="EM1" s="210"/>
    </row>
    <row r="2" spans="2:143" ht="22.5" customHeight="1" x14ac:dyDescent="0.15">
      <c r="B2" s="212" t="s">
        <v>218</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8" t="s">
        <v>219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220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38" t="s">
        <v>221</v>
      </c>
      <c r="CE3" s="639"/>
      <c r="CF3" s="639"/>
      <c r="CG3" s="639"/>
      <c r="CH3" s="639"/>
      <c r="CI3" s="639"/>
      <c r="CJ3" s="639"/>
      <c r="CK3" s="639"/>
      <c r="CL3" s="639"/>
      <c r="CM3" s="639"/>
      <c r="CN3" s="639"/>
      <c r="CO3" s="639"/>
      <c r="CP3" s="639"/>
      <c r="CQ3" s="639"/>
      <c r="CR3" s="639"/>
      <c r="CS3" s="639"/>
      <c r="CT3" s="639"/>
      <c r="CU3" s="639"/>
      <c r="CV3" s="639"/>
      <c r="CW3" s="639"/>
      <c r="CX3" s="639"/>
      <c r="CY3" s="639"/>
      <c r="CZ3" s="639"/>
      <c r="DA3" s="639"/>
      <c r="DB3" s="639"/>
      <c r="DC3" s="639"/>
      <c r="DD3" s="639"/>
      <c r="DE3" s="639"/>
      <c r="DF3" s="639"/>
      <c r="DG3" s="639"/>
      <c r="DH3" s="639"/>
      <c r="DI3" s="639"/>
      <c r="DJ3" s="639"/>
      <c r="DK3" s="639"/>
      <c r="DL3" s="639"/>
      <c r="DM3" s="639"/>
      <c r="DN3" s="639"/>
      <c r="DO3" s="639"/>
      <c r="DP3" s="639"/>
      <c r="DQ3" s="639"/>
      <c r="DR3" s="639"/>
      <c r="DS3" s="639"/>
      <c r="DT3" s="639"/>
      <c r="DU3" s="639"/>
      <c r="DV3" s="639"/>
      <c r="DW3" s="639"/>
      <c r="DX3" s="639"/>
      <c r="DY3" s="639"/>
      <c r="DZ3" s="639"/>
      <c r="EA3" s="639"/>
      <c r="EB3" s="639"/>
      <c r="EC3" s="640"/>
    </row>
    <row r="4" spans="2:143" ht="11.25" customHeight="1" x14ac:dyDescent="0.15">
      <c r="B4" s="638" t="s">
        <v>1</v>
      </c>
      <c r="C4" s="639"/>
      <c r="D4" s="639"/>
      <c r="E4" s="639"/>
      <c r="F4" s="639"/>
      <c r="G4" s="639"/>
      <c r="H4" s="639"/>
      <c r="I4" s="639"/>
      <c r="J4" s="639"/>
      <c r="K4" s="639"/>
      <c r="L4" s="639"/>
      <c r="M4" s="639"/>
      <c r="N4" s="639"/>
      <c r="O4" s="639"/>
      <c r="P4" s="639"/>
      <c r="Q4" s="640"/>
      <c r="R4" s="638" t="s">
        <v>222</v>
      </c>
      <c r="S4" s="639"/>
      <c r="T4" s="639"/>
      <c r="U4" s="639"/>
      <c r="V4" s="639"/>
      <c r="W4" s="639"/>
      <c r="X4" s="639"/>
      <c r="Y4" s="640"/>
      <c r="Z4" s="638" t="s">
        <v>223</v>
      </c>
      <c r="AA4" s="639"/>
      <c r="AB4" s="639"/>
      <c r="AC4" s="640"/>
      <c r="AD4" s="638" t="s">
        <v>224</v>
      </c>
      <c r="AE4" s="639"/>
      <c r="AF4" s="639"/>
      <c r="AG4" s="639"/>
      <c r="AH4" s="639"/>
      <c r="AI4" s="639"/>
      <c r="AJ4" s="639"/>
      <c r="AK4" s="640"/>
      <c r="AL4" s="638" t="s">
        <v>223</v>
      </c>
      <c r="AM4" s="639"/>
      <c r="AN4" s="639"/>
      <c r="AO4" s="640"/>
      <c r="AP4" s="641" t="s">
        <v>225</v>
      </c>
      <c r="AQ4" s="641"/>
      <c r="AR4" s="641"/>
      <c r="AS4" s="641"/>
      <c r="AT4" s="641"/>
      <c r="AU4" s="641"/>
      <c r="AV4" s="641"/>
      <c r="AW4" s="641"/>
      <c r="AX4" s="641"/>
      <c r="AY4" s="641"/>
      <c r="AZ4" s="641"/>
      <c r="BA4" s="641"/>
      <c r="BB4" s="641"/>
      <c r="BC4" s="641"/>
      <c r="BD4" s="641"/>
      <c r="BE4" s="641"/>
      <c r="BF4" s="641"/>
      <c r="BG4" s="641" t="s">
        <v>226</v>
      </c>
      <c r="BH4" s="641"/>
      <c r="BI4" s="641"/>
      <c r="BJ4" s="641"/>
      <c r="BK4" s="641"/>
      <c r="BL4" s="641"/>
      <c r="BM4" s="641"/>
      <c r="BN4" s="641"/>
      <c r="BO4" s="641" t="s">
        <v>223</v>
      </c>
      <c r="BP4" s="641"/>
      <c r="BQ4" s="641"/>
      <c r="BR4" s="641"/>
      <c r="BS4" s="641" t="s">
        <v>227</v>
      </c>
      <c r="BT4" s="641"/>
      <c r="BU4" s="641"/>
      <c r="BV4" s="641"/>
      <c r="BW4" s="641"/>
      <c r="BX4" s="641"/>
      <c r="BY4" s="641"/>
      <c r="BZ4" s="641"/>
      <c r="CA4" s="641"/>
      <c r="CB4" s="641"/>
      <c r="CD4" s="638" t="s">
        <v>228</v>
      </c>
      <c r="CE4" s="639"/>
      <c r="CF4" s="639"/>
      <c r="CG4" s="639"/>
      <c r="CH4" s="639"/>
      <c r="CI4" s="639"/>
      <c r="CJ4" s="639"/>
      <c r="CK4" s="639"/>
      <c r="CL4" s="639"/>
      <c r="CM4" s="639"/>
      <c r="CN4" s="639"/>
      <c r="CO4" s="639"/>
      <c r="CP4" s="639"/>
      <c r="CQ4" s="639"/>
      <c r="CR4" s="639"/>
      <c r="CS4" s="639"/>
      <c r="CT4" s="639"/>
      <c r="CU4" s="639"/>
      <c r="CV4" s="639"/>
      <c r="CW4" s="639"/>
      <c r="CX4" s="639"/>
      <c r="CY4" s="639"/>
      <c r="CZ4" s="639"/>
      <c r="DA4" s="639"/>
      <c r="DB4" s="639"/>
      <c r="DC4" s="639"/>
      <c r="DD4" s="639"/>
      <c r="DE4" s="639"/>
      <c r="DF4" s="639"/>
      <c r="DG4" s="639"/>
      <c r="DH4" s="639"/>
      <c r="DI4" s="639"/>
      <c r="DJ4" s="639"/>
      <c r="DK4" s="639"/>
      <c r="DL4" s="639"/>
      <c r="DM4" s="639"/>
      <c r="DN4" s="639"/>
      <c r="DO4" s="639"/>
      <c r="DP4" s="639"/>
      <c r="DQ4" s="639"/>
      <c r="DR4" s="639"/>
      <c r="DS4" s="639"/>
      <c r="DT4" s="639"/>
      <c r="DU4" s="639"/>
      <c r="DV4" s="639"/>
      <c r="DW4" s="639"/>
      <c r="DX4" s="639"/>
      <c r="DY4" s="639"/>
      <c r="DZ4" s="639"/>
      <c r="EA4" s="639"/>
      <c r="EB4" s="639"/>
      <c r="EC4" s="640"/>
    </row>
    <row r="5" spans="2:143" ht="11.25" customHeight="1" x14ac:dyDescent="0.15">
      <c r="B5" s="642" t="s">
        <v>229</v>
      </c>
      <c r="C5" s="643"/>
      <c r="D5" s="643"/>
      <c r="E5" s="643"/>
      <c r="F5" s="643"/>
      <c r="G5" s="643"/>
      <c r="H5" s="643"/>
      <c r="I5" s="643"/>
      <c r="J5" s="643"/>
      <c r="K5" s="643"/>
      <c r="L5" s="643"/>
      <c r="M5" s="643"/>
      <c r="N5" s="643"/>
      <c r="O5" s="643"/>
      <c r="P5" s="643"/>
      <c r="Q5" s="644"/>
      <c r="R5" s="645">
        <v>5406463</v>
      </c>
      <c r="S5" s="646"/>
      <c r="T5" s="646"/>
      <c r="U5" s="646"/>
      <c r="V5" s="646"/>
      <c r="W5" s="646"/>
      <c r="X5" s="646"/>
      <c r="Y5" s="647"/>
      <c r="Z5" s="648">
        <v>24.7</v>
      </c>
      <c r="AA5" s="648"/>
      <c r="AB5" s="648"/>
      <c r="AC5" s="648"/>
      <c r="AD5" s="649">
        <v>5144566</v>
      </c>
      <c r="AE5" s="649"/>
      <c r="AF5" s="649"/>
      <c r="AG5" s="649"/>
      <c r="AH5" s="649"/>
      <c r="AI5" s="649"/>
      <c r="AJ5" s="649"/>
      <c r="AK5" s="649"/>
      <c r="AL5" s="650">
        <v>48.8</v>
      </c>
      <c r="AM5" s="651"/>
      <c r="AN5" s="651"/>
      <c r="AO5" s="652"/>
      <c r="AP5" s="642" t="s">
        <v>230</v>
      </c>
      <c r="AQ5" s="643"/>
      <c r="AR5" s="643"/>
      <c r="AS5" s="643"/>
      <c r="AT5" s="643"/>
      <c r="AU5" s="643"/>
      <c r="AV5" s="643"/>
      <c r="AW5" s="643"/>
      <c r="AX5" s="643"/>
      <c r="AY5" s="643"/>
      <c r="AZ5" s="643"/>
      <c r="BA5" s="643"/>
      <c r="BB5" s="643"/>
      <c r="BC5" s="643"/>
      <c r="BD5" s="643"/>
      <c r="BE5" s="643"/>
      <c r="BF5" s="644"/>
      <c r="BG5" s="656">
        <v>5112281</v>
      </c>
      <c r="BH5" s="657"/>
      <c r="BI5" s="657"/>
      <c r="BJ5" s="657"/>
      <c r="BK5" s="657"/>
      <c r="BL5" s="657"/>
      <c r="BM5" s="657"/>
      <c r="BN5" s="658"/>
      <c r="BO5" s="659">
        <v>94.6</v>
      </c>
      <c r="BP5" s="659"/>
      <c r="BQ5" s="659"/>
      <c r="BR5" s="659"/>
      <c r="BS5" s="660">
        <v>77262</v>
      </c>
      <c r="BT5" s="660"/>
      <c r="BU5" s="660"/>
      <c r="BV5" s="660"/>
      <c r="BW5" s="660"/>
      <c r="BX5" s="660"/>
      <c r="BY5" s="660"/>
      <c r="BZ5" s="660"/>
      <c r="CA5" s="660"/>
      <c r="CB5" s="664"/>
      <c r="CD5" s="638" t="s">
        <v>225</v>
      </c>
      <c r="CE5" s="639"/>
      <c r="CF5" s="639"/>
      <c r="CG5" s="639"/>
      <c r="CH5" s="639"/>
      <c r="CI5" s="639"/>
      <c r="CJ5" s="639"/>
      <c r="CK5" s="639"/>
      <c r="CL5" s="639"/>
      <c r="CM5" s="639"/>
      <c r="CN5" s="639"/>
      <c r="CO5" s="639"/>
      <c r="CP5" s="639"/>
      <c r="CQ5" s="640"/>
      <c r="CR5" s="638" t="s">
        <v>231</v>
      </c>
      <c r="CS5" s="639"/>
      <c r="CT5" s="639"/>
      <c r="CU5" s="639"/>
      <c r="CV5" s="639"/>
      <c r="CW5" s="639"/>
      <c r="CX5" s="639"/>
      <c r="CY5" s="640"/>
      <c r="CZ5" s="638" t="s">
        <v>223</v>
      </c>
      <c r="DA5" s="639"/>
      <c r="DB5" s="639"/>
      <c r="DC5" s="640"/>
      <c r="DD5" s="638" t="s">
        <v>232</v>
      </c>
      <c r="DE5" s="639"/>
      <c r="DF5" s="639"/>
      <c r="DG5" s="639"/>
      <c r="DH5" s="639"/>
      <c r="DI5" s="639"/>
      <c r="DJ5" s="639"/>
      <c r="DK5" s="639"/>
      <c r="DL5" s="639"/>
      <c r="DM5" s="639"/>
      <c r="DN5" s="639"/>
      <c r="DO5" s="639"/>
      <c r="DP5" s="640"/>
      <c r="DQ5" s="638" t="s">
        <v>233</v>
      </c>
      <c r="DR5" s="639"/>
      <c r="DS5" s="639"/>
      <c r="DT5" s="639"/>
      <c r="DU5" s="639"/>
      <c r="DV5" s="639"/>
      <c r="DW5" s="639"/>
      <c r="DX5" s="639"/>
      <c r="DY5" s="639"/>
      <c r="DZ5" s="639"/>
      <c r="EA5" s="639"/>
      <c r="EB5" s="639"/>
      <c r="EC5" s="640"/>
    </row>
    <row r="6" spans="2:143" ht="11.25" customHeight="1" x14ac:dyDescent="0.15">
      <c r="B6" s="653" t="s">
        <v>234</v>
      </c>
      <c r="C6" s="654"/>
      <c r="D6" s="654"/>
      <c r="E6" s="654"/>
      <c r="F6" s="654"/>
      <c r="G6" s="654"/>
      <c r="H6" s="654"/>
      <c r="I6" s="654"/>
      <c r="J6" s="654"/>
      <c r="K6" s="654"/>
      <c r="L6" s="654"/>
      <c r="M6" s="654"/>
      <c r="N6" s="654"/>
      <c r="O6" s="654"/>
      <c r="P6" s="654"/>
      <c r="Q6" s="655"/>
      <c r="R6" s="656">
        <v>233413</v>
      </c>
      <c r="S6" s="657"/>
      <c r="T6" s="657"/>
      <c r="U6" s="657"/>
      <c r="V6" s="657"/>
      <c r="W6" s="657"/>
      <c r="X6" s="657"/>
      <c r="Y6" s="658"/>
      <c r="Z6" s="659">
        <v>1.1000000000000001</v>
      </c>
      <c r="AA6" s="659"/>
      <c r="AB6" s="659"/>
      <c r="AC6" s="659"/>
      <c r="AD6" s="660">
        <v>233413</v>
      </c>
      <c r="AE6" s="660"/>
      <c r="AF6" s="660"/>
      <c r="AG6" s="660"/>
      <c r="AH6" s="660"/>
      <c r="AI6" s="660"/>
      <c r="AJ6" s="660"/>
      <c r="AK6" s="660"/>
      <c r="AL6" s="661">
        <v>2.2000000000000002</v>
      </c>
      <c r="AM6" s="662"/>
      <c r="AN6" s="662"/>
      <c r="AO6" s="663"/>
      <c r="AP6" s="653" t="s">
        <v>235</v>
      </c>
      <c r="AQ6" s="654"/>
      <c r="AR6" s="654"/>
      <c r="AS6" s="654"/>
      <c r="AT6" s="654"/>
      <c r="AU6" s="654"/>
      <c r="AV6" s="654"/>
      <c r="AW6" s="654"/>
      <c r="AX6" s="654"/>
      <c r="AY6" s="654"/>
      <c r="AZ6" s="654"/>
      <c r="BA6" s="654"/>
      <c r="BB6" s="654"/>
      <c r="BC6" s="654"/>
      <c r="BD6" s="654"/>
      <c r="BE6" s="654"/>
      <c r="BF6" s="655"/>
      <c r="BG6" s="656">
        <v>5112281</v>
      </c>
      <c r="BH6" s="657"/>
      <c r="BI6" s="657"/>
      <c r="BJ6" s="657"/>
      <c r="BK6" s="657"/>
      <c r="BL6" s="657"/>
      <c r="BM6" s="657"/>
      <c r="BN6" s="658"/>
      <c r="BO6" s="659">
        <v>94.6</v>
      </c>
      <c r="BP6" s="659"/>
      <c r="BQ6" s="659"/>
      <c r="BR6" s="659"/>
      <c r="BS6" s="660">
        <v>77262</v>
      </c>
      <c r="BT6" s="660"/>
      <c r="BU6" s="660"/>
      <c r="BV6" s="660"/>
      <c r="BW6" s="660"/>
      <c r="BX6" s="660"/>
      <c r="BY6" s="660"/>
      <c r="BZ6" s="660"/>
      <c r="CA6" s="660"/>
      <c r="CB6" s="664"/>
      <c r="CD6" s="642" t="s">
        <v>236</v>
      </c>
      <c r="CE6" s="643"/>
      <c r="CF6" s="643"/>
      <c r="CG6" s="643"/>
      <c r="CH6" s="643"/>
      <c r="CI6" s="643"/>
      <c r="CJ6" s="643"/>
      <c r="CK6" s="643"/>
      <c r="CL6" s="643"/>
      <c r="CM6" s="643"/>
      <c r="CN6" s="643"/>
      <c r="CO6" s="643"/>
      <c r="CP6" s="643"/>
      <c r="CQ6" s="644"/>
      <c r="CR6" s="656">
        <v>178226</v>
      </c>
      <c r="CS6" s="657"/>
      <c r="CT6" s="657"/>
      <c r="CU6" s="657"/>
      <c r="CV6" s="657"/>
      <c r="CW6" s="657"/>
      <c r="CX6" s="657"/>
      <c r="CY6" s="658"/>
      <c r="CZ6" s="650">
        <v>0.8</v>
      </c>
      <c r="DA6" s="651"/>
      <c r="DB6" s="651"/>
      <c r="DC6" s="667"/>
      <c r="DD6" s="665" t="s">
        <v>129</v>
      </c>
      <c r="DE6" s="657"/>
      <c r="DF6" s="657"/>
      <c r="DG6" s="657"/>
      <c r="DH6" s="657"/>
      <c r="DI6" s="657"/>
      <c r="DJ6" s="657"/>
      <c r="DK6" s="657"/>
      <c r="DL6" s="657"/>
      <c r="DM6" s="657"/>
      <c r="DN6" s="657"/>
      <c r="DO6" s="657"/>
      <c r="DP6" s="658"/>
      <c r="DQ6" s="665">
        <v>178206</v>
      </c>
      <c r="DR6" s="657"/>
      <c r="DS6" s="657"/>
      <c r="DT6" s="657"/>
      <c r="DU6" s="657"/>
      <c r="DV6" s="657"/>
      <c r="DW6" s="657"/>
      <c r="DX6" s="657"/>
      <c r="DY6" s="657"/>
      <c r="DZ6" s="657"/>
      <c r="EA6" s="657"/>
      <c r="EB6" s="657"/>
      <c r="EC6" s="666"/>
    </row>
    <row r="7" spans="2:143" ht="11.25" customHeight="1" x14ac:dyDescent="0.15">
      <c r="B7" s="653" t="s">
        <v>237</v>
      </c>
      <c r="C7" s="654"/>
      <c r="D7" s="654"/>
      <c r="E7" s="654"/>
      <c r="F7" s="654"/>
      <c r="G7" s="654"/>
      <c r="H7" s="654"/>
      <c r="I7" s="654"/>
      <c r="J7" s="654"/>
      <c r="K7" s="654"/>
      <c r="L7" s="654"/>
      <c r="M7" s="654"/>
      <c r="N7" s="654"/>
      <c r="O7" s="654"/>
      <c r="P7" s="654"/>
      <c r="Q7" s="655"/>
      <c r="R7" s="656">
        <v>3281</v>
      </c>
      <c r="S7" s="657"/>
      <c r="T7" s="657"/>
      <c r="U7" s="657"/>
      <c r="V7" s="657"/>
      <c r="W7" s="657"/>
      <c r="X7" s="657"/>
      <c r="Y7" s="658"/>
      <c r="Z7" s="659">
        <v>0</v>
      </c>
      <c r="AA7" s="659"/>
      <c r="AB7" s="659"/>
      <c r="AC7" s="659"/>
      <c r="AD7" s="660">
        <v>3281</v>
      </c>
      <c r="AE7" s="660"/>
      <c r="AF7" s="660"/>
      <c r="AG7" s="660"/>
      <c r="AH7" s="660"/>
      <c r="AI7" s="660"/>
      <c r="AJ7" s="660"/>
      <c r="AK7" s="660"/>
      <c r="AL7" s="661">
        <v>0</v>
      </c>
      <c r="AM7" s="662"/>
      <c r="AN7" s="662"/>
      <c r="AO7" s="663"/>
      <c r="AP7" s="653" t="s">
        <v>238</v>
      </c>
      <c r="AQ7" s="654"/>
      <c r="AR7" s="654"/>
      <c r="AS7" s="654"/>
      <c r="AT7" s="654"/>
      <c r="AU7" s="654"/>
      <c r="AV7" s="654"/>
      <c r="AW7" s="654"/>
      <c r="AX7" s="654"/>
      <c r="AY7" s="654"/>
      <c r="AZ7" s="654"/>
      <c r="BA7" s="654"/>
      <c r="BB7" s="654"/>
      <c r="BC7" s="654"/>
      <c r="BD7" s="654"/>
      <c r="BE7" s="654"/>
      <c r="BF7" s="655"/>
      <c r="BG7" s="656">
        <v>2422784</v>
      </c>
      <c r="BH7" s="657"/>
      <c r="BI7" s="657"/>
      <c r="BJ7" s="657"/>
      <c r="BK7" s="657"/>
      <c r="BL7" s="657"/>
      <c r="BM7" s="657"/>
      <c r="BN7" s="658"/>
      <c r="BO7" s="659">
        <v>44.8</v>
      </c>
      <c r="BP7" s="659"/>
      <c r="BQ7" s="659"/>
      <c r="BR7" s="659"/>
      <c r="BS7" s="660">
        <v>77262</v>
      </c>
      <c r="BT7" s="660"/>
      <c r="BU7" s="660"/>
      <c r="BV7" s="660"/>
      <c r="BW7" s="660"/>
      <c r="BX7" s="660"/>
      <c r="BY7" s="660"/>
      <c r="BZ7" s="660"/>
      <c r="CA7" s="660"/>
      <c r="CB7" s="664"/>
      <c r="CD7" s="653" t="s">
        <v>239</v>
      </c>
      <c r="CE7" s="654"/>
      <c r="CF7" s="654"/>
      <c r="CG7" s="654"/>
      <c r="CH7" s="654"/>
      <c r="CI7" s="654"/>
      <c r="CJ7" s="654"/>
      <c r="CK7" s="654"/>
      <c r="CL7" s="654"/>
      <c r="CM7" s="654"/>
      <c r="CN7" s="654"/>
      <c r="CO7" s="654"/>
      <c r="CP7" s="654"/>
      <c r="CQ7" s="655"/>
      <c r="CR7" s="656">
        <v>2337020</v>
      </c>
      <c r="CS7" s="657"/>
      <c r="CT7" s="657"/>
      <c r="CU7" s="657"/>
      <c r="CV7" s="657"/>
      <c r="CW7" s="657"/>
      <c r="CX7" s="657"/>
      <c r="CY7" s="658"/>
      <c r="CZ7" s="659">
        <v>11.1</v>
      </c>
      <c r="DA7" s="659"/>
      <c r="DB7" s="659"/>
      <c r="DC7" s="659"/>
      <c r="DD7" s="665">
        <v>19222</v>
      </c>
      <c r="DE7" s="657"/>
      <c r="DF7" s="657"/>
      <c r="DG7" s="657"/>
      <c r="DH7" s="657"/>
      <c r="DI7" s="657"/>
      <c r="DJ7" s="657"/>
      <c r="DK7" s="657"/>
      <c r="DL7" s="657"/>
      <c r="DM7" s="657"/>
      <c r="DN7" s="657"/>
      <c r="DO7" s="657"/>
      <c r="DP7" s="658"/>
      <c r="DQ7" s="665">
        <v>2015355</v>
      </c>
      <c r="DR7" s="657"/>
      <c r="DS7" s="657"/>
      <c r="DT7" s="657"/>
      <c r="DU7" s="657"/>
      <c r="DV7" s="657"/>
      <c r="DW7" s="657"/>
      <c r="DX7" s="657"/>
      <c r="DY7" s="657"/>
      <c r="DZ7" s="657"/>
      <c r="EA7" s="657"/>
      <c r="EB7" s="657"/>
      <c r="EC7" s="666"/>
    </row>
    <row r="8" spans="2:143" ht="11.25" customHeight="1" x14ac:dyDescent="0.15">
      <c r="B8" s="653" t="s">
        <v>240</v>
      </c>
      <c r="C8" s="654"/>
      <c r="D8" s="654"/>
      <c r="E8" s="654"/>
      <c r="F8" s="654"/>
      <c r="G8" s="654"/>
      <c r="H8" s="654"/>
      <c r="I8" s="654"/>
      <c r="J8" s="654"/>
      <c r="K8" s="654"/>
      <c r="L8" s="654"/>
      <c r="M8" s="654"/>
      <c r="N8" s="654"/>
      <c r="O8" s="654"/>
      <c r="P8" s="654"/>
      <c r="Q8" s="655"/>
      <c r="R8" s="656">
        <v>25395</v>
      </c>
      <c r="S8" s="657"/>
      <c r="T8" s="657"/>
      <c r="U8" s="657"/>
      <c r="V8" s="657"/>
      <c r="W8" s="657"/>
      <c r="X8" s="657"/>
      <c r="Y8" s="658"/>
      <c r="Z8" s="659">
        <v>0.1</v>
      </c>
      <c r="AA8" s="659"/>
      <c r="AB8" s="659"/>
      <c r="AC8" s="659"/>
      <c r="AD8" s="660">
        <v>25395</v>
      </c>
      <c r="AE8" s="660"/>
      <c r="AF8" s="660"/>
      <c r="AG8" s="660"/>
      <c r="AH8" s="660"/>
      <c r="AI8" s="660"/>
      <c r="AJ8" s="660"/>
      <c r="AK8" s="660"/>
      <c r="AL8" s="661">
        <v>0.2</v>
      </c>
      <c r="AM8" s="662"/>
      <c r="AN8" s="662"/>
      <c r="AO8" s="663"/>
      <c r="AP8" s="653" t="s">
        <v>241</v>
      </c>
      <c r="AQ8" s="654"/>
      <c r="AR8" s="654"/>
      <c r="AS8" s="654"/>
      <c r="AT8" s="654"/>
      <c r="AU8" s="654"/>
      <c r="AV8" s="654"/>
      <c r="AW8" s="654"/>
      <c r="AX8" s="654"/>
      <c r="AY8" s="654"/>
      <c r="AZ8" s="654"/>
      <c r="BA8" s="654"/>
      <c r="BB8" s="654"/>
      <c r="BC8" s="654"/>
      <c r="BD8" s="654"/>
      <c r="BE8" s="654"/>
      <c r="BF8" s="655"/>
      <c r="BG8" s="656">
        <v>76183</v>
      </c>
      <c r="BH8" s="657"/>
      <c r="BI8" s="657"/>
      <c r="BJ8" s="657"/>
      <c r="BK8" s="657"/>
      <c r="BL8" s="657"/>
      <c r="BM8" s="657"/>
      <c r="BN8" s="658"/>
      <c r="BO8" s="659">
        <v>1.4</v>
      </c>
      <c r="BP8" s="659"/>
      <c r="BQ8" s="659"/>
      <c r="BR8" s="659"/>
      <c r="BS8" s="660" t="s">
        <v>129</v>
      </c>
      <c r="BT8" s="660"/>
      <c r="BU8" s="660"/>
      <c r="BV8" s="660"/>
      <c r="BW8" s="660"/>
      <c r="BX8" s="660"/>
      <c r="BY8" s="660"/>
      <c r="BZ8" s="660"/>
      <c r="CA8" s="660"/>
      <c r="CB8" s="664"/>
      <c r="CD8" s="653" t="s">
        <v>242</v>
      </c>
      <c r="CE8" s="654"/>
      <c r="CF8" s="654"/>
      <c r="CG8" s="654"/>
      <c r="CH8" s="654"/>
      <c r="CI8" s="654"/>
      <c r="CJ8" s="654"/>
      <c r="CK8" s="654"/>
      <c r="CL8" s="654"/>
      <c r="CM8" s="654"/>
      <c r="CN8" s="654"/>
      <c r="CO8" s="654"/>
      <c r="CP8" s="654"/>
      <c r="CQ8" s="655"/>
      <c r="CR8" s="656">
        <v>7586850</v>
      </c>
      <c r="CS8" s="657"/>
      <c r="CT8" s="657"/>
      <c r="CU8" s="657"/>
      <c r="CV8" s="657"/>
      <c r="CW8" s="657"/>
      <c r="CX8" s="657"/>
      <c r="CY8" s="658"/>
      <c r="CZ8" s="659">
        <v>36</v>
      </c>
      <c r="DA8" s="659"/>
      <c r="DB8" s="659"/>
      <c r="DC8" s="659"/>
      <c r="DD8" s="665">
        <v>545194</v>
      </c>
      <c r="DE8" s="657"/>
      <c r="DF8" s="657"/>
      <c r="DG8" s="657"/>
      <c r="DH8" s="657"/>
      <c r="DI8" s="657"/>
      <c r="DJ8" s="657"/>
      <c r="DK8" s="657"/>
      <c r="DL8" s="657"/>
      <c r="DM8" s="657"/>
      <c r="DN8" s="657"/>
      <c r="DO8" s="657"/>
      <c r="DP8" s="658"/>
      <c r="DQ8" s="665">
        <v>3291451</v>
      </c>
      <c r="DR8" s="657"/>
      <c r="DS8" s="657"/>
      <c r="DT8" s="657"/>
      <c r="DU8" s="657"/>
      <c r="DV8" s="657"/>
      <c r="DW8" s="657"/>
      <c r="DX8" s="657"/>
      <c r="DY8" s="657"/>
      <c r="DZ8" s="657"/>
      <c r="EA8" s="657"/>
      <c r="EB8" s="657"/>
      <c r="EC8" s="666"/>
    </row>
    <row r="9" spans="2:143" ht="11.25" customHeight="1" x14ac:dyDescent="0.15">
      <c r="B9" s="653" t="s">
        <v>243</v>
      </c>
      <c r="C9" s="654"/>
      <c r="D9" s="654"/>
      <c r="E9" s="654"/>
      <c r="F9" s="654"/>
      <c r="G9" s="654"/>
      <c r="H9" s="654"/>
      <c r="I9" s="654"/>
      <c r="J9" s="654"/>
      <c r="K9" s="654"/>
      <c r="L9" s="654"/>
      <c r="M9" s="654"/>
      <c r="N9" s="654"/>
      <c r="O9" s="654"/>
      <c r="P9" s="654"/>
      <c r="Q9" s="655"/>
      <c r="R9" s="656">
        <v>27260</v>
      </c>
      <c r="S9" s="657"/>
      <c r="T9" s="657"/>
      <c r="U9" s="657"/>
      <c r="V9" s="657"/>
      <c r="W9" s="657"/>
      <c r="X9" s="657"/>
      <c r="Y9" s="658"/>
      <c r="Z9" s="659">
        <v>0.1</v>
      </c>
      <c r="AA9" s="659"/>
      <c r="AB9" s="659"/>
      <c r="AC9" s="659"/>
      <c r="AD9" s="660">
        <v>27260</v>
      </c>
      <c r="AE9" s="660"/>
      <c r="AF9" s="660"/>
      <c r="AG9" s="660"/>
      <c r="AH9" s="660"/>
      <c r="AI9" s="660"/>
      <c r="AJ9" s="660"/>
      <c r="AK9" s="660"/>
      <c r="AL9" s="661">
        <v>0.3</v>
      </c>
      <c r="AM9" s="662"/>
      <c r="AN9" s="662"/>
      <c r="AO9" s="663"/>
      <c r="AP9" s="653" t="s">
        <v>244</v>
      </c>
      <c r="AQ9" s="654"/>
      <c r="AR9" s="654"/>
      <c r="AS9" s="654"/>
      <c r="AT9" s="654"/>
      <c r="AU9" s="654"/>
      <c r="AV9" s="654"/>
      <c r="AW9" s="654"/>
      <c r="AX9" s="654"/>
      <c r="AY9" s="654"/>
      <c r="AZ9" s="654"/>
      <c r="BA9" s="654"/>
      <c r="BB9" s="654"/>
      <c r="BC9" s="654"/>
      <c r="BD9" s="654"/>
      <c r="BE9" s="654"/>
      <c r="BF9" s="655"/>
      <c r="BG9" s="656">
        <v>1756195</v>
      </c>
      <c r="BH9" s="657"/>
      <c r="BI9" s="657"/>
      <c r="BJ9" s="657"/>
      <c r="BK9" s="657"/>
      <c r="BL9" s="657"/>
      <c r="BM9" s="657"/>
      <c r="BN9" s="658"/>
      <c r="BO9" s="659">
        <v>32.5</v>
      </c>
      <c r="BP9" s="659"/>
      <c r="BQ9" s="659"/>
      <c r="BR9" s="659"/>
      <c r="BS9" s="660" t="s">
        <v>129</v>
      </c>
      <c r="BT9" s="660"/>
      <c r="BU9" s="660"/>
      <c r="BV9" s="660"/>
      <c r="BW9" s="660"/>
      <c r="BX9" s="660"/>
      <c r="BY9" s="660"/>
      <c r="BZ9" s="660"/>
      <c r="CA9" s="660"/>
      <c r="CB9" s="664"/>
      <c r="CD9" s="653" t="s">
        <v>245</v>
      </c>
      <c r="CE9" s="654"/>
      <c r="CF9" s="654"/>
      <c r="CG9" s="654"/>
      <c r="CH9" s="654"/>
      <c r="CI9" s="654"/>
      <c r="CJ9" s="654"/>
      <c r="CK9" s="654"/>
      <c r="CL9" s="654"/>
      <c r="CM9" s="654"/>
      <c r="CN9" s="654"/>
      <c r="CO9" s="654"/>
      <c r="CP9" s="654"/>
      <c r="CQ9" s="655"/>
      <c r="CR9" s="656">
        <v>1810715</v>
      </c>
      <c r="CS9" s="657"/>
      <c r="CT9" s="657"/>
      <c r="CU9" s="657"/>
      <c r="CV9" s="657"/>
      <c r="CW9" s="657"/>
      <c r="CX9" s="657"/>
      <c r="CY9" s="658"/>
      <c r="CZ9" s="659">
        <v>8.6</v>
      </c>
      <c r="DA9" s="659"/>
      <c r="DB9" s="659"/>
      <c r="DC9" s="659"/>
      <c r="DD9" s="665">
        <v>69717</v>
      </c>
      <c r="DE9" s="657"/>
      <c r="DF9" s="657"/>
      <c r="DG9" s="657"/>
      <c r="DH9" s="657"/>
      <c r="DI9" s="657"/>
      <c r="DJ9" s="657"/>
      <c r="DK9" s="657"/>
      <c r="DL9" s="657"/>
      <c r="DM9" s="657"/>
      <c r="DN9" s="657"/>
      <c r="DO9" s="657"/>
      <c r="DP9" s="658"/>
      <c r="DQ9" s="665">
        <v>1082404</v>
      </c>
      <c r="DR9" s="657"/>
      <c r="DS9" s="657"/>
      <c r="DT9" s="657"/>
      <c r="DU9" s="657"/>
      <c r="DV9" s="657"/>
      <c r="DW9" s="657"/>
      <c r="DX9" s="657"/>
      <c r="DY9" s="657"/>
      <c r="DZ9" s="657"/>
      <c r="EA9" s="657"/>
      <c r="EB9" s="657"/>
      <c r="EC9" s="666"/>
    </row>
    <row r="10" spans="2:143" ht="11.25" customHeight="1" x14ac:dyDescent="0.15">
      <c r="B10" s="653" t="s">
        <v>246</v>
      </c>
      <c r="C10" s="654"/>
      <c r="D10" s="654"/>
      <c r="E10" s="654"/>
      <c r="F10" s="654"/>
      <c r="G10" s="654"/>
      <c r="H10" s="654"/>
      <c r="I10" s="654"/>
      <c r="J10" s="654"/>
      <c r="K10" s="654"/>
      <c r="L10" s="654"/>
      <c r="M10" s="654"/>
      <c r="N10" s="654"/>
      <c r="O10" s="654"/>
      <c r="P10" s="654"/>
      <c r="Q10" s="655"/>
      <c r="R10" s="656" t="s">
        <v>129</v>
      </c>
      <c r="S10" s="657"/>
      <c r="T10" s="657"/>
      <c r="U10" s="657"/>
      <c r="V10" s="657"/>
      <c r="W10" s="657"/>
      <c r="X10" s="657"/>
      <c r="Y10" s="658"/>
      <c r="Z10" s="659" t="s">
        <v>129</v>
      </c>
      <c r="AA10" s="659"/>
      <c r="AB10" s="659"/>
      <c r="AC10" s="659"/>
      <c r="AD10" s="660" t="s">
        <v>129</v>
      </c>
      <c r="AE10" s="660"/>
      <c r="AF10" s="660"/>
      <c r="AG10" s="660"/>
      <c r="AH10" s="660"/>
      <c r="AI10" s="660"/>
      <c r="AJ10" s="660"/>
      <c r="AK10" s="660"/>
      <c r="AL10" s="661" t="s">
        <v>129</v>
      </c>
      <c r="AM10" s="662"/>
      <c r="AN10" s="662"/>
      <c r="AO10" s="663"/>
      <c r="AP10" s="653" t="s">
        <v>247</v>
      </c>
      <c r="AQ10" s="654"/>
      <c r="AR10" s="654"/>
      <c r="AS10" s="654"/>
      <c r="AT10" s="654"/>
      <c r="AU10" s="654"/>
      <c r="AV10" s="654"/>
      <c r="AW10" s="654"/>
      <c r="AX10" s="654"/>
      <c r="AY10" s="654"/>
      <c r="AZ10" s="654"/>
      <c r="BA10" s="654"/>
      <c r="BB10" s="654"/>
      <c r="BC10" s="654"/>
      <c r="BD10" s="654"/>
      <c r="BE10" s="654"/>
      <c r="BF10" s="655"/>
      <c r="BG10" s="656">
        <v>127253</v>
      </c>
      <c r="BH10" s="657"/>
      <c r="BI10" s="657"/>
      <c r="BJ10" s="657"/>
      <c r="BK10" s="657"/>
      <c r="BL10" s="657"/>
      <c r="BM10" s="657"/>
      <c r="BN10" s="658"/>
      <c r="BO10" s="659">
        <v>2.4</v>
      </c>
      <c r="BP10" s="659"/>
      <c r="BQ10" s="659"/>
      <c r="BR10" s="659"/>
      <c r="BS10" s="660" t="s">
        <v>129</v>
      </c>
      <c r="BT10" s="660"/>
      <c r="BU10" s="660"/>
      <c r="BV10" s="660"/>
      <c r="BW10" s="660"/>
      <c r="BX10" s="660"/>
      <c r="BY10" s="660"/>
      <c r="BZ10" s="660"/>
      <c r="CA10" s="660"/>
      <c r="CB10" s="664"/>
      <c r="CD10" s="653" t="s">
        <v>248</v>
      </c>
      <c r="CE10" s="654"/>
      <c r="CF10" s="654"/>
      <c r="CG10" s="654"/>
      <c r="CH10" s="654"/>
      <c r="CI10" s="654"/>
      <c r="CJ10" s="654"/>
      <c r="CK10" s="654"/>
      <c r="CL10" s="654"/>
      <c r="CM10" s="654"/>
      <c r="CN10" s="654"/>
      <c r="CO10" s="654"/>
      <c r="CP10" s="654"/>
      <c r="CQ10" s="655"/>
      <c r="CR10" s="656">
        <v>86879</v>
      </c>
      <c r="CS10" s="657"/>
      <c r="CT10" s="657"/>
      <c r="CU10" s="657"/>
      <c r="CV10" s="657"/>
      <c r="CW10" s="657"/>
      <c r="CX10" s="657"/>
      <c r="CY10" s="658"/>
      <c r="CZ10" s="659">
        <v>0.4</v>
      </c>
      <c r="DA10" s="659"/>
      <c r="DB10" s="659"/>
      <c r="DC10" s="659"/>
      <c r="DD10" s="665" t="s">
        <v>129</v>
      </c>
      <c r="DE10" s="657"/>
      <c r="DF10" s="657"/>
      <c r="DG10" s="657"/>
      <c r="DH10" s="657"/>
      <c r="DI10" s="657"/>
      <c r="DJ10" s="657"/>
      <c r="DK10" s="657"/>
      <c r="DL10" s="657"/>
      <c r="DM10" s="657"/>
      <c r="DN10" s="657"/>
      <c r="DO10" s="657"/>
      <c r="DP10" s="658"/>
      <c r="DQ10" s="665">
        <v>16758</v>
      </c>
      <c r="DR10" s="657"/>
      <c r="DS10" s="657"/>
      <c r="DT10" s="657"/>
      <c r="DU10" s="657"/>
      <c r="DV10" s="657"/>
      <c r="DW10" s="657"/>
      <c r="DX10" s="657"/>
      <c r="DY10" s="657"/>
      <c r="DZ10" s="657"/>
      <c r="EA10" s="657"/>
      <c r="EB10" s="657"/>
      <c r="EC10" s="666"/>
    </row>
    <row r="11" spans="2:143" ht="11.25" customHeight="1" x14ac:dyDescent="0.15">
      <c r="B11" s="653" t="s">
        <v>249</v>
      </c>
      <c r="C11" s="654"/>
      <c r="D11" s="654"/>
      <c r="E11" s="654"/>
      <c r="F11" s="654"/>
      <c r="G11" s="654"/>
      <c r="H11" s="654"/>
      <c r="I11" s="654"/>
      <c r="J11" s="654"/>
      <c r="K11" s="654"/>
      <c r="L11" s="654"/>
      <c r="M11" s="654"/>
      <c r="N11" s="654"/>
      <c r="O11" s="654"/>
      <c r="P11" s="654"/>
      <c r="Q11" s="655"/>
      <c r="R11" s="656">
        <v>1045933</v>
      </c>
      <c r="S11" s="657"/>
      <c r="T11" s="657"/>
      <c r="U11" s="657"/>
      <c r="V11" s="657"/>
      <c r="W11" s="657"/>
      <c r="X11" s="657"/>
      <c r="Y11" s="658"/>
      <c r="Z11" s="661">
        <v>4.8</v>
      </c>
      <c r="AA11" s="662"/>
      <c r="AB11" s="662"/>
      <c r="AC11" s="668"/>
      <c r="AD11" s="665">
        <v>1045933</v>
      </c>
      <c r="AE11" s="657"/>
      <c r="AF11" s="657"/>
      <c r="AG11" s="657"/>
      <c r="AH11" s="657"/>
      <c r="AI11" s="657"/>
      <c r="AJ11" s="657"/>
      <c r="AK11" s="658"/>
      <c r="AL11" s="661">
        <v>9.9</v>
      </c>
      <c r="AM11" s="662"/>
      <c r="AN11" s="662"/>
      <c r="AO11" s="663"/>
      <c r="AP11" s="653" t="s">
        <v>250</v>
      </c>
      <c r="AQ11" s="654"/>
      <c r="AR11" s="654"/>
      <c r="AS11" s="654"/>
      <c r="AT11" s="654"/>
      <c r="AU11" s="654"/>
      <c r="AV11" s="654"/>
      <c r="AW11" s="654"/>
      <c r="AX11" s="654"/>
      <c r="AY11" s="654"/>
      <c r="AZ11" s="654"/>
      <c r="BA11" s="654"/>
      <c r="BB11" s="654"/>
      <c r="BC11" s="654"/>
      <c r="BD11" s="654"/>
      <c r="BE11" s="654"/>
      <c r="BF11" s="655"/>
      <c r="BG11" s="656">
        <v>463153</v>
      </c>
      <c r="BH11" s="657"/>
      <c r="BI11" s="657"/>
      <c r="BJ11" s="657"/>
      <c r="BK11" s="657"/>
      <c r="BL11" s="657"/>
      <c r="BM11" s="657"/>
      <c r="BN11" s="658"/>
      <c r="BO11" s="659">
        <v>8.6</v>
      </c>
      <c r="BP11" s="659"/>
      <c r="BQ11" s="659"/>
      <c r="BR11" s="659"/>
      <c r="BS11" s="660">
        <v>77262</v>
      </c>
      <c r="BT11" s="660"/>
      <c r="BU11" s="660"/>
      <c r="BV11" s="660"/>
      <c r="BW11" s="660"/>
      <c r="BX11" s="660"/>
      <c r="BY11" s="660"/>
      <c r="BZ11" s="660"/>
      <c r="CA11" s="660"/>
      <c r="CB11" s="664"/>
      <c r="CD11" s="653" t="s">
        <v>251</v>
      </c>
      <c r="CE11" s="654"/>
      <c r="CF11" s="654"/>
      <c r="CG11" s="654"/>
      <c r="CH11" s="654"/>
      <c r="CI11" s="654"/>
      <c r="CJ11" s="654"/>
      <c r="CK11" s="654"/>
      <c r="CL11" s="654"/>
      <c r="CM11" s="654"/>
      <c r="CN11" s="654"/>
      <c r="CO11" s="654"/>
      <c r="CP11" s="654"/>
      <c r="CQ11" s="655"/>
      <c r="CR11" s="656">
        <v>676213</v>
      </c>
      <c r="CS11" s="657"/>
      <c r="CT11" s="657"/>
      <c r="CU11" s="657"/>
      <c r="CV11" s="657"/>
      <c r="CW11" s="657"/>
      <c r="CX11" s="657"/>
      <c r="CY11" s="658"/>
      <c r="CZ11" s="659">
        <v>3.2</v>
      </c>
      <c r="DA11" s="659"/>
      <c r="DB11" s="659"/>
      <c r="DC11" s="659"/>
      <c r="DD11" s="665">
        <v>42545</v>
      </c>
      <c r="DE11" s="657"/>
      <c r="DF11" s="657"/>
      <c r="DG11" s="657"/>
      <c r="DH11" s="657"/>
      <c r="DI11" s="657"/>
      <c r="DJ11" s="657"/>
      <c r="DK11" s="657"/>
      <c r="DL11" s="657"/>
      <c r="DM11" s="657"/>
      <c r="DN11" s="657"/>
      <c r="DO11" s="657"/>
      <c r="DP11" s="658"/>
      <c r="DQ11" s="665">
        <v>451851</v>
      </c>
      <c r="DR11" s="657"/>
      <c r="DS11" s="657"/>
      <c r="DT11" s="657"/>
      <c r="DU11" s="657"/>
      <c r="DV11" s="657"/>
      <c r="DW11" s="657"/>
      <c r="DX11" s="657"/>
      <c r="DY11" s="657"/>
      <c r="DZ11" s="657"/>
      <c r="EA11" s="657"/>
      <c r="EB11" s="657"/>
      <c r="EC11" s="666"/>
    </row>
    <row r="12" spans="2:143" ht="11.25" customHeight="1" x14ac:dyDescent="0.15">
      <c r="B12" s="653" t="s">
        <v>252</v>
      </c>
      <c r="C12" s="654"/>
      <c r="D12" s="654"/>
      <c r="E12" s="654"/>
      <c r="F12" s="654"/>
      <c r="G12" s="654"/>
      <c r="H12" s="654"/>
      <c r="I12" s="654"/>
      <c r="J12" s="654"/>
      <c r="K12" s="654"/>
      <c r="L12" s="654"/>
      <c r="M12" s="654"/>
      <c r="N12" s="654"/>
      <c r="O12" s="654"/>
      <c r="P12" s="654"/>
      <c r="Q12" s="655"/>
      <c r="R12" s="656">
        <v>8681</v>
      </c>
      <c r="S12" s="657"/>
      <c r="T12" s="657"/>
      <c r="U12" s="657"/>
      <c r="V12" s="657"/>
      <c r="W12" s="657"/>
      <c r="X12" s="657"/>
      <c r="Y12" s="658"/>
      <c r="Z12" s="659">
        <v>0</v>
      </c>
      <c r="AA12" s="659"/>
      <c r="AB12" s="659"/>
      <c r="AC12" s="659"/>
      <c r="AD12" s="660">
        <v>8681</v>
      </c>
      <c r="AE12" s="660"/>
      <c r="AF12" s="660"/>
      <c r="AG12" s="660"/>
      <c r="AH12" s="660"/>
      <c r="AI12" s="660"/>
      <c r="AJ12" s="660"/>
      <c r="AK12" s="660"/>
      <c r="AL12" s="661">
        <v>0.1</v>
      </c>
      <c r="AM12" s="662"/>
      <c r="AN12" s="662"/>
      <c r="AO12" s="663"/>
      <c r="AP12" s="653" t="s">
        <v>253</v>
      </c>
      <c r="AQ12" s="654"/>
      <c r="AR12" s="654"/>
      <c r="AS12" s="654"/>
      <c r="AT12" s="654"/>
      <c r="AU12" s="654"/>
      <c r="AV12" s="654"/>
      <c r="AW12" s="654"/>
      <c r="AX12" s="654"/>
      <c r="AY12" s="654"/>
      <c r="AZ12" s="654"/>
      <c r="BA12" s="654"/>
      <c r="BB12" s="654"/>
      <c r="BC12" s="654"/>
      <c r="BD12" s="654"/>
      <c r="BE12" s="654"/>
      <c r="BF12" s="655"/>
      <c r="BG12" s="656">
        <v>2212657</v>
      </c>
      <c r="BH12" s="657"/>
      <c r="BI12" s="657"/>
      <c r="BJ12" s="657"/>
      <c r="BK12" s="657"/>
      <c r="BL12" s="657"/>
      <c r="BM12" s="657"/>
      <c r="BN12" s="658"/>
      <c r="BO12" s="659">
        <v>40.9</v>
      </c>
      <c r="BP12" s="659"/>
      <c r="BQ12" s="659"/>
      <c r="BR12" s="659"/>
      <c r="BS12" s="660" t="s">
        <v>129</v>
      </c>
      <c r="BT12" s="660"/>
      <c r="BU12" s="660"/>
      <c r="BV12" s="660"/>
      <c r="BW12" s="660"/>
      <c r="BX12" s="660"/>
      <c r="BY12" s="660"/>
      <c r="BZ12" s="660"/>
      <c r="CA12" s="660"/>
      <c r="CB12" s="664"/>
      <c r="CD12" s="653" t="s">
        <v>254</v>
      </c>
      <c r="CE12" s="654"/>
      <c r="CF12" s="654"/>
      <c r="CG12" s="654"/>
      <c r="CH12" s="654"/>
      <c r="CI12" s="654"/>
      <c r="CJ12" s="654"/>
      <c r="CK12" s="654"/>
      <c r="CL12" s="654"/>
      <c r="CM12" s="654"/>
      <c r="CN12" s="654"/>
      <c r="CO12" s="654"/>
      <c r="CP12" s="654"/>
      <c r="CQ12" s="655"/>
      <c r="CR12" s="656">
        <v>1617464</v>
      </c>
      <c r="CS12" s="657"/>
      <c r="CT12" s="657"/>
      <c r="CU12" s="657"/>
      <c r="CV12" s="657"/>
      <c r="CW12" s="657"/>
      <c r="CX12" s="657"/>
      <c r="CY12" s="658"/>
      <c r="CZ12" s="659">
        <v>7.7</v>
      </c>
      <c r="DA12" s="659"/>
      <c r="DB12" s="659"/>
      <c r="DC12" s="659"/>
      <c r="DD12" s="665">
        <v>248917</v>
      </c>
      <c r="DE12" s="657"/>
      <c r="DF12" s="657"/>
      <c r="DG12" s="657"/>
      <c r="DH12" s="657"/>
      <c r="DI12" s="657"/>
      <c r="DJ12" s="657"/>
      <c r="DK12" s="657"/>
      <c r="DL12" s="657"/>
      <c r="DM12" s="657"/>
      <c r="DN12" s="657"/>
      <c r="DO12" s="657"/>
      <c r="DP12" s="658"/>
      <c r="DQ12" s="665">
        <v>561338</v>
      </c>
      <c r="DR12" s="657"/>
      <c r="DS12" s="657"/>
      <c r="DT12" s="657"/>
      <c r="DU12" s="657"/>
      <c r="DV12" s="657"/>
      <c r="DW12" s="657"/>
      <c r="DX12" s="657"/>
      <c r="DY12" s="657"/>
      <c r="DZ12" s="657"/>
      <c r="EA12" s="657"/>
      <c r="EB12" s="657"/>
      <c r="EC12" s="666"/>
    </row>
    <row r="13" spans="2:143" ht="11.25" customHeight="1" x14ac:dyDescent="0.15">
      <c r="B13" s="653" t="s">
        <v>255</v>
      </c>
      <c r="C13" s="654"/>
      <c r="D13" s="654"/>
      <c r="E13" s="654"/>
      <c r="F13" s="654"/>
      <c r="G13" s="654"/>
      <c r="H13" s="654"/>
      <c r="I13" s="654"/>
      <c r="J13" s="654"/>
      <c r="K13" s="654"/>
      <c r="L13" s="654"/>
      <c r="M13" s="654"/>
      <c r="N13" s="654"/>
      <c r="O13" s="654"/>
      <c r="P13" s="654"/>
      <c r="Q13" s="655"/>
      <c r="R13" s="656" t="s">
        <v>129</v>
      </c>
      <c r="S13" s="657"/>
      <c r="T13" s="657"/>
      <c r="U13" s="657"/>
      <c r="V13" s="657"/>
      <c r="W13" s="657"/>
      <c r="X13" s="657"/>
      <c r="Y13" s="658"/>
      <c r="Z13" s="659" t="s">
        <v>129</v>
      </c>
      <c r="AA13" s="659"/>
      <c r="AB13" s="659"/>
      <c r="AC13" s="659"/>
      <c r="AD13" s="660" t="s">
        <v>129</v>
      </c>
      <c r="AE13" s="660"/>
      <c r="AF13" s="660"/>
      <c r="AG13" s="660"/>
      <c r="AH13" s="660"/>
      <c r="AI13" s="660"/>
      <c r="AJ13" s="660"/>
      <c r="AK13" s="660"/>
      <c r="AL13" s="661" t="s">
        <v>129</v>
      </c>
      <c r="AM13" s="662"/>
      <c r="AN13" s="662"/>
      <c r="AO13" s="663"/>
      <c r="AP13" s="653" t="s">
        <v>256</v>
      </c>
      <c r="AQ13" s="654"/>
      <c r="AR13" s="654"/>
      <c r="AS13" s="654"/>
      <c r="AT13" s="654"/>
      <c r="AU13" s="654"/>
      <c r="AV13" s="654"/>
      <c r="AW13" s="654"/>
      <c r="AX13" s="654"/>
      <c r="AY13" s="654"/>
      <c r="AZ13" s="654"/>
      <c r="BA13" s="654"/>
      <c r="BB13" s="654"/>
      <c r="BC13" s="654"/>
      <c r="BD13" s="654"/>
      <c r="BE13" s="654"/>
      <c r="BF13" s="655"/>
      <c r="BG13" s="656">
        <v>2195436</v>
      </c>
      <c r="BH13" s="657"/>
      <c r="BI13" s="657"/>
      <c r="BJ13" s="657"/>
      <c r="BK13" s="657"/>
      <c r="BL13" s="657"/>
      <c r="BM13" s="657"/>
      <c r="BN13" s="658"/>
      <c r="BO13" s="659">
        <v>40.6</v>
      </c>
      <c r="BP13" s="659"/>
      <c r="BQ13" s="659"/>
      <c r="BR13" s="659"/>
      <c r="BS13" s="660" t="s">
        <v>129</v>
      </c>
      <c r="BT13" s="660"/>
      <c r="BU13" s="660"/>
      <c r="BV13" s="660"/>
      <c r="BW13" s="660"/>
      <c r="BX13" s="660"/>
      <c r="BY13" s="660"/>
      <c r="BZ13" s="660"/>
      <c r="CA13" s="660"/>
      <c r="CB13" s="664"/>
      <c r="CD13" s="653" t="s">
        <v>257</v>
      </c>
      <c r="CE13" s="654"/>
      <c r="CF13" s="654"/>
      <c r="CG13" s="654"/>
      <c r="CH13" s="654"/>
      <c r="CI13" s="654"/>
      <c r="CJ13" s="654"/>
      <c r="CK13" s="654"/>
      <c r="CL13" s="654"/>
      <c r="CM13" s="654"/>
      <c r="CN13" s="654"/>
      <c r="CO13" s="654"/>
      <c r="CP13" s="654"/>
      <c r="CQ13" s="655"/>
      <c r="CR13" s="656">
        <v>2452538</v>
      </c>
      <c r="CS13" s="657"/>
      <c r="CT13" s="657"/>
      <c r="CU13" s="657"/>
      <c r="CV13" s="657"/>
      <c r="CW13" s="657"/>
      <c r="CX13" s="657"/>
      <c r="CY13" s="658"/>
      <c r="CZ13" s="659">
        <v>11.6</v>
      </c>
      <c r="DA13" s="659"/>
      <c r="DB13" s="659"/>
      <c r="DC13" s="659"/>
      <c r="DD13" s="665">
        <v>1390932</v>
      </c>
      <c r="DE13" s="657"/>
      <c r="DF13" s="657"/>
      <c r="DG13" s="657"/>
      <c r="DH13" s="657"/>
      <c r="DI13" s="657"/>
      <c r="DJ13" s="657"/>
      <c r="DK13" s="657"/>
      <c r="DL13" s="657"/>
      <c r="DM13" s="657"/>
      <c r="DN13" s="657"/>
      <c r="DO13" s="657"/>
      <c r="DP13" s="658"/>
      <c r="DQ13" s="665">
        <v>1213852</v>
      </c>
      <c r="DR13" s="657"/>
      <c r="DS13" s="657"/>
      <c r="DT13" s="657"/>
      <c r="DU13" s="657"/>
      <c r="DV13" s="657"/>
      <c r="DW13" s="657"/>
      <c r="DX13" s="657"/>
      <c r="DY13" s="657"/>
      <c r="DZ13" s="657"/>
      <c r="EA13" s="657"/>
      <c r="EB13" s="657"/>
      <c r="EC13" s="666"/>
    </row>
    <row r="14" spans="2:143" ht="11.25" customHeight="1" x14ac:dyDescent="0.15">
      <c r="B14" s="653" t="s">
        <v>258</v>
      </c>
      <c r="C14" s="654"/>
      <c r="D14" s="654"/>
      <c r="E14" s="654"/>
      <c r="F14" s="654"/>
      <c r="G14" s="654"/>
      <c r="H14" s="654"/>
      <c r="I14" s="654"/>
      <c r="J14" s="654"/>
      <c r="K14" s="654"/>
      <c r="L14" s="654"/>
      <c r="M14" s="654"/>
      <c r="N14" s="654"/>
      <c r="O14" s="654"/>
      <c r="P14" s="654"/>
      <c r="Q14" s="655"/>
      <c r="R14" s="656" t="s">
        <v>129</v>
      </c>
      <c r="S14" s="657"/>
      <c r="T14" s="657"/>
      <c r="U14" s="657"/>
      <c r="V14" s="657"/>
      <c r="W14" s="657"/>
      <c r="X14" s="657"/>
      <c r="Y14" s="658"/>
      <c r="Z14" s="659" t="s">
        <v>129</v>
      </c>
      <c r="AA14" s="659"/>
      <c r="AB14" s="659"/>
      <c r="AC14" s="659"/>
      <c r="AD14" s="660" t="s">
        <v>129</v>
      </c>
      <c r="AE14" s="660"/>
      <c r="AF14" s="660"/>
      <c r="AG14" s="660"/>
      <c r="AH14" s="660"/>
      <c r="AI14" s="660"/>
      <c r="AJ14" s="660"/>
      <c r="AK14" s="660"/>
      <c r="AL14" s="661" t="s">
        <v>129</v>
      </c>
      <c r="AM14" s="662"/>
      <c r="AN14" s="662"/>
      <c r="AO14" s="663"/>
      <c r="AP14" s="653" t="s">
        <v>259</v>
      </c>
      <c r="AQ14" s="654"/>
      <c r="AR14" s="654"/>
      <c r="AS14" s="654"/>
      <c r="AT14" s="654"/>
      <c r="AU14" s="654"/>
      <c r="AV14" s="654"/>
      <c r="AW14" s="654"/>
      <c r="AX14" s="654"/>
      <c r="AY14" s="654"/>
      <c r="AZ14" s="654"/>
      <c r="BA14" s="654"/>
      <c r="BB14" s="654"/>
      <c r="BC14" s="654"/>
      <c r="BD14" s="654"/>
      <c r="BE14" s="654"/>
      <c r="BF14" s="655"/>
      <c r="BG14" s="656">
        <v>178132</v>
      </c>
      <c r="BH14" s="657"/>
      <c r="BI14" s="657"/>
      <c r="BJ14" s="657"/>
      <c r="BK14" s="657"/>
      <c r="BL14" s="657"/>
      <c r="BM14" s="657"/>
      <c r="BN14" s="658"/>
      <c r="BO14" s="659">
        <v>3.3</v>
      </c>
      <c r="BP14" s="659"/>
      <c r="BQ14" s="659"/>
      <c r="BR14" s="659"/>
      <c r="BS14" s="660" t="s">
        <v>129</v>
      </c>
      <c r="BT14" s="660"/>
      <c r="BU14" s="660"/>
      <c r="BV14" s="660"/>
      <c r="BW14" s="660"/>
      <c r="BX14" s="660"/>
      <c r="BY14" s="660"/>
      <c r="BZ14" s="660"/>
      <c r="CA14" s="660"/>
      <c r="CB14" s="664"/>
      <c r="CD14" s="653" t="s">
        <v>260</v>
      </c>
      <c r="CE14" s="654"/>
      <c r="CF14" s="654"/>
      <c r="CG14" s="654"/>
      <c r="CH14" s="654"/>
      <c r="CI14" s="654"/>
      <c r="CJ14" s="654"/>
      <c r="CK14" s="654"/>
      <c r="CL14" s="654"/>
      <c r="CM14" s="654"/>
      <c r="CN14" s="654"/>
      <c r="CO14" s="654"/>
      <c r="CP14" s="654"/>
      <c r="CQ14" s="655"/>
      <c r="CR14" s="656">
        <v>463228</v>
      </c>
      <c r="CS14" s="657"/>
      <c r="CT14" s="657"/>
      <c r="CU14" s="657"/>
      <c r="CV14" s="657"/>
      <c r="CW14" s="657"/>
      <c r="CX14" s="657"/>
      <c r="CY14" s="658"/>
      <c r="CZ14" s="659">
        <v>2.2000000000000002</v>
      </c>
      <c r="DA14" s="659"/>
      <c r="DB14" s="659"/>
      <c r="DC14" s="659"/>
      <c r="DD14" s="665">
        <v>15398</v>
      </c>
      <c r="DE14" s="657"/>
      <c r="DF14" s="657"/>
      <c r="DG14" s="657"/>
      <c r="DH14" s="657"/>
      <c r="DI14" s="657"/>
      <c r="DJ14" s="657"/>
      <c r="DK14" s="657"/>
      <c r="DL14" s="657"/>
      <c r="DM14" s="657"/>
      <c r="DN14" s="657"/>
      <c r="DO14" s="657"/>
      <c r="DP14" s="658"/>
      <c r="DQ14" s="665">
        <v>432556</v>
      </c>
      <c r="DR14" s="657"/>
      <c r="DS14" s="657"/>
      <c r="DT14" s="657"/>
      <c r="DU14" s="657"/>
      <c r="DV14" s="657"/>
      <c r="DW14" s="657"/>
      <c r="DX14" s="657"/>
      <c r="DY14" s="657"/>
      <c r="DZ14" s="657"/>
      <c r="EA14" s="657"/>
      <c r="EB14" s="657"/>
      <c r="EC14" s="666"/>
    </row>
    <row r="15" spans="2:143" ht="11.25" customHeight="1" x14ac:dyDescent="0.15">
      <c r="B15" s="653" t="s">
        <v>261</v>
      </c>
      <c r="C15" s="654"/>
      <c r="D15" s="654"/>
      <c r="E15" s="654"/>
      <c r="F15" s="654"/>
      <c r="G15" s="654"/>
      <c r="H15" s="654"/>
      <c r="I15" s="654"/>
      <c r="J15" s="654"/>
      <c r="K15" s="654"/>
      <c r="L15" s="654"/>
      <c r="M15" s="654"/>
      <c r="N15" s="654"/>
      <c r="O15" s="654"/>
      <c r="P15" s="654"/>
      <c r="Q15" s="655"/>
      <c r="R15" s="656" t="s">
        <v>129</v>
      </c>
      <c r="S15" s="657"/>
      <c r="T15" s="657"/>
      <c r="U15" s="657"/>
      <c r="V15" s="657"/>
      <c r="W15" s="657"/>
      <c r="X15" s="657"/>
      <c r="Y15" s="658"/>
      <c r="Z15" s="659" t="s">
        <v>129</v>
      </c>
      <c r="AA15" s="659"/>
      <c r="AB15" s="659"/>
      <c r="AC15" s="659"/>
      <c r="AD15" s="660" t="s">
        <v>129</v>
      </c>
      <c r="AE15" s="660"/>
      <c r="AF15" s="660"/>
      <c r="AG15" s="660"/>
      <c r="AH15" s="660"/>
      <c r="AI15" s="660"/>
      <c r="AJ15" s="660"/>
      <c r="AK15" s="660"/>
      <c r="AL15" s="661" t="s">
        <v>129</v>
      </c>
      <c r="AM15" s="662"/>
      <c r="AN15" s="662"/>
      <c r="AO15" s="663"/>
      <c r="AP15" s="653" t="s">
        <v>262</v>
      </c>
      <c r="AQ15" s="654"/>
      <c r="AR15" s="654"/>
      <c r="AS15" s="654"/>
      <c r="AT15" s="654"/>
      <c r="AU15" s="654"/>
      <c r="AV15" s="654"/>
      <c r="AW15" s="654"/>
      <c r="AX15" s="654"/>
      <c r="AY15" s="654"/>
      <c r="AZ15" s="654"/>
      <c r="BA15" s="654"/>
      <c r="BB15" s="654"/>
      <c r="BC15" s="654"/>
      <c r="BD15" s="654"/>
      <c r="BE15" s="654"/>
      <c r="BF15" s="655"/>
      <c r="BG15" s="656">
        <v>298708</v>
      </c>
      <c r="BH15" s="657"/>
      <c r="BI15" s="657"/>
      <c r="BJ15" s="657"/>
      <c r="BK15" s="657"/>
      <c r="BL15" s="657"/>
      <c r="BM15" s="657"/>
      <c r="BN15" s="658"/>
      <c r="BO15" s="659">
        <v>5.5</v>
      </c>
      <c r="BP15" s="659"/>
      <c r="BQ15" s="659"/>
      <c r="BR15" s="659"/>
      <c r="BS15" s="660" t="s">
        <v>129</v>
      </c>
      <c r="BT15" s="660"/>
      <c r="BU15" s="660"/>
      <c r="BV15" s="660"/>
      <c r="BW15" s="660"/>
      <c r="BX15" s="660"/>
      <c r="BY15" s="660"/>
      <c r="BZ15" s="660"/>
      <c r="CA15" s="660"/>
      <c r="CB15" s="664"/>
      <c r="CD15" s="653" t="s">
        <v>263</v>
      </c>
      <c r="CE15" s="654"/>
      <c r="CF15" s="654"/>
      <c r="CG15" s="654"/>
      <c r="CH15" s="654"/>
      <c r="CI15" s="654"/>
      <c r="CJ15" s="654"/>
      <c r="CK15" s="654"/>
      <c r="CL15" s="654"/>
      <c r="CM15" s="654"/>
      <c r="CN15" s="654"/>
      <c r="CO15" s="654"/>
      <c r="CP15" s="654"/>
      <c r="CQ15" s="655"/>
      <c r="CR15" s="656">
        <v>1897644</v>
      </c>
      <c r="CS15" s="657"/>
      <c r="CT15" s="657"/>
      <c r="CU15" s="657"/>
      <c r="CV15" s="657"/>
      <c r="CW15" s="657"/>
      <c r="CX15" s="657"/>
      <c r="CY15" s="658"/>
      <c r="CZ15" s="659">
        <v>9</v>
      </c>
      <c r="DA15" s="659"/>
      <c r="DB15" s="659"/>
      <c r="DC15" s="659"/>
      <c r="DD15" s="665">
        <v>486135</v>
      </c>
      <c r="DE15" s="657"/>
      <c r="DF15" s="657"/>
      <c r="DG15" s="657"/>
      <c r="DH15" s="657"/>
      <c r="DI15" s="657"/>
      <c r="DJ15" s="657"/>
      <c r="DK15" s="657"/>
      <c r="DL15" s="657"/>
      <c r="DM15" s="657"/>
      <c r="DN15" s="657"/>
      <c r="DO15" s="657"/>
      <c r="DP15" s="658"/>
      <c r="DQ15" s="665">
        <v>1348539</v>
      </c>
      <c r="DR15" s="657"/>
      <c r="DS15" s="657"/>
      <c r="DT15" s="657"/>
      <c r="DU15" s="657"/>
      <c r="DV15" s="657"/>
      <c r="DW15" s="657"/>
      <c r="DX15" s="657"/>
      <c r="DY15" s="657"/>
      <c r="DZ15" s="657"/>
      <c r="EA15" s="657"/>
      <c r="EB15" s="657"/>
      <c r="EC15" s="666"/>
    </row>
    <row r="16" spans="2:143" ht="11.25" customHeight="1" x14ac:dyDescent="0.15">
      <c r="B16" s="653" t="s">
        <v>264</v>
      </c>
      <c r="C16" s="654"/>
      <c r="D16" s="654"/>
      <c r="E16" s="654"/>
      <c r="F16" s="654"/>
      <c r="G16" s="654"/>
      <c r="H16" s="654"/>
      <c r="I16" s="654"/>
      <c r="J16" s="654"/>
      <c r="K16" s="654"/>
      <c r="L16" s="654"/>
      <c r="M16" s="654"/>
      <c r="N16" s="654"/>
      <c r="O16" s="654"/>
      <c r="P16" s="654"/>
      <c r="Q16" s="655"/>
      <c r="R16" s="656">
        <v>16376</v>
      </c>
      <c r="S16" s="657"/>
      <c r="T16" s="657"/>
      <c r="U16" s="657"/>
      <c r="V16" s="657"/>
      <c r="W16" s="657"/>
      <c r="X16" s="657"/>
      <c r="Y16" s="658"/>
      <c r="Z16" s="659">
        <v>0.1</v>
      </c>
      <c r="AA16" s="659"/>
      <c r="AB16" s="659"/>
      <c r="AC16" s="659"/>
      <c r="AD16" s="660">
        <v>16376</v>
      </c>
      <c r="AE16" s="660"/>
      <c r="AF16" s="660"/>
      <c r="AG16" s="660"/>
      <c r="AH16" s="660"/>
      <c r="AI16" s="660"/>
      <c r="AJ16" s="660"/>
      <c r="AK16" s="660"/>
      <c r="AL16" s="661">
        <v>0.2</v>
      </c>
      <c r="AM16" s="662"/>
      <c r="AN16" s="662"/>
      <c r="AO16" s="663"/>
      <c r="AP16" s="653" t="s">
        <v>265</v>
      </c>
      <c r="AQ16" s="654"/>
      <c r="AR16" s="654"/>
      <c r="AS16" s="654"/>
      <c r="AT16" s="654"/>
      <c r="AU16" s="654"/>
      <c r="AV16" s="654"/>
      <c r="AW16" s="654"/>
      <c r="AX16" s="654"/>
      <c r="AY16" s="654"/>
      <c r="AZ16" s="654"/>
      <c r="BA16" s="654"/>
      <c r="BB16" s="654"/>
      <c r="BC16" s="654"/>
      <c r="BD16" s="654"/>
      <c r="BE16" s="654"/>
      <c r="BF16" s="655"/>
      <c r="BG16" s="656" t="s">
        <v>129</v>
      </c>
      <c r="BH16" s="657"/>
      <c r="BI16" s="657"/>
      <c r="BJ16" s="657"/>
      <c r="BK16" s="657"/>
      <c r="BL16" s="657"/>
      <c r="BM16" s="657"/>
      <c r="BN16" s="658"/>
      <c r="BO16" s="659" t="s">
        <v>129</v>
      </c>
      <c r="BP16" s="659"/>
      <c r="BQ16" s="659"/>
      <c r="BR16" s="659"/>
      <c r="BS16" s="660" t="s">
        <v>129</v>
      </c>
      <c r="BT16" s="660"/>
      <c r="BU16" s="660"/>
      <c r="BV16" s="660"/>
      <c r="BW16" s="660"/>
      <c r="BX16" s="660"/>
      <c r="BY16" s="660"/>
      <c r="BZ16" s="660"/>
      <c r="CA16" s="660"/>
      <c r="CB16" s="664"/>
      <c r="CD16" s="653" t="s">
        <v>266</v>
      </c>
      <c r="CE16" s="654"/>
      <c r="CF16" s="654"/>
      <c r="CG16" s="654"/>
      <c r="CH16" s="654"/>
      <c r="CI16" s="654"/>
      <c r="CJ16" s="654"/>
      <c r="CK16" s="654"/>
      <c r="CL16" s="654"/>
      <c r="CM16" s="654"/>
      <c r="CN16" s="654"/>
      <c r="CO16" s="654"/>
      <c r="CP16" s="654"/>
      <c r="CQ16" s="655"/>
      <c r="CR16" s="656">
        <v>133399</v>
      </c>
      <c r="CS16" s="657"/>
      <c r="CT16" s="657"/>
      <c r="CU16" s="657"/>
      <c r="CV16" s="657"/>
      <c r="CW16" s="657"/>
      <c r="CX16" s="657"/>
      <c r="CY16" s="658"/>
      <c r="CZ16" s="659">
        <v>0.6</v>
      </c>
      <c r="DA16" s="659"/>
      <c r="DB16" s="659"/>
      <c r="DC16" s="659"/>
      <c r="DD16" s="665" t="s">
        <v>129</v>
      </c>
      <c r="DE16" s="657"/>
      <c r="DF16" s="657"/>
      <c r="DG16" s="657"/>
      <c r="DH16" s="657"/>
      <c r="DI16" s="657"/>
      <c r="DJ16" s="657"/>
      <c r="DK16" s="657"/>
      <c r="DL16" s="657"/>
      <c r="DM16" s="657"/>
      <c r="DN16" s="657"/>
      <c r="DO16" s="657"/>
      <c r="DP16" s="658"/>
      <c r="DQ16" s="665">
        <v>57373</v>
      </c>
      <c r="DR16" s="657"/>
      <c r="DS16" s="657"/>
      <c r="DT16" s="657"/>
      <c r="DU16" s="657"/>
      <c r="DV16" s="657"/>
      <c r="DW16" s="657"/>
      <c r="DX16" s="657"/>
      <c r="DY16" s="657"/>
      <c r="DZ16" s="657"/>
      <c r="EA16" s="657"/>
      <c r="EB16" s="657"/>
      <c r="EC16" s="666"/>
    </row>
    <row r="17" spans="2:133" ht="11.25" customHeight="1" x14ac:dyDescent="0.15">
      <c r="B17" s="653" t="s">
        <v>267</v>
      </c>
      <c r="C17" s="654"/>
      <c r="D17" s="654"/>
      <c r="E17" s="654"/>
      <c r="F17" s="654"/>
      <c r="G17" s="654"/>
      <c r="H17" s="654"/>
      <c r="I17" s="654"/>
      <c r="J17" s="654"/>
      <c r="K17" s="654"/>
      <c r="L17" s="654"/>
      <c r="M17" s="654"/>
      <c r="N17" s="654"/>
      <c r="O17" s="654"/>
      <c r="P17" s="654"/>
      <c r="Q17" s="655"/>
      <c r="R17" s="656">
        <v>87589</v>
      </c>
      <c r="S17" s="657"/>
      <c r="T17" s="657"/>
      <c r="U17" s="657"/>
      <c r="V17" s="657"/>
      <c r="W17" s="657"/>
      <c r="X17" s="657"/>
      <c r="Y17" s="658"/>
      <c r="Z17" s="659">
        <v>0.4</v>
      </c>
      <c r="AA17" s="659"/>
      <c r="AB17" s="659"/>
      <c r="AC17" s="659"/>
      <c r="AD17" s="660">
        <v>87589</v>
      </c>
      <c r="AE17" s="660"/>
      <c r="AF17" s="660"/>
      <c r="AG17" s="660"/>
      <c r="AH17" s="660"/>
      <c r="AI17" s="660"/>
      <c r="AJ17" s="660"/>
      <c r="AK17" s="660"/>
      <c r="AL17" s="661">
        <v>0.8</v>
      </c>
      <c r="AM17" s="662"/>
      <c r="AN17" s="662"/>
      <c r="AO17" s="663"/>
      <c r="AP17" s="653" t="s">
        <v>268</v>
      </c>
      <c r="AQ17" s="654"/>
      <c r="AR17" s="654"/>
      <c r="AS17" s="654"/>
      <c r="AT17" s="654"/>
      <c r="AU17" s="654"/>
      <c r="AV17" s="654"/>
      <c r="AW17" s="654"/>
      <c r="AX17" s="654"/>
      <c r="AY17" s="654"/>
      <c r="AZ17" s="654"/>
      <c r="BA17" s="654"/>
      <c r="BB17" s="654"/>
      <c r="BC17" s="654"/>
      <c r="BD17" s="654"/>
      <c r="BE17" s="654"/>
      <c r="BF17" s="655"/>
      <c r="BG17" s="656" t="s">
        <v>129</v>
      </c>
      <c r="BH17" s="657"/>
      <c r="BI17" s="657"/>
      <c r="BJ17" s="657"/>
      <c r="BK17" s="657"/>
      <c r="BL17" s="657"/>
      <c r="BM17" s="657"/>
      <c r="BN17" s="658"/>
      <c r="BO17" s="659" t="s">
        <v>129</v>
      </c>
      <c r="BP17" s="659"/>
      <c r="BQ17" s="659"/>
      <c r="BR17" s="659"/>
      <c r="BS17" s="660" t="s">
        <v>129</v>
      </c>
      <c r="BT17" s="660"/>
      <c r="BU17" s="660"/>
      <c r="BV17" s="660"/>
      <c r="BW17" s="660"/>
      <c r="BX17" s="660"/>
      <c r="BY17" s="660"/>
      <c r="BZ17" s="660"/>
      <c r="CA17" s="660"/>
      <c r="CB17" s="664"/>
      <c r="CD17" s="653" t="s">
        <v>269</v>
      </c>
      <c r="CE17" s="654"/>
      <c r="CF17" s="654"/>
      <c r="CG17" s="654"/>
      <c r="CH17" s="654"/>
      <c r="CI17" s="654"/>
      <c r="CJ17" s="654"/>
      <c r="CK17" s="654"/>
      <c r="CL17" s="654"/>
      <c r="CM17" s="654"/>
      <c r="CN17" s="654"/>
      <c r="CO17" s="654"/>
      <c r="CP17" s="654"/>
      <c r="CQ17" s="655"/>
      <c r="CR17" s="656">
        <v>1819745</v>
      </c>
      <c r="CS17" s="657"/>
      <c r="CT17" s="657"/>
      <c r="CU17" s="657"/>
      <c r="CV17" s="657"/>
      <c r="CW17" s="657"/>
      <c r="CX17" s="657"/>
      <c r="CY17" s="658"/>
      <c r="CZ17" s="659">
        <v>8.6</v>
      </c>
      <c r="DA17" s="659"/>
      <c r="DB17" s="659"/>
      <c r="DC17" s="659"/>
      <c r="DD17" s="665" t="s">
        <v>129</v>
      </c>
      <c r="DE17" s="657"/>
      <c r="DF17" s="657"/>
      <c r="DG17" s="657"/>
      <c r="DH17" s="657"/>
      <c r="DI17" s="657"/>
      <c r="DJ17" s="657"/>
      <c r="DK17" s="657"/>
      <c r="DL17" s="657"/>
      <c r="DM17" s="657"/>
      <c r="DN17" s="657"/>
      <c r="DO17" s="657"/>
      <c r="DP17" s="658"/>
      <c r="DQ17" s="665">
        <v>1800139</v>
      </c>
      <c r="DR17" s="657"/>
      <c r="DS17" s="657"/>
      <c r="DT17" s="657"/>
      <c r="DU17" s="657"/>
      <c r="DV17" s="657"/>
      <c r="DW17" s="657"/>
      <c r="DX17" s="657"/>
      <c r="DY17" s="657"/>
      <c r="DZ17" s="657"/>
      <c r="EA17" s="657"/>
      <c r="EB17" s="657"/>
      <c r="EC17" s="666"/>
    </row>
    <row r="18" spans="2:133" ht="11.25" customHeight="1" x14ac:dyDescent="0.15">
      <c r="B18" s="653" t="s">
        <v>270</v>
      </c>
      <c r="C18" s="654"/>
      <c r="D18" s="654"/>
      <c r="E18" s="654"/>
      <c r="F18" s="654"/>
      <c r="G18" s="654"/>
      <c r="H18" s="654"/>
      <c r="I18" s="654"/>
      <c r="J18" s="654"/>
      <c r="K18" s="654"/>
      <c r="L18" s="654"/>
      <c r="M18" s="654"/>
      <c r="N18" s="654"/>
      <c r="O18" s="654"/>
      <c r="P18" s="654"/>
      <c r="Q18" s="655"/>
      <c r="R18" s="656">
        <v>161175</v>
      </c>
      <c r="S18" s="657"/>
      <c r="T18" s="657"/>
      <c r="U18" s="657"/>
      <c r="V18" s="657"/>
      <c r="W18" s="657"/>
      <c r="X18" s="657"/>
      <c r="Y18" s="658"/>
      <c r="Z18" s="659">
        <v>0.7</v>
      </c>
      <c r="AA18" s="659"/>
      <c r="AB18" s="659"/>
      <c r="AC18" s="659"/>
      <c r="AD18" s="660">
        <v>151817</v>
      </c>
      <c r="AE18" s="660"/>
      <c r="AF18" s="660"/>
      <c r="AG18" s="660"/>
      <c r="AH18" s="660"/>
      <c r="AI18" s="660"/>
      <c r="AJ18" s="660"/>
      <c r="AK18" s="660"/>
      <c r="AL18" s="661">
        <v>1.3999999761581421</v>
      </c>
      <c r="AM18" s="662"/>
      <c r="AN18" s="662"/>
      <c r="AO18" s="663"/>
      <c r="AP18" s="653" t="s">
        <v>271</v>
      </c>
      <c r="AQ18" s="654"/>
      <c r="AR18" s="654"/>
      <c r="AS18" s="654"/>
      <c r="AT18" s="654"/>
      <c r="AU18" s="654"/>
      <c r="AV18" s="654"/>
      <c r="AW18" s="654"/>
      <c r="AX18" s="654"/>
      <c r="AY18" s="654"/>
      <c r="AZ18" s="654"/>
      <c r="BA18" s="654"/>
      <c r="BB18" s="654"/>
      <c r="BC18" s="654"/>
      <c r="BD18" s="654"/>
      <c r="BE18" s="654"/>
      <c r="BF18" s="655"/>
      <c r="BG18" s="656" t="s">
        <v>129</v>
      </c>
      <c r="BH18" s="657"/>
      <c r="BI18" s="657"/>
      <c r="BJ18" s="657"/>
      <c r="BK18" s="657"/>
      <c r="BL18" s="657"/>
      <c r="BM18" s="657"/>
      <c r="BN18" s="658"/>
      <c r="BO18" s="659" t="s">
        <v>129</v>
      </c>
      <c r="BP18" s="659"/>
      <c r="BQ18" s="659"/>
      <c r="BR18" s="659"/>
      <c r="BS18" s="660" t="s">
        <v>129</v>
      </c>
      <c r="BT18" s="660"/>
      <c r="BU18" s="660"/>
      <c r="BV18" s="660"/>
      <c r="BW18" s="660"/>
      <c r="BX18" s="660"/>
      <c r="BY18" s="660"/>
      <c r="BZ18" s="660"/>
      <c r="CA18" s="660"/>
      <c r="CB18" s="664"/>
      <c r="CD18" s="653" t="s">
        <v>272</v>
      </c>
      <c r="CE18" s="654"/>
      <c r="CF18" s="654"/>
      <c r="CG18" s="654"/>
      <c r="CH18" s="654"/>
      <c r="CI18" s="654"/>
      <c r="CJ18" s="654"/>
      <c r="CK18" s="654"/>
      <c r="CL18" s="654"/>
      <c r="CM18" s="654"/>
      <c r="CN18" s="654"/>
      <c r="CO18" s="654"/>
      <c r="CP18" s="654"/>
      <c r="CQ18" s="655"/>
      <c r="CR18" s="656" t="s">
        <v>129</v>
      </c>
      <c r="CS18" s="657"/>
      <c r="CT18" s="657"/>
      <c r="CU18" s="657"/>
      <c r="CV18" s="657"/>
      <c r="CW18" s="657"/>
      <c r="CX18" s="657"/>
      <c r="CY18" s="658"/>
      <c r="CZ18" s="659" t="s">
        <v>129</v>
      </c>
      <c r="DA18" s="659"/>
      <c r="DB18" s="659"/>
      <c r="DC18" s="659"/>
      <c r="DD18" s="665" t="s">
        <v>129</v>
      </c>
      <c r="DE18" s="657"/>
      <c r="DF18" s="657"/>
      <c r="DG18" s="657"/>
      <c r="DH18" s="657"/>
      <c r="DI18" s="657"/>
      <c r="DJ18" s="657"/>
      <c r="DK18" s="657"/>
      <c r="DL18" s="657"/>
      <c r="DM18" s="657"/>
      <c r="DN18" s="657"/>
      <c r="DO18" s="657"/>
      <c r="DP18" s="658"/>
      <c r="DQ18" s="665" t="s">
        <v>129</v>
      </c>
      <c r="DR18" s="657"/>
      <c r="DS18" s="657"/>
      <c r="DT18" s="657"/>
      <c r="DU18" s="657"/>
      <c r="DV18" s="657"/>
      <c r="DW18" s="657"/>
      <c r="DX18" s="657"/>
      <c r="DY18" s="657"/>
      <c r="DZ18" s="657"/>
      <c r="EA18" s="657"/>
      <c r="EB18" s="657"/>
      <c r="EC18" s="666"/>
    </row>
    <row r="19" spans="2:133" ht="11.25" customHeight="1" x14ac:dyDescent="0.15">
      <c r="B19" s="653" t="s">
        <v>273</v>
      </c>
      <c r="C19" s="654"/>
      <c r="D19" s="654"/>
      <c r="E19" s="654"/>
      <c r="F19" s="654"/>
      <c r="G19" s="654"/>
      <c r="H19" s="654"/>
      <c r="I19" s="654"/>
      <c r="J19" s="654"/>
      <c r="K19" s="654"/>
      <c r="L19" s="654"/>
      <c r="M19" s="654"/>
      <c r="N19" s="654"/>
      <c r="O19" s="654"/>
      <c r="P19" s="654"/>
      <c r="Q19" s="655"/>
      <c r="R19" s="656">
        <v>33942</v>
      </c>
      <c r="S19" s="657"/>
      <c r="T19" s="657"/>
      <c r="U19" s="657"/>
      <c r="V19" s="657"/>
      <c r="W19" s="657"/>
      <c r="X19" s="657"/>
      <c r="Y19" s="658"/>
      <c r="Z19" s="659">
        <v>0.2</v>
      </c>
      <c r="AA19" s="659"/>
      <c r="AB19" s="659"/>
      <c r="AC19" s="659"/>
      <c r="AD19" s="660">
        <v>33942</v>
      </c>
      <c r="AE19" s="660"/>
      <c r="AF19" s="660"/>
      <c r="AG19" s="660"/>
      <c r="AH19" s="660"/>
      <c r="AI19" s="660"/>
      <c r="AJ19" s="660"/>
      <c r="AK19" s="660"/>
      <c r="AL19" s="661">
        <v>0.3</v>
      </c>
      <c r="AM19" s="662"/>
      <c r="AN19" s="662"/>
      <c r="AO19" s="663"/>
      <c r="AP19" s="653" t="s">
        <v>274</v>
      </c>
      <c r="AQ19" s="654"/>
      <c r="AR19" s="654"/>
      <c r="AS19" s="654"/>
      <c r="AT19" s="654"/>
      <c r="AU19" s="654"/>
      <c r="AV19" s="654"/>
      <c r="AW19" s="654"/>
      <c r="AX19" s="654"/>
      <c r="AY19" s="654"/>
      <c r="AZ19" s="654"/>
      <c r="BA19" s="654"/>
      <c r="BB19" s="654"/>
      <c r="BC19" s="654"/>
      <c r="BD19" s="654"/>
      <c r="BE19" s="654"/>
      <c r="BF19" s="655"/>
      <c r="BG19" s="656">
        <v>294182</v>
      </c>
      <c r="BH19" s="657"/>
      <c r="BI19" s="657"/>
      <c r="BJ19" s="657"/>
      <c r="BK19" s="657"/>
      <c r="BL19" s="657"/>
      <c r="BM19" s="657"/>
      <c r="BN19" s="658"/>
      <c r="BO19" s="659">
        <v>5.4</v>
      </c>
      <c r="BP19" s="659"/>
      <c r="BQ19" s="659"/>
      <c r="BR19" s="659"/>
      <c r="BS19" s="660" t="s">
        <v>129</v>
      </c>
      <c r="BT19" s="660"/>
      <c r="BU19" s="660"/>
      <c r="BV19" s="660"/>
      <c r="BW19" s="660"/>
      <c r="BX19" s="660"/>
      <c r="BY19" s="660"/>
      <c r="BZ19" s="660"/>
      <c r="CA19" s="660"/>
      <c r="CB19" s="664"/>
      <c r="CD19" s="653" t="s">
        <v>275</v>
      </c>
      <c r="CE19" s="654"/>
      <c r="CF19" s="654"/>
      <c r="CG19" s="654"/>
      <c r="CH19" s="654"/>
      <c r="CI19" s="654"/>
      <c r="CJ19" s="654"/>
      <c r="CK19" s="654"/>
      <c r="CL19" s="654"/>
      <c r="CM19" s="654"/>
      <c r="CN19" s="654"/>
      <c r="CO19" s="654"/>
      <c r="CP19" s="654"/>
      <c r="CQ19" s="655"/>
      <c r="CR19" s="656" t="s">
        <v>129</v>
      </c>
      <c r="CS19" s="657"/>
      <c r="CT19" s="657"/>
      <c r="CU19" s="657"/>
      <c r="CV19" s="657"/>
      <c r="CW19" s="657"/>
      <c r="CX19" s="657"/>
      <c r="CY19" s="658"/>
      <c r="CZ19" s="659" t="s">
        <v>129</v>
      </c>
      <c r="DA19" s="659"/>
      <c r="DB19" s="659"/>
      <c r="DC19" s="659"/>
      <c r="DD19" s="665" t="s">
        <v>129</v>
      </c>
      <c r="DE19" s="657"/>
      <c r="DF19" s="657"/>
      <c r="DG19" s="657"/>
      <c r="DH19" s="657"/>
      <c r="DI19" s="657"/>
      <c r="DJ19" s="657"/>
      <c r="DK19" s="657"/>
      <c r="DL19" s="657"/>
      <c r="DM19" s="657"/>
      <c r="DN19" s="657"/>
      <c r="DO19" s="657"/>
      <c r="DP19" s="658"/>
      <c r="DQ19" s="665" t="s">
        <v>129</v>
      </c>
      <c r="DR19" s="657"/>
      <c r="DS19" s="657"/>
      <c r="DT19" s="657"/>
      <c r="DU19" s="657"/>
      <c r="DV19" s="657"/>
      <c r="DW19" s="657"/>
      <c r="DX19" s="657"/>
      <c r="DY19" s="657"/>
      <c r="DZ19" s="657"/>
      <c r="EA19" s="657"/>
      <c r="EB19" s="657"/>
      <c r="EC19" s="666"/>
    </row>
    <row r="20" spans="2:133" ht="11.25" customHeight="1" x14ac:dyDescent="0.15">
      <c r="B20" s="653" t="s">
        <v>276</v>
      </c>
      <c r="C20" s="654"/>
      <c r="D20" s="654"/>
      <c r="E20" s="654"/>
      <c r="F20" s="654"/>
      <c r="G20" s="654"/>
      <c r="H20" s="654"/>
      <c r="I20" s="654"/>
      <c r="J20" s="654"/>
      <c r="K20" s="654"/>
      <c r="L20" s="654"/>
      <c r="M20" s="654"/>
      <c r="N20" s="654"/>
      <c r="O20" s="654"/>
      <c r="P20" s="654"/>
      <c r="Q20" s="655"/>
      <c r="R20" s="656">
        <v>4776</v>
      </c>
      <c r="S20" s="657"/>
      <c r="T20" s="657"/>
      <c r="U20" s="657"/>
      <c r="V20" s="657"/>
      <c r="W20" s="657"/>
      <c r="X20" s="657"/>
      <c r="Y20" s="658"/>
      <c r="Z20" s="659">
        <v>0</v>
      </c>
      <c r="AA20" s="659"/>
      <c r="AB20" s="659"/>
      <c r="AC20" s="659"/>
      <c r="AD20" s="660">
        <v>4776</v>
      </c>
      <c r="AE20" s="660"/>
      <c r="AF20" s="660"/>
      <c r="AG20" s="660"/>
      <c r="AH20" s="660"/>
      <c r="AI20" s="660"/>
      <c r="AJ20" s="660"/>
      <c r="AK20" s="660"/>
      <c r="AL20" s="661">
        <v>0</v>
      </c>
      <c r="AM20" s="662"/>
      <c r="AN20" s="662"/>
      <c r="AO20" s="663"/>
      <c r="AP20" s="653" t="s">
        <v>277</v>
      </c>
      <c r="AQ20" s="654"/>
      <c r="AR20" s="654"/>
      <c r="AS20" s="654"/>
      <c r="AT20" s="654"/>
      <c r="AU20" s="654"/>
      <c r="AV20" s="654"/>
      <c r="AW20" s="654"/>
      <c r="AX20" s="654"/>
      <c r="AY20" s="654"/>
      <c r="AZ20" s="654"/>
      <c r="BA20" s="654"/>
      <c r="BB20" s="654"/>
      <c r="BC20" s="654"/>
      <c r="BD20" s="654"/>
      <c r="BE20" s="654"/>
      <c r="BF20" s="655"/>
      <c r="BG20" s="656">
        <v>294182</v>
      </c>
      <c r="BH20" s="657"/>
      <c r="BI20" s="657"/>
      <c r="BJ20" s="657"/>
      <c r="BK20" s="657"/>
      <c r="BL20" s="657"/>
      <c r="BM20" s="657"/>
      <c r="BN20" s="658"/>
      <c r="BO20" s="659">
        <v>5.4</v>
      </c>
      <c r="BP20" s="659"/>
      <c r="BQ20" s="659"/>
      <c r="BR20" s="659"/>
      <c r="BS20" s="660" t="s">
        <v>129</v>
      </c>
      <c r="BT20" s="660"/>
      <c r="BU20" s="660"/>
      <c r="BV20" s="660"/>
      <c r="BW20" s="660"/>
      <c r="BX20" s="660"/>
      <c r="BY20" s="660"/>
      <c r="BZ20" s="660"/>
      <c r="CA20" s="660"/>
      <c r="CB20" s="664"/>
      <c r="CD20" s="653" t="s">
        <v>278</v>
      </c>
      <c r="CE20" s="654"/>
      <c r="CF20" s="654"/>
      <c r="CG20" s="654"/>
      <c r="CH20" s="654"/>
      <c r="CI20" s="654"/>
      <c r="CJ20" s="654"/>
      <c r="CK20" s="654"/>
      <c r="CL20" s="654"/>
      <c r="CM20" s="654"/>
      <c r="CN20" s="654"/>
      <c r="CO20" s="654"/>
      <c r="CP20" s="654"/>
      <c r="CQ20" s="655"/>
      <c r="CR20" s="656">
        <v>21059921</v>
      </c>
      <c r="CS20" s="657"/>
      <c r="CT20" s="657"/>
      <c r="CU20" s="657"/>
      <c r="CV20" s="657"/>
      <c r="CW20" s="657"/>
      <c r="CX20" s="657"/>
      <c r="CY20" s="658"/>
      <c r="CZ20" s="659">
        <v>100</v>
      </c>
      <c r="DA20" s="659"/>
      <c r="DB20" s="659"/>
      <c r="DC20" s="659"/>
      <c r="DD20" s="665">
        <v>2818060</v>
      </c>
      <c r="DE20" s="657"/>
      <c r="DF20" s="657"/>
      <c r="DG20" s="657"/>
      <c r="DH20" s="657"/>
      <c r="DI20" s="657"/>
      <c r="DJ20" s="657"/>
      <c r="DK20" s="657"/>
      <c r="DL20" s="657"/>
      <c r="DM20" s="657"/>
      <c r="DN20" s="657"/>
      <c r="DO20" s="657"/>
      <c r="DP20" s="658"/>
      <c r="DQ20" s="665">
        <v>12449822</v>
      </c>
      <c r="DR20" s="657"/>
      <c r="DS20" s="657"/>
      <c r="DT20" s="657"/>
      <c r="DU20" s="657"/>
      <c r="DV20" s="657"/>
      <c r="DW20" s="657"/>
      <c r="DX20" s="657"/>
      <c r="DY20" s="657"/>
      <c r="DZ20" s="657"/>
      <c r="EA20" s="657"/>
      <c r="EB20" s="657"/>
      <c r="EC20" s="666"/>
    </row>
    <row r="21" spans="2:133" ht="11.25" customHeight="1" x14ac:dyDescent="0.15">
      <c r="B21" s="653" t="s">
        <v>279</v>
      </c>
      <c r="C21" s="654"/>
      <c r="D21" s="654"/>
      <c r="E21" s="654"/>
      <c r="F21" s="654"/>
      <c r="G21" s="654"/>
      <c r="H21" s="654"/>
      <c r="I21" s="654"/>
      <c r="J21" s="654"/>
      <c r="K21" s="654"/>
      <c r="L21" s="654"/>
      <c r="M21" s="654"/>
      <c r="N21" s="654"/>
      <c r="O21" s="654"/>
      <c r="P21" s="654"/>
      <c r="Q21" s="655"/>
      <c r="R21" s="656">
        <v>4864</v>
      </c>
      <c r="S21" s="657"/>
      <c r="T21" s="657"/>
      <c r="U21" s="657"/>
      <c r="V21" s="657"/>
      <c r="W21" s="657"/>
      <c r="X21" s="657"/>
      <c r="Y21" s="658"/>
      <c r="Z21" s="659">
        <v>0</v>
      </c>
      <c r="AA21" s="659"/>
      <c r="AB21" s="659"/>
      <c r="AC21" s="659"/>
      <c r="AD21" s="660">
        <v>4864</v>
      </c>
      <c r="AE21" s="660"/>
      <c r="AF21" s="660"/>
      <c r="AG21" s="660"/>
      <c r="AH21" s="660"/>
      <c r="AI21" s="660"/>
      <c r="AJ21" s="660"/>
      <c r="AK21" s="660"/>
      <c r="AL21" s="661">
        <v>0</v>
      </c>
      <c r="AM21" s="662"/>
      <c r="AN21" s="662"/>
      <c r="AO21" s="663"/>
      <c r="AP21" s="653" t="s">
        <v>280</v>
      </c>
      <c r="AQ21" s="669"/>
      <c r="AR21" s="669"/>
      <c r="AS21" s="669"/>
      <c r="AT21" s="669"/>
      <c r="AU21" s="669"/>
      <c r="AV21" s="669"/>
      <c r="AW21" s="669"/>
      <c r="AX21" s="669"/>
      <c r="AY21" s="669"/>
      <c r="AZ21" s="669"/>
      <c r="BA21" s="669"/>
      <c r="BB21" s="669"/>
      <c r="BC21" s="669"/>
      <c r="BD21" s="669"/>
      <c r="BE21" s="669"/>
      <c r="BF21" s="670"/>
      <c r="BG21" s="656">
        <v>32285</v>
      </c>
      <c r="BH21" s="657"/>
      <c r="BI21" s="657"/>
      <c r="BJ21" s="657"/>
      <c r="BK21" s="657"/>
      <c r="BL21" s="657"/>
      <c r="BM21" s="657"/>
      <c r="BN21" s="658"/>
      <c r="BO21" s="659">
        <v>0.6</v>
      </c>
      <c r="BP21" s="659"/>
      <c r="BQ21" s="659"/>
      <c r="BR21" s="659"/>
      <c r="BS21" s="660" t="s">
        <v>129</v>
      </c>
      <c r="BT21" s="660"/>
      <c r="BU21" s="660"/>
      <c r="BV21" s="660"/>
      <c r="BW21" s="660"/>
      <c r="BX21" s="660"/>
      <c r="BY21" s="660"/>
      <c r="BZ21" s="660"/>
      <c r="CA21" s="660"/>
      <c r="CB21" s="664"/>
      <c r="CD21" s="674"/>
      <c r="CE21" s="675"/>
      <c r="CF21" s="675"/>
      <c r="CG21" s="675"/>
      <c r="CH21" s="675"/>
      <c r="CI21" s="675"/>
      <c r="CJ21" s="675"/>
      <c r="CK21" s="675"/>
      <c r="CL21" s="675"/>
      <c r="CM21" s="675"/>
      <c r="CN21" s="675"/>
      <c r="CO21" s="675"/>
      <c r="CP21" s="675"/>
      <c r="CQ21" s="676"/>
      <c r="CR21" s="677"/>
      <c r="CS21" s="672"/>
      <c r="CT21" s="672"/>
      <c r="CU21" s="672"/>
      <c r="CV21" s="672"/>
      <c r="CW21" s="672"/>
      <c r="CX21" s="672"/>
      <c r="CY21" s="678"/>
      <c r="CZ21" s="679"/>
      <c r="DA21" s="679"/>
      <c r="DB21" s="679"/>
      <c r="DC21" s="679"/>
      <c r="DD21" s="671"/>
      <c r="DE21" s="672"/>
      <c r="DF21" s="672"/>
      <c r="DG21" s="672"/>
      <c r="DH21" s="672"/>
      <c r="DI21" s="672"/>
      <c r="DJ21" s="672"/>
      <c r="DK21" s="672"/>
      <c r="DL21" s="672"/>
      <c r="DM21" s="672"/>
      <c r="DN21" s="672"/>
      <c r="DO21" s="672"/>
      <c r="DP21" s="678"/>
      <c r="DQ21" s="671"/>
      <c r="DR21" s="672"/>
      <c r="DS21" s="672"/>
      <c r="DT21" s="672"/>
      <c r="DU21" s="672"/>
      <c r="DV21" s="672"/>
      <c r="DW21" s="672"/>
      <c r="DX21" s="672"/>
      <c r="DY21" s="672"/>
      <c r="DZ21" s="672"/>
      <c r="EA21" s="672"/>
      <c r="EB21" s="672"/>
      <c r="EC21" s="673"/>
    </row>
    <row r="22" spans="2:133" ht="11.25" customHeight="1" x14ac:dyDescent="0.15">
      <c r="B22" s="687" t="s">
        <v>281</v>
      </c>
      <c r="C22" s="688"/>
      <c r="D22" s="688"/>
      <c r="E22" s="688"/>
      <c r="F22" s="688"/>
      <c r="G22" s="688"/>
      <c r="H22" s="688"/>
      <c r="I22" s="688"/>
      <c r="J22" s="688"/>
      <c r="K22" s="688"/>
      <c r="L22" s="688"/>
      <c r="M22" s="688"/>
      <c r="N22" s="688"/>
      <c r="O22" s="688"/>
      <c r="P22" s="688"/>
      <c r="Q22" s="689"/>
      <c r="R22" s="656">
        <v>117593</v>
      </c>
      <c r="S22" s="657"/>
      <c r="T22" s="657"/>
      <c r="U22" s="657"/>
      <c r="V22" s="657"/>
      <c r="W22" s="657"/>
      <c r="X22" s="657"/>
      <c r="Y22" s="658"/>
      <c r="Z22" s="659">
        <v>0.5</v>
      </c>
      <c r="AA22" s="659"/>
      <c r="AB22" s="659"/>
      <c r="AC22" s="659"/>
      <c r="AD22" s="660">
        <v>108235</v>
      </c>
      <c r="AE22" s="660"/>
      <c r="AF22" s="660"/>
      <c r="AG22" s="660"/>
      <c r="AH22" s="660"/>
      <c r="AI22" s="660"/>
      <c r="AJ22" s="660"/>
      <c r="AK22" s="660"/>
      <c r="AL22" s="661">
        <v>1</v>
      </c>
      <c r="AM22" s="662"/>
      <c r="AN22" s="662"/>
      <c r="AO22" s="663"/>
      <c r="AP22" s="653" t="s">
        <v>282</v>
      </c>
      <c r="AQ22" s="669"/>
      <c r="AR22" s="669"/>
      <c r="AS22" s="669"/>
      <c r="AT22" s="669"/>
      <c r="AU22" s="669"/>
      <c r="AV22" s="669"/>
      <c r="AW22" s="669"/>
      <c r="AX22" s="669"/>
      <c r="AY22" s="669"/>
      <c r="AZ22" s="669"/>
      <c r="BA22" s="669"/>
      <c r="BB22" s="669"/>
      <c r="BC22" s="669"/>
      <c r="BD22" s="669"/>
      <c r="BE22" s="669"/>
      <c r="BF22" s="670"/>
      <c r="BG22" s="656" t="s">
        <v>129</v>
      </c>
      <c r="BH22" s="657"/>
      <c r="BI22" s="657"/>
      <c r="BJ22" s="657"/>
      <c r="BK22" s="657"/>
      <c r="BL22" s="657"/>
      <c r="BM22" s="657"/>
      <c r="BN22" s="658"/>
      <c r="BO22" s="659" t="s">
        <v>129</v>
      </c>
      <c r="BP22" s="659"/>
      <c r="BQ22" s="659"/>
      <c r="BR22" s="659"/>
      <c r="BS22" s="660" t="s">
        <v>129</v>
      </c>
      <c r="BT22" s="660"/>
      <c r="BU22" s="660"/>
      <c r="BV22" s="660"/>
      <c r="BW22" s="660"/>
      <c r="BX22" s="660"/>
      <c r="BY22" s="660"/>
      <c r="BZ22" s="660"/>
      <c r="CA22" s="660"/>
      <c r="CB22" s="664"/>
      <c r="CD22" s="638" t="s">
        <v>283</v>
      </c>
      <c r="CE22" s="639"/>
      <c r="CF22" s="639"/>
      <c r="CG22" s="639"/>
      <c r="CH22" s="639"/>
      <c r="CI22" s="639"/>
      <c r="CJ22" s="639"/>
      <c r="CK22" s="639"/>
      <c r="CL22" s="639"/>
      <c r="CM22" s="639"/>
      <c r="CN22" s="639"/>
      <c r="CO22" s="639"/>
      <c r="CP22" s="639"/>
      <c r="CQ22" s="639"/>
      <c r="CR22" s="639"/>
      <c r="CS22" s="639"/>
      <c r="CT22" s="639"/>
      <c r="CU22" s="639"/>
      <c r="CV22" s="639"/>
      <c r="CW22" s="639"/>
      <c r="CX22" s="639"/>
      <c r="CY22" s="639"/>
      <c r="CZ22" s="639"/>
      <c r="DA22" s="639"/>
      <c r="DB22" s="639"/>
      <c r="DC22" s="639"/>
      <c r="DD22" s="639"/>
      <c r="DE22" s="639"/>
      <c r="DF22" s="639"/>
      <c r="DG22" s="639"/>
      <c r="DH22" s="639"/>
      <c r="DI22" s="639"/>
      <c r="DJ22" s="639"/>
      <c r="DK22" s="639"/>
      <c r="DL22" s="639"/>
      <c r="DM22" s="639"/>
      <c r="DN22" s="639"/>
      <c r="DO22" s="639"/>
      <c r="DP22" s="639"/>
      <c r="DQ22" s="639"/>
      <c r="DR22" s="639"/>
      <c r="DS22" s="639"/>
      <c r="DT22" s="639"/>
      <c r="DU22" s="639"/>
      <c r="DV22" s="639"/>
      <c r="DW22" s="639"/>
      <c r="DX22" s="639"/>
      <c r="DY22" s="639"/>
      <c r="DZ22" s="639"/>
      <c r="EA22" s="639"/>
      <c r="EB22" s="639"/>
      <c r="EC22" s="640"/>
    </row>
    <row r="23" spans="2:133" ht="11.25" customHeight="1" x14ac:dyDescent="0.15">
      <c r="B23" s="653" t="s">
        <v>284</v>
      </c>
      <c r="C23" s="654"/>
      <c r="D23" s="654"/>
      <c r="E23" s="654"/>
      <c r="F23" s="654"/>
      <c r="G23" s="654"/>
      <c r="H23" s="654"/>
      <c r="I23" s="654"/>
      <c r="J23" s="654"/>
      <c r="K23" s="654"/>
      <c r="L23" s="654"/>
      <c r="M23" s="654"/>
      <c r="N23" s="654"/>
      <c r="O23" s="654"/>
      <c r="P23" s="654"/>
      <c r="Q23" s="655"/>
      <c r="R23" s="656">
        <v>4473212</v>
      </c>
      <c r="S23" s="657"/>
      <c r="T23" s="657"/>
      <c r="U23" s="657"/>
      <c r="V23" s="657"/>
      <c r="W23" s="657"/>
      <c r="X23" s="657"/>
      <c r="Y23" s="658"/>
      <c r="Z23" s="659">
        <v>20.5</v>
      </c>
      <c r="AA23" s="659"/>
      <c r="AB23" s="659"/>
      <c r="AC23" s="659"/>
      <c r="AD23" s="660">
        <v>3766533</v>
      </c>
      <c r="AE23" s="660"/>
      <c r="AF23" s="660"/>
      <c r="AG23" s="660"/>
      <c r="AH23" s="660"/>
      <c r="AI23" s="660"/>
      <c r="AJ23" s="660"/>
      <c r="AK23" s="660"/>
      <c r="AL23" s="661">
        <v>35.700000000000003</v>
      </c>
      <c r="AM23" s="662"/>
      <c r="AN23" s="662"/>
      <c r="AO23" s="663"/>
      <c r="AP23" s="653" t="s">
        <v>285</v>
      </c>
      <c r="AQ23" s="669"/>
      <c r="AR23" s="669"/>
      <c r="AS23" s="669"/>
      <c r="AT23" s="669"/>
      <c r="AU23" s="669"/>
      <c r="AV23" s="669"/>
      <c r="AW23" s="669"/>
      <c r="AX23" s="669"/>
      <c r="AY23" s="669"/>
      <c r="AZ23" s="669"/>
      <c r="BA23" s="669"/>
      <c r="BB23" s="669"/>
      <c r="BC23" s="669"/>
      <c r="BD23" s="669"/>
      <c r="BE23" s="669"/>
      <c r="BF23" s="670"/>
      <c r="BG23" s="656">
        <v>261897</v>
      </c>
      <c r="BH23" s="657"/>
      <c r="BI23" s="657"/>
      <c r="BJ23" s="657"/>
      <c r="BK23" s="657"/>
      <c r="BL23" s="657"/>
      <c r="BM23" s="657"/>
      <c r="BN23" s="658"/>
      <c r="BO23" s="659">
        <v>4.8</v>
      </c>
      <c r="BP23" s="659"/>
      <c r="BQ23" s="659"/>
      <c r="BR23" s="659"/>
      <c r="BS23" s="660" t="s">
        <v>129</v>
      </c>
      <c r="BT23" s="660"/>
      <c r="BU23" s="660"/>
      <c r="BV23" s="660"/>
      <c r="BW23" s="660"/>
      <c r="BX23" s="660"/>
      <c r="BY23" s="660"/>
      <c r="BZ23" s="660"/>
      <c r="CA23" s="660"/>
      <c r="CB23" s="664"/>
      <c r="CD23" s="638" t="s">
        <v>225</v>
      </c>
      <c r="CE23" s="639"/>
      <c r="CF23" s="639"/>
      <c r="CG23" s="639"/>
      <c r="CH23" s="639"/>
      <c r="CI23" s="639"/>
      <c r="CJ23" s="639"/>
      <c r="CK23" s="639"/>
      <c r="CL23" s="639"/>
      <c r="CM23" s="639"/>
      <c r="CN23" s="639"/>
      <c r="CO23" s="639"/>
      <c r="CP23" s="639"/>
      <c r="CQ23" s="640"/>
      <c r="CR23" s="638" t="s">
        <v>286</v>
      </c>
      <c r="CS23" s="639"/>
      <c r="CT23" s="639"/>
      <c r="CU23" s="639"/>
      <c r="CV23" s="639"/>
      <c r="CW23" s="639"/>
      <c r="CX23" s="639"/>
      <c r="CY23" s="640"/>
      <c r="CZ23" s="638" t="s">
        <v>287</v>
      </c>
      <c r="DA23" s="639"/>
      <c r="DB23" s="639"/>
      <c r="DC23" s="640"/>
      <c r="DD23" s="638" t="s">
        <v>288</v>
      </c>
      <c r="DE23" s="639"/>
      <c r="DF23" s="639"/>
      <c r="DG23" s="639"/>
      <c r="DH23" s="639"/>
      <c r="DI23" s="639"/>
      <c r="DJ23" s="639"/>
      <c r="DK23" s="640"/>
      <c r="DL23" s="680" t="s">
        <v>289</v>
      </c>
      <c r="DM23" s="681"/>
      <c r="DN23" s="681"/>
      <c r="DO23" s="681"/>
      <c r="DP23" s="681"/>
      <c r="DQ23" s="681"/>
      <c r="DR23" s="681"/>
      <c r="DS23" s="681"/>
      <c r="DT23" s="681"/>
      <c r="DU23" s="681"/>
      <c r="DV23" s="682"/>
      <c r="DW23" s="638" t="s">
        <v>290</v>
      </c>
      <c r="DX23" s="639"/>
      <c r="DY23" s="639"/>
      <c r="DZ23" s="639"/>
      <c r="EA23" s="639"/>
      <c r="EB23" s="639"/>
      <c r="EC23" s="640"/>
    </row>
    <row r="24" spans="2:133" ht="11.25" customHeight="1" x14ac:dyDescent="0.15">
      <c r="B24" s="653" t="s">
        <v>291</v>
      </c>
      <c r="C24" s="654"/>
      <c r="D24" s="654"/>
      <c r="E24" s="654"/>
      <c r="F24" s="654"/>
      <c r="G24" s="654"/>
      <c r="H24" s="654"/>
      <c r="I24" s="654"/>
      <c r="J24" s="654"/>
      <c r="K24" s="654"/>
      <c r="L24" s="654"/>
      <c r="M24" s="654"/>
      <c r="N24" s="654"/>
      <c r="O24" s="654"/>
      <c r="P24" s="654"/>
      <c r="Q24" s="655"/>
      <c r="R24" s="656">
        <v>3766533</v>
      </c>
      <c r="S24" s="657"/>
      <c r="T24" s="657"/>
      <c r="U24" s="657"/>
      <c r="V24" s="657"/>
      <c r="W24" s="657"/>
      <c r="X24" s="657"/>
      <c r="Y24" s="658"/>
      <c r="Z24" s="659">
        <v>17.2</v>
      </c>
      <c r="AA24" s="659"/>
      <c r="AB24" s="659"/>
      <c r="AC24" s="659"/>
      <c r="AD24" s="660">
        <v>3766533</v>
      </c>
      <c r="AE24" s="660"/>
      <c r="AF24" s="660"/>
      <c r="AG24" s="660"/>
      <c r="AH24" s="660"/>
      <c r="AI24" s="660"/>
      <c r="AJ24" s="660"/>
      <c r="AK24" s="660"/>
      <c r="AL24" s="661">
        <v>35.700000000000003</v>
      </c>
      <c r="AM24" s="662"/>
      <c r="AN24" s="662"/>
      <c r="AO24" s="663"/>
      <c r="AP24" s="653" t="s">
        <v>292</v>
      </c>
      <c r="AQ24" s="669"/>
      <c r="AR24" s="669"/>
      <c r="AS24" s="669"/>
      <c r="AT24" s="669"/>
      <c r="AU24" s="669"/>
      <c r="AV24" s="669"/>
      <c r="AW24" s="669"/>
      <c r="AX24" s="669"/>
      <c r="AY24" s="669"/>
      <c r="AZ24" s="669"/>
      <c r="BA24" s="669"/>
      <c r="BB24" s="669"/>
      <c r="BC24" s="669"/>
      <c r="BD24" s="669"/>
      <c r="BE24" s="669"/>
      <c r="BF24" s="670"/>
      <c r="BG24" s="656" t="s">
        <v>129</v>
      </c>
      <c r="BH24" s="657"/>
      <c r="BI24" s="657"/>
      <c r="BJ24" s="657"/>
      <c r="BK24" s="657"/>
      <c r="BL24" s="657"/>
      <c r="BM24" s="657"/>
      <c r="BN24" s="658"/>
      <c r="BO24" s="659" t="s">
        <v>129</v>
      </c>
      <c r="BP24" s="659"/>
      <c r="BQ24" s="659"/>
      <c r="BR24" s="659"/>
      <c r="BS24" s="660" t="s">
        <v>129</v>
      </c>
      <c r="BT24" s="660"/>
      <c r="BU24" s="660"/>
      <c r="BV24" s="660"/>
      <c r="BW24" s="660"/>
      <c r="BX24" s="660"/>
      <c r="BY24" s="660"/>
      <c r="BZ24" s="660"/>
      <c r="CA24" s="660"/>
      <c r="CB24" s="664"/>
      <c r="CD24" s="642" t="s">
        <v>293</v>
      </c>
      <c r="CE24" s="643"/>
      <c r="CF24" s="643"/>
      <c r="CG24" s="643"/>
      <c r="CH24" s="643"/>
      <c r="CI24" s="643"/>
      <c r="CJ24" s="643"/>
      <c r="CK24" s="643"/>
      <c r="CL24" s="643"/>
      <c r="CM24" s="643"/>
      <c r="CN24" s="643"/>
      <c r="CO24" s="643"/>
      <c r="CP24" s="643"/>
      <c r="CQ24" s="644"/>
      <c r="CR24" s="645">
        <v>9106505</v>
      </c>
      <c r="CS24" s="646"/>
      <c r="CT24" s="646"/>
      <c r="CU24" s="646"/>
      <c r="CV24" s="646"/>
      <c r="CW24" s="646"/>
      <c r="CX24" s="646"/>
      <c r="CY24" s="647"/>
      <c r="CZ24" s="650">
        <v>43.2</v>
      </c>
      <c r="DA24" s="651"/>
      <c r="DB24" s="651"/>
      <c r="DC24" s="667"/>
      <c r="DD24" s="690">
        <v>5588101</v>
      </c>
      <c r="DE24" s="646"/>
      <c r="DF24" s="646"/>
      <c r="DG24" s="646"/>
      <c r="DH24" s="646"/>
      <c r="DI24" s="646"/>
      <c r="DJ24" s="646"/>
      <c r="DK24" s="647"/>
      <c r="DL24" s="690">
        <v>5446848</v>
      </c>
      <c r="DM24" s="646"/>
      <c r="DN24" s="646"/>
      <c r="DO24" s="646"/>
      <c r="DP24" s="646"/>
      <c r="DQ24" s="646"/>
      <c r="DR24" s="646"/>
      <c r="DS24" s="646"/>
      <c r="DT24" s="646"/>
      <c r="DU24" s="646"/>
      <c r="DV24" s="647"/>
      <c r="DW24" s="650">
        <v>49.5</v>
      </c>
      <c r="DX24" s="651"/>
      <c r="DY24" s="651"/>
      <c r="DZ24" s="651"/>
      <c r="EA24" s="651"/>
      <c r="EB24" s="651"/>
      <c r="EC24" s="652"/>
    </row>
    <row r="25" spans="2:133" ht="11.25" customHeight="1" x14ac:dyDescent="0.15">
      <c r="B25" s="653" t="s">
        <v>294</v>
      </c>
      <c r="C25" s="654"/>
      <c r="D25" s="654"/>
      <c r="E25" s="654"/>
      <c r="F25" s="654"/>
      <c r="G25" s="654"/>
      <c r="H25" s="654"/>
      <c r="I25" s="654"/>
      <c r="J25" s="654"/>
      <c r="K25" s="654"/>
      <c r="L25" s="654"/>
      <c r="M25" s="654"/>
      <c r="N25" s="654"/>
      <c r="O25" s="654"/>
      <c r="P25" s="654"/>
      <c r="Q25" s="655"/>
      <c r="R25" s="656">
        <v>706564</v>
      </c>
      <c r="S25" s="657"/>
      <c r="T25" s="657"/>
      <c r="U25" s="657"/>
      <c r="V25" s="657"/>
      <c r="W25" s="657"/>
      <c r="X25" s="657"/>
      <c r="Y25" s="658"/>
      <c r="Z25" s="659">
        <v>3.2</v>
      </c>
      <c r="AA25" s="659"/>
      <c r="AB25" s="659"/>
      <c r="AC25" s="659"/>
      <c r="AD25" s="660" t="s">
        <v>129</v>
      </c>
      <c r="AE25" s="660"/>
      <c r="AF25" s="660"/>
      <c r="AG25" s="660"/>
      <c r="AH25" s="660"/>
      <c r="AI25" s="660"/>
      <c r="AJ25" s="660"/>
      <c r="AK25" s="660"/>
      <c r="AL25" s="661" t="s">
        <v>129</v>
      </c>
      <c r="AM25" s="662"/>
      <c r="AN25" s="662"/>
      <c r="AO25" s="663"/>
      <c r="AP25" s="653" t="s">
        <v>295</v>
      </c>
      <c r="AQ25" s="669"/>
      <c r="AR25" s="669"/>
      <c r="AS25" s="669"/>
      <c r="AT25" s="669"/>
      <c r="AU25" s="669"/>
      <c r="AV25" s="669"/>
      <c r="AW25" s="669"/>
      <c r="AX25" s="669"/>
      <c r="AY25" s="669"/>
      <c r="AZ25" s="669"/>
      <c r="BA25" s="669"/>
      <c r="BB25" s="669"/>
      <c r="BC25" s="669"/>
      <c r="BD25" s="669"/>
      <c r="BE25" s="669"/>
      <c r="BF25" s="670"/>
      <c r="BG25" s="656" t="s">
        <v>129</v>
      </c>
      <c r="BH25" s="657"/>
      <c r="BI25" s="657"/>
      <c r="BJ25" s="657"/>
      <c r="BK25" s="657"/>
      <c r="BL25" s="657"/>
      <c r="BM25" s="657"/>
      <c r="BN25" s="658"/>
      <c r="BO25" s="659" t="s">
        <v>129</v>
      </c>
      <c r="BP25" s="659"/>
      <c r="BQ25" s="659"/>
      <c r="BR25" s="659"/>
      <c r="BS25" s="660" t="s">
        <v>129</v>
      </c>
      <c r="BT25" s="660"/>
      <c r="BU25" s="660"/>
      <c r="BV25" s="660"/>
      <c r="BW25" s="660"/>
      <c r="BX25" s="660"/>
      <c r="BY25" s="660"/>
      <c r="BZ25" s="660"/>
      <c r="CA25" s="660"/>
      <c r="CB25" s="664"/>
      <c r="CD25" s="653" t="s">
        <v>296</v>
      </c>
      <c r="CE25" s="654"/>
      <c r="CF25" s="654"/>
      <c r="CG25" s="654"/>
      <c r="CH25" s="654"/>
      <c r="CI25" s="654"/>
      <c r="CJ25" s="654"/>
      <c r="CK25" s="654"/>
      <c r="CL25" s="654"/>
      <c r="CM25" s="654"/>
      <c r="CN25" s="654"/>
      <c r="CO25" s="654"/>
      <c r="CP25" s="654"/>
      <c r="CQ25" s="655"/>
      <c r="CR25" s="656">
        <v>3008914</v>
      </c>
      <c r="CS25" s="683"/>
      <c r="CT25" s="683"/>
      <c r="CU25" s="683"/>
      <c r="CV25" s="683"/>
      <c r="CW25" s="683"/>
      <c r="CX25" s="683"/>
      <c r="CY25" s="684"/>
      <c r="CZ25" s="661">
        <v>14.3</v>
      </c>
      <c r="DA25" s="685"/>
      <c r="DB25" s="685"/>
      <c r="DC25" s="691"/>
      <c r="DD25" s="665">
        <v>2709142</v>
      </c>
      <c r="DE25" s="683"/>
      <c r="DF25" s="683"/>
      <c r="DG25" s="683"/>
      <c r="DH25" s="683"/>
      <c r="DI25" s="683"/>
      <c r="DJ25" s="683"/>
      <c r="DK25" s="684"/>
      <c r="DL25" s="665">
        <v>2701300</v>
      </c>
      <c r="DM25" s="683"/>
      <c r="DN25" s="683"/>
      <c r="DO25" s="683"/>
      <c r="DP25" s="683"/>
      <c r="DQ25" s="683"/>
      <c r="DR25" s="683"/>
      <c r="DS25" s="683"/>
      <c r="DT25" s="683"/>
      <c r="DU25" s="683"/>
      <c r="DV25" s="684"/>
      <c r="DW25" s="661">
        <v>24.5</v>
      </c>
      <c r="DX25" s="685"/>
      <c r="DY25" s="685"/>
      <c r="DZ25" s="685"/>
      <c r="EA25" s="685"/>
      <c r="EB25" s="685"/>
      <c r="EC25" s="686"/>
    </row>
    <row r="26" spans="2:133" ht="11.25" customHeight="1" x14ac:dyDescent="0.15">
      <c r="B26" s="653" t="s">
        <v>297</v>
      </c>
      <c r="C26" s="654"/>
      <c r="D26" s="654"/>
      <c r="E26" s="654"/>
      <c r="F26" s="654"/>
      <c r="G26" s="654"/>
      <c r="H26" s="654"/>
      <c r="I26" s="654"/>
      <c r="J26" s="654"/>
      <c r="K26" s="654"/>
      <c r="L26" s="654"/>
      <c r="M26" s="654"/>
      <c r="N26" s="654"/>
      <c r="O26" s="654"/>
      <c r="P26" s="654"/>
      <c r="Q26" s="655"/>
      <c r="R26" s="656">
        <v>115</v>
      </c>
      <c r="S26" s="657"/>
      <c r="T26" s="657"/>
      <c r="U26" s="657"/>
      <c r="V26" s="657"/>
      <c r="W26" s="657"/>
      <c r="X26" s="657"/>
      <c r="Y26" s="658"/>
      <c r="Z26" s="659">
        <v>0</v>
      </c>
      <c r="AA26" s="659"/>
      <c r="AB26" s="659"/>
      <c r="AC26" s="659"/>
      <c r="AD26" s="660" t="s">
        <v>129</v>
      </c>
      <c r="AE26" s="660"/>
      <c r="AF26" s="660"/>
      <c r="AG26" s="660"/>
      <c r="AH26" s="660"/>
      <c r="AI26" s="660"/>
      <c r="AJ26" s="660"/>
      <c r="AK26" s="660"/>
      <c r="AL26" s="661" t="s">
        <v>129</v>
      </c>
      <c r="AM26" s="662"/>
      <c r="AN26" s="662"/>
      <c r="AO26" s="663"/>
      <c r="AP26" s="653" t="s">
        <v>298</v>
      </c>
      <c r="AQ26" s="669"/>
      <c r="AR26" s="669"/>
      <c r="AS26" s="669"/>
      <c r="AT26" s="669"/>
      <c r="AU26" s="669"/>
      <c r="AV26" s="669"/>
      <c r="AW26" s="669"/>
      <c r="AX26" s="669"/>
      <c r="AY26" s="669"/>
      <c r="AZ26" s="669"/>
      <c r="BA26" s="669"/>
      <c r="BB26" s="669"/>
      <c r="BC26" s="669"/>
      <c r="BD26" s="669"/>
      <c r="BE26" s="669"/>
      <c r="BF26" s="670"/>
      <c r="BG26" s="656" t="s">
        <v>129</v>
      </c>
      <c r="BH26" s="657"/>
      <c r="BI26" s="657"/>
      <c r="BJ26" s="657"/>
      <c r="BK26" s="657"/>
      <c r="BL26" s="657"/>
      <c r="BM26" s="657"/>
      <c r="BN26" s="658"/>
      <c r="BO26" s="659" t="s">
        <v>129</v>
      </c>
      <c r="BP26" s="659"/>
      <c r="BQ26" s="659"/>
      <c r="BR26" s="659"/>
      <c r="BS26" s="660" t="s">
        <v>129</v>
      </c>
      <c r="BT26" s="660"/>
      <c r="BU26" s="660"/>
      <c r="BV26" s="660"/>
      <c r="BW26" s="660"/>
      <c r="BX26" s="660"/>
      <c r="BY26" s="660"/>
      <c r="BZ26" s="660"/>
      <c r="CA26" s="660"/>
      <c r="CB26" s="664"/>
      <c r="CD26" s="653" t="s">
        <v>299</v>
      </c>
      <c r="CE26" s="654"/>
      <c r="CF26" s="654"/>
      <c r="CG26" s="654"/>
      <c r="CH26" s="654"/>
      <c r="CI26" s="654"/>
      <c r="CJ26" s="654"/>
      <c r="CK26" s="654"/>
      <c r="CL26" s="654"/>
      <c r="CM26" s="654"/>
      <c r="CN26" s="654"/>
      <c r="CO26" s="654"/>
      <c r="CP26" s="654"/>
      <c r="CQ26" s="655"/>
      <c r="CR26" s="656">
        <v>1542411</v>
      </c>
      <c r="CS26" s="657"/>
      <c r="CT26" s="657"/>
      <c r="CU26" s="657"/>
      <c r="CV26" s="657"/>
      <c r="CW26" s="657"/>
      <c r="CX26" s="657"/>
      <c r="CY26" s="658"/>
      <c r="CZ26" s="661">
        <v>7.3</v>
      </c>
      <c r="DA26" s="685"/>
      <c r="DB26" s="685"/>
      <c r="DC26" s="691"/>
      <c r="DD26" s="665">
        <v>1341161</v>
      </c>
      <c r="DE26" s="657"/>
      <c r="DF26" s="657"/>
      <c r="DG26" s="657"/>
      <c r="DH26" s="657"/>
      <c r="DI26" s="657"/>
      <c r="DJ26" s="657"/>
      <c r="DK26" s="658"/>
      <c r="DL26" s="665" t="s">
        <v>129</v>
      </c>
      <c r="DM26" s="657"/>
      <c r="DN26" s="657"/>
      <c r="DO26" s="657"/>
      <c r="DP26" s="657"/>
      <c r="DQ26" s="657"/>
      <c r="DR26" s="657"/>
      <c r="DS26" s="657"/>
      <c r="DT26" s="657"/>
      <c r="DU26" s="657"/>
      <c r="DV26" s="658"/>
      <c r="DW26" s="661" t="s">
        <v>129</v>
      </c>
      <c r="DX26" s="685"/>
      <c r="DY26" s="685"/>
      <c r="DZ26" s="685"/>
      <c r="EA26" s="685"/>
      <c r="EB26" s="685"/>
      <c r="EC26" s="686"/>
    </row>
    <row r="27" spans="2:133" ht="11.25" customHeight="1" x14ac:dyDescent="0.15">
      <c r="B27" s="653" t="s">
        <v>300</v>
      </c>
      <c r="C27" s="654"/>
      <c r="D27" s="654"/>
      <c r="E27" s="654"/>
      <c r="F27" s="654"/>
      <c r="G27" s="654"/>
      <c r="H27" s="654"/>
      <c r="I27" s="654"/>
      <c r="J27" s="654"/>
      <c r="K27" s="654"/>
      <c r="L27" s="654"/>
      <c r="M27" s="654"/>
      <c r="N27" s="654"/>
      <c r="O27" s="654"/>
      <c r="P27" s="654"/>
      <c r="Q27" s="655"/>
      <c r="R27" s="656">
        <v>11488778</v>
      </c>
      <c r="S27" s="657"/>
      <c r="T27" s="657"/>
      <c r="U27" s="657"/>
      <c r="V27" s="657"/>
      <c r="W27" s="657"/>
      <c r="X27" s="657"/>
      <c r="Y27" s="658"/>
      <c r="Z27" s="659">
        <v>52.5</v>
      </c>
      <c r="AA27" s="659"/>
      <c r="AB27" s="659"/>
      <c r="AC27" s="659"/>
      <c r="AD27" s="660">
        <v>10510844</v>
      </c>
      <c r="AE27" s="660"/>
      <c r="AF27" s="660"/>
      <c r="AG27" s="660"/>
      <c r="AH27" s="660"/>
      <c r="AI27" s="660"/>
      <c r="AJ27" s="660"/>
      <c r="AK27" s="660"/>
      <c r="AL27" s="661">
        <v>99.699996948242188</v>
      </c>
      <c r="AM27" s="662"/>
      <c r="AN27" s="662"/>
      <c r="AO27" s="663"/>
      <c r="AP27" s="653" t="s">
        <v>301</v>
      </c>
      <c r="AQ27" s="654"/>
      <c r="AR27" s="654"/>
      <c r="AS27" s="654"/>
      <c r="AT27" s="654"/>
      <c r="AU27" s="654"/>
      <c r="AV27" s="654"/>
      <c r="AW27" s="654"/>
      <c r="AX27" s="654"/>
      <c r="AY27" s="654"/>
      <c r="AZ27" s="654"/>
      <c r="BA27" s="654"/>
      <c r="BB27" s="654"/>
      <c r="BC27" s="654"/>
      <c r="BD27" s="654"/>
      <c r="BE27" s="654"/>
      <c r="BF27" s="655"/>
      <c r="BG27" s="656">
        <v>5406463</v>
      </c>
      <c r="BH27" s="657"/>
      <c r="BI27" s="657"/>
      <c r="BJ27" s="657"/>
      <c r="BK27" s="657"/>
      <c r="BL27" s="657"/>
      <c r="BM27" s="657"/>
      <c r="BN27" s="658"/>
      <c r="BO27" s="659">
        <v>100</v>
      </c>
      <c r="BP27" s="659"/>
      <c r="BQ27" s="659"/>
      <c r="BR27" s="659"/>
      <c r="BS27" s="660">
        <v>77262</v>
      </c>
      <c r="BT27" s="660"/>
      <c r="BU27" s="660"/>
      <c r="BV27" s="660"/>
      <c r="BW27" s="660"/>
      <c r="BX27" s="660"/>
      <c r="BY27" s="660"/>
      <c r="BZ27" s="660"/>
      <c r="CA27" s="660"/>
      <c r="CB27" s="664"/>
      <c r="CD27" s="653" t="s">
        <v>302</v>
      </c>
      <c r="CE27" s="654"/>
      <c r="CF27" s="654"/>
      <c r="CG27" s="654"/>
      <c r="CH27" s="654"/>
      <c r="CI27" s="654"/>
      <c r="CJ27" s="654"/>
      <c r="CK27" s="654"/>
      <c r="CL27" s="654"/>
      <c r="CM27" s="654"/>
      <c r="CN27" s="654"/>
      <c r="CO27" s="654"/>
      <c r="CP27" s="654"/>
      <c r="CQ27" s="655"/>
      <c r="CR27" s="656">
        <v>4277846</v>
      </c>
      <c r="CS27" s="683"/>
      <c r="CT27" s="683"/>
      <c r="CU27" s="683"/>
      <c r="CV27" s="683"/>
      <c r="CW27" s="683"/>
      <c r="CX27" s="683"/>
      <c r="CY27" s="684"/>
      <c r="CZ27" s="661">
        <v>20.3</v>
      </c>
      <c r="DA27" s="685"/>
      <c r="DB27" s="685"/>
      <c r="DC27" s="691"/>
      <c r="DD27" s="665">
        <v>1078820</v>
      </c>
      <c r="DE27" s="683"/>
      <c r="DF27" s="683"/>
      <c r="DG27" s="683"/>
      <c r="DH27" s="683"/>
      <c r="DI27" s="683"/>
      <c r="DJ27" s="683"/>
      <c r="DK27" s="684"/>
      <c r="DL27" s="665">
        <v>1074429</v>
      </c>
      <c r="DM27" s="683"/>
      <c r="DN27" s="683"/>
      <c r="DO27" s="683"/>
      <c r="DP27" s="683"/>
      <c r="DQ27" s="683"/>
      <c r="DR27" s="683"/>
      <c r="DS27" s="683"/>
      <c r="DT27" s="683"/>
      <c r="DU27" s="683"/>
      <c r="DV27" s="684"/>
      <c r="DW27" s="661">
        <v>9.8000000000000007</v>
      </c>
      <c r="DX27" s="685"/>
      <c r="DY27" s="685"/>
      <c r="DZ27" s="685"/>
      <c r="EA27" s="685"/>
      <c r="EB27" s="685"/>
      <c r="EC27" s="686"/>
    </row>
    <row r="28" spans="2:133" ht="11.25" customHeight="1" x14ac:dyDescent="0.15">
      <c r="B28" s="653" t="s">
        <v>303</v>
      </c>
      <c r="C28" s="654"/>
      <c r="D28" s="654"/>
      <c r="E28" s="654"/>
      <c r="F28" s="654"/>
      <c r="G28" s="654"/>
      <c r="H28" s="654"/>
      <c r="I28" s="654"/>
      <c r="J28" s="654"/>
      <c r="K28" s="654"/>
      <c r="L28" s="654"/>
      <c r="M28" s="654"/>
      <c r="N28" s="654"/>
      <c r="O28" s="654"/>
      <c r="P28" s="654"/>
      <c r="Q28" s="655"/>
      <c r="R28" s="656">
        <v>4661</v>
      </c>
      <c r="S28" s="657"/>
      <c r="T28" s="657"/>
      <c r="U28" s="657"/>
      <c r="V28" s="657"/>
      <c r="W28" s="657"/>
      <c r="X28" s="657"/>
      <c r="Y28" s="658"/>
      <c r="Z28" s="659">
        <v>0</v>
      </c>
      <c r="AA28" s="659"/>
      <c r="AB28" s="659"/>
      <c r="AC28" s="659"/>
      <c r="AD28" s="660">
        <v>4661</v>
      </c>
      <c r="AE28" s="660"/>
      <c r="AF28" s="660"/>
      <c r="AG28" s="660"/>
      <c r="AH28" s="660"/>
      <c r="AI28" s="660"/>
      <c r="AJ28" s="660"/>
      <c r="AK28" s="660"/>
      <c r="AL28" s="661">
        <v>0</v>
      </c>
      <c r="AM28" s="662"/>
      <c r="AN28" s="662"/>
      <c r="AO28" s="663"/>
      <c r="AP28" s="653"/>
      <c r="AQ28" s="654"/>
      <c r="AR28" s="654"/>
      <c r="AS28" s="654"/>
      <c r="AT28" s="654"/>
      <c r="AU28" s="654"/>
      <c r="AV28" s="654"/>
      <c r="AW28" s="654"/>
      <c r="AX28" s="654"/>
      <c r="AY28" s="654"/>
      <c r="AZ28" s="654"/>
      <c r="BA28" s="654"/>
      <c r="BB28" s="654"/>
      <c r="BC28" s="654"/>
      <c r="BD28" s="654"/>
      <c r="BE28" s="654"/>
      <c r="BF28" s="655"/>
      <c r="BG28" s="656"/>
      <c r="BH28" s="657"/>
      <c r="BI28" s="657"/>
      <c r="BJ28" s="657"/>
      <c r="BK28" s="657"/>
      <c r="BL28" s="657"/>
      <c r="BM28" s="657"/>
      <c r="BN28" s="658"/>
      <c r="BO28" s="659"/>
      <c r="BP28" s="659"/>
      <c r="BQ28" s="659"/>
      <c r="BR28" s="659"/>
      <c r="BS28" s="665"/>
      <c r="BT28" s="657"/>
      <c r="BU28" s="657"/>
      <c r="BV28" s="657"/>
      <c r="BW28" s="657"/>
      <c r="BX28" s="657"/>
      <c r="BY28" s="657"/>
      <c r="BZ28" s="657"/>
      <c r="CA28" s="657"/>
      <c r="CB28" s="666"/>
      <c r="CD28" s="653" t="s">
        <v>304</v>
      </c>
      <c r="CE28" s="654"/>
      <c r="CF28" s="654"/>
      <c r="CG28" s="654"/>
      <c r="CH28" s="654"/>
      <c r="CI28" s="654"/>
      <c r="CJ28" s="654"/>
      <c r="CK28" s="654"/>
      <c r="CL28" s="654"/>
      <c r="CM28" s="654"/>
      <c r="CN28" s="654"/>
      <c r="CO28" s="654"/>
      <c r="CP28" s="654"/>
      <c r="CQ28" s="655"/>
      <c r="CR28" s="656">
        <v>1819745</v>
      </c>
      <c r="CS28" s="657"/>
      <c r="CT28" s="657"/>
      <c r="CU28" s="657"/>
      <c r="CV28" s="657"/>
      <c r="CW28" s="657"/>
      <c r="CX28" s="657"/>
      <c r="CY28" s="658"/>
      <c r="CZ28" s="661">
        <v>8.6</v>
      </c>
      <c r="DA28" s="685"/>
      <c r="DB28" s="685"/>
      <c r="DC28" s="691"/>
      <c r="DD28" s="665">
        <v>1800139</v>
      </c>
      <c r="DE28" s="657"/>
      <c r="DF28" s="657"/>
      <c r="DG28" s="657"/>
      <c r="DH28" s="657"/>
      <c r="DI28" s="657"/>
      <c r="DJ28" s="657"/>
      <c r="DK28" s="658"/>
      <c r="DL28" s="665">
        <v>1671119</v>
      </c>
      <c r="DM28" s="657"/>
      <c r="DN28" s="657"/>
      <c r="DO28" s="657"/>
      <c r="DP28" s="657"/>
      <c r="DQ28" s="657"/>
      <c r="DR28" s="657"/>
      <c r="DS28" s="657"/>
      <c r="DT28" s="657"/>
      <c r="DU28" s="657"/>
      <c r="DV28" s="658"/>
      <c r="DW28" s="661">
        <v>15.2</v>
      </c>
      <c r="DX28" s="685"/>
      <c r="DY28" s="685"/>
      <c r="DZ28" s="685"/>
      <c r="EA28" s="685"/>
      <c r="EB28" s="685"/>
      <c r="EC28" s="686"/>
    </row>
    <row r="29" spans="2:133" ht="11.25" customHeight="1" x14ac:dyDescent="0.15">
      <c r="B29" s="653" t="s">
        <v>305</v>
      </c>
      <c r="C29" s="654"/>
      <c r="D29" s="654"/>
      <c r="E29" s="654"/>
      <c r="F29" s="654"/>
      <c r="G29" s="654"/>
      <c r="H29" s="654"/>
      <c r="I29" s="654"/>
      <c r="J29" s="654"/>
      <c r="K29" s="654"/>
      <c r="L29" s="654"/>
      <c r="M29" s="654"/>
      <c r="N29" s="654"/>
      <c r="O29" s="654"/>
      <c r="P29" s="654"/>
      <c r="Q29" s="655"/>
      <c r="R29" s="656">
        <v>87233</v>
      </c>
      <c r="S29" s="657"/>
      <c r="T29" s="657"/>
      <c r="U29" s="657"/>
      <c r="V29" s="657"/>
      <c r="W29" s="657"/>
      <c r="X29" s="657"/>
      <c r="Y29" s="658"/>
      <c r="Z29" s="659">
        <v>0.4</v>
      </c>
      <c r="AA29" s="659"/>
      <c r="AB29" s="659"/>
      <c r="AC29" s="659"/>
      <c r="AD29" s="660" t="s">
        <v>129</v>
      </c>
      <c r="AE29" s="660"/>
      <c r="AF29" s="660"/>
      <c r="AG29" s="660"/>
      <c r="AH29" s="660"/>
      <c r="AI29" s="660"/>
      <c r="AJ29" s="660"/>
      <c r="AK29" s="660"/>
      <c r="AL29" s="661" t="s">
        <v>129</v>
      </c>
      <c r="AM29" s="662"/>
      <c r="AN29" s="662"/>
      <c r="AO29" s="663"/>
      <c r="AP29" s="674"/>
      <c r="AQ29" s="675"/>
      <c r="AR29" s="675"/>
      <c r="AS29" s="675"/>
      <c r="AT29" s="675"/>
      <c r="AU29" s="675"/>
      <c r="AV29" s="675"/>
      <c r="AW29" s="675"/>
      <c r="AX29" s="675"/>
      <c r="AY29" s="675"/>
      <c r="AZ29" s="675"/>
      <c r="BA29" s="675"/>
      <c r="BB29" s="675"/>
      <c r="BC29" s="675"/>
      <c r="BD29" s="675"/>
      <c r="BE29" s="675"/>
      <c r="BF29" s="676"/>
      <c r="BG29" s="656"/>
      <c r="BH29" s="657"/>
      <c r="BI29" s="657"/>
      <c r="BJ29" s="657"/>
      <c r="BK29" s="657"/>
      <c r="BL29" s="657"/>
      <c r="BM29" s="657"/>
      <c r="BN29" s="658"/>
      <c r="BO29" s="659"/>
      <c r="BP29" s="659"/>
      <c r="BQ29" s="659"/>
      <c r="BR29" s="659"/>
      <c r="BS29" s="660"/>
      <c r="BT29" s="660"/>
      <c r="BU29" s="660"/>
      <c r="BV29" s="660"/>
      <c r="BW29" s="660"/>
      <c r="BX29" s="660"/>
      <c r="BY29" s="660"/>
      <c r="BZ29" s="660"/>
      <c r="CA29" s="660"/>
      <c r="CB29" s="664"/>
      <c r="CD29" s="694" t="s">
        <v>306</v>
      </c>
      <c r="CE29" s="695"/>
      <c r="CF29" s="653" t="s">
        <v>71</v>
      </c>
      <c r="CG29" s="654"/>
      <c r="CH29" s="654"/>
      <c r="CI29" s="654"/>
      <c r="CJ29" s="654"/>
      <c r="CK29" s="654"/>
      <c r="CL29" s="654"/>
      <c r="CM29" s="654"/>
      <c r="CN29" s="654"/>
      <c r="CO29" s="654"/>
      <c r="CP29" s="654"/>
      <c r="CQ29" s="655"/>
      <c r="CR29" s="656">
        <v>1819745</v>
      </c>
      <c r="CS29" s="683"/>
      <c r="CT29" s="683"/>
      <c r="CU29" s="683"/>
      <c r="CV29" s="683"/>
      <c r="CW29" s="683"/>
      <c r="CX29" s="683"/>
      <c r="CY29" s="684"/>
      <c r="CZ29" s="661">
        <v>8.6</v>
      </c>
      <c r="DA29" s="685"/>
      <c r="DB29" s="685"/>
      <c r="DC29" s="691"/>
      <c r="DD29" s="665">
        <v>1800139</v>
      </c>
      <c r="DE29" s="683"/>
      <c r="DF29" s="683"/>
      <c r="DG29" s="683"/>
      <c r="DH29" s="683"/>
      <c r="DI29" s="683"/>
      <c r="DJ29" s="683"/>
      <c r="DK29" s="684"/>
      <c r="DL29" s="665">
        <v>1671119</v>
      </c>
      <c r="DM29" s="683"/>
      <c r="DN29" s="683"/>
      <c r="DO29" s="683"/>
      <c r="DP29" s="683"/>
      <c r="DQ29" s="683"/>
      <c r="DR29" s="683"/>
      <c r="DS29" s="683"/>
      <c r="DT29" s="683"/>
      <c r="DU29" s="683"/>
      <c r="DV29" s="684"/>
      <c r="DW29" s="661">
        <v>15.2</v>
      </c>
      <c r="DX29" s="685"/>
      <c r="DY29" s="685"/>
      <c r="DZ29" s="685"/>
      <c r="EA29" s="685"/>
      <c r="EB29" s="685"/>
      <c r="EC29" s="686"/>
    </row>
    <row r="30" spans="2:133" ht="11.25" customHeight="1" x14ac:dyDescent="0.15">
      <c r="B30" s="653" t="s">
        <v>307</v>
      </c>
      <c r="C30" s="654"/>
      <c r="D30" s="654"/>
      <c r="E30" s="654"/>
      <c r="F30" s="654"/>
      <c r="G30" s="654"/>
      <c r="H30" s="654"/>
      <c r="I30" s="654"/>
      <c r="J30" s="654"/>
      <c r="K30" s="654"/>
      <c r="L30" s="654"/>
      <c r="M30" s="654"/>
      <c r="N30" s="654"/>
      <c r="O30" s="654"/>
      <c r="P30" s="654"/>
      <c r="Q30" s="655"/>
      <c r="R30" s="656">
        <v>171495</v>
      </c>
      <c r="S30" s="657"/>
      <c r="T30" s="657"/>
      <c r="U30" s="657"/>
      <c r="V30" s="657"/>
      <c r="W30" s="657"/>
      <c r="X30" s="657"/>
      <c r="Y30" s="658"/>
      <c r="Z30" s="659">
        <v>0.8</v>
      </c>
      <c r="AA30" s="659"/>
      <c r="AB30" s="659"/>
      <c r="AC30" s="659"/>
      <c r="AD30" s="660">
        <v>21958</v>
      </c>
      <c r="AE30" s="660"/>
      <c r="AF30" s="660"/>
      <c r="AG30" s="660"/>
      <c r="AH30" s="660"/>
      <c r="AI30" s="660"/>
      <c r="AJ30" s="660"/>
      <c r="AK30" s="660"/>
      <c r="AL30" s="661">
        <v>0.2</v>
      </c>
      <c r="AM30" s="662"/>
      <c r="AN30" s="662"/>
      <c r="AO30" s="663"/>
      <c r="AP30" s="638" t="s">
        <v>225</v>
      </c>
      <c r="AQ30" s="639"/>
      <c r="AR30" s="639"/>
      <c r="AS30" s="639"/>
      <c r="AT30" s="639"/>
      <c r="AU30" s="639"/>
      <c r="AV30" s="639"/>
      <c r="AW30" s="639"/>
      <c r="AX30" s="639"/>
      <c r="AY30" s="639"/>
      <c r="AZ30" s="639"/>
      <c r="BA30" s="639"/>
      <c r="BB30" s="639"/>
      <c r="BC30" s="639"/>
      <c r="BD30" s="639"/>
      <c r="BE30" s="639"/>
      <c r="BF30" s="640"/>
      <c r="BG30" s="638" t="s">
        <v>308</v>
      </c>
      <c r="BH30" s="692"/>
      <c r="BI30" s="692"/>
      <c r="BJ30" s="692"/>
      <c r="BK30" s="692"/>
      <c r="BL30" s="692"/>
      <c r="BM30" s="692"/>
      <c r="BN30" s="692"/>
      <c r="BO30" s="692"/>
      <c r="BP30" s="692"/>
      <c r="BQ30" s="693"/>
      <c r="BR30" s="638" t="s">
        <v>309</v>
      </c>
      <c r="BS30" s="692"/>
      <c r="BT30" s="692"/>
      <c r="BU30" s="692"/>
      <c r="BV30" s="692"/>
      <c r="BW30" s="692"/>
      <c r="BX30" s="692"/>
      <c r="BY30" s="692"/>
      <c r="BZ30" s="692"/>
      <c r="CA30" s="692"/>
      <c r="CB30" s="693"/>
      <c r="CD30" s="696"/>
      <c r="CE30" s="697"/>
      <c r="CF30" s="653" t="s">
        <v>310</v>
      </c>
      <c r="CG30" s="654"/>
      <c r="CH30" s="654"/>
      <c r="CI30" s="654"/>
      <c r="CJ30" s="654"/>
      <c r="CK30" s="654"/>
      <c r="CL30" s="654"/>
      <c r="CM30" s="654"/>
      <c r="CN30" s="654"/>
      <c r="CO30" s="654"/>
      <c r="CP30" s="654"/>
      <c r="CQ30" s="655"/>
      <c r="CR30" s="656">
        <v>1760019</v>
      </c>
      <c r="CS30" s="657"/>
      <c r="CT30" s="657"/>
      <c r="CU30" s="657"/>
      <c r="CV30" s="657"/>
      <c r="CW30" s="657"/>
      <c r="CX30" s="657"/>
      <c r="CY30" s="658"/>
      <c r="CZ30" s="661">
        <v>8.4</v>
      </c>
      <c r="DA30" s="685"/>
      <c r="DB30" s="685"/>
      <c r="DC30" s="691"/>
      <c r="DD30" s="665">
        <v>1741387</v>
      </c>
      <c r="DE30" s="657"/>
      <c r="DF30" s="657"/>
      <c r="DG30" s="657"/>
      <c r="DH30" s="657"/>
      <c r="DI30" s="657"/>
      <c r="DJ30" s="657"/>
      <c r="DK30" s="658"/>
      <c r="DL30" s="665">
        <v>1612367</v>
      </c>
      <c r="DM30" s="657"/>
      <c r="DN30" s="657"/>
      <c r="DO30" s="657"/>
      <c r="DP30" s="657"/>
      <c r="DQ30" s="657"/>
      <c r="DR30" s="657"/>
      <c r="DS30" s="657"/>
      <c r="DT30" s="657"/>
      <c r="DU30" s="657"/>
      <c r="DV30" s="658"/>
      <c r="DW30" s="661">
        <v>14.6</v>
      </c>
      <c r="DX30" s="685"/>
      <c r="DY30" s="685"/>
      <c r="DZ30" s="685"/>
      <c r="EA30" s="685"/>
      <c r="EB30" s="685"/>
      <c r="EC30" s="686"/>
    </row>
    <row r="31" spans="2:133" ht="11.25" customHeight="1" x14ac:dyDescent="0.15">
      <c r="B31" s="653" t="s">
        <v>311</v>
      </c>
      <c r="C31" s="654"/>
      <c r="D31" s="654"/>
      <c r="E31" s="654"/>
      <c r="F31" s="654"/>
      <c r="G31" s="654"/>
      <c r="H31" s="654"/>
      <c r="I31" s="654"/>
      <c r="J31" s="654"/>
      <c r="K31" s="654"/>
      <c r="L31" s="654"/>
      <c r="M31" s="654"/>
      <c r="N31" s="654"/>
      <c r="O31" s="654"/>
      <c r="P31" s="654"/>
      <c r="Q31" s="655"/>
      <c r="R31" s="656">
        <v>142122</v>
      </c>
      <c r="S31" s="657"/>
      <c r="T31" s="657"/>
      <c r="U31" s="657"/>
      <c r="V31" s="657"/>
      <c r="W31" s="657"/>
      <c r="X31" s="657"/>
      <c r="Y31" s="658"/>
      <c r="Z31" s="659">
        <v>0.6</v>
      </c>
      <c r="AA31" s="659"/>
      <c r="AB31" s="659"/>
      <c r="AC31" s="659"/>
      <c r="AD31" s="660" t="s">
        <v>129</v>
      </c>
      <c r="AE31" s="660"/>
      <c r="AF31" s="660"/>
      <c r="AG31" s="660"/>
      <c r="AH31" s="660"/>
      <c r="AI31" s="660"/>
      <c r="AJ31" s="660"/>
      <c r="AK31" s="660"/>
      <c r="AL31" s="661" t="s">
        <v>129</v>
      </c>
      <c r="AM31" s="662"/>
      <c r="AN31" s="662"/>
      <c r="AO31" s="663"/>
      <c r="AP31" s="704" t="s">
        <v>312</v>
      </c>
      <c r="AQ31" s="705"/>
      <c r="AR31" s="705"/>
      <c r="AS31" s="705"/>
      <c r="AT31" s="710" t="s">
        <v>313</v>
      </c>
      <c r="AU31" s="355"/>
      <c r="AV31" s="355"/>
      <c r="AW31" s="355"/>
      <c r="AX31" s="642" t="s">
        <v>190</v>
      </c>
      <c r="AY31" s="643"/>
      <c r="AZ31" s="643"/>
      <c r="BA31" s="643"/>
      <c r="BB31" s="643"/>
      <c r="BC31" s="643"/>
      <c r="BD31" s="643"/>
      <c r="BE31" s="643"/>
      <c r="BF31" s="644"/>
      <c r="BG31" s="703">
        <v>98.8</v>
      </c>
      <c r="BH31" s="700"/>
      <c r="BI31" s="700"/>
      <c r="BJ31" s="700"/>
      <c r="BK31" s="700"/>
      <c r="BL31" s="700"/>
      <c r="BM31" s="651">
        <v>96.6</v>
      </c>
      <c r="BN31" s="700"/>
      <c r="BO31" s="700"/>
      <c r="BP31" s="700"/>
      <c r="BQ31" s="701"/>
      <c r="BR31" s="703">
        <v>98.7</v>
      </c>
      <c r="BS31" s="700"/>
      <c r="BT31" s="700"/>
      <c r="BU31" s="700"/>
      <c r="BV31" s="700"/>
      <c r="BW31" s="700"/>
      <c r="BX31" s="651">
        <v>96.2</v>
      </c>
      <c r="BY31" s="700"/>
      <c r="BZ31" s="700"/>
      <c r="CA31" s="700"/>
      <c r="CB31" s="701"/>
      <c r="CD31" s="696"/>
      <c r="CE31" s="697"/>
      <c r="CF31" s="653" t="s">
        <v>314</v>
      </c>
      <c r="CG31" s="654"/>
      <c r="CH31" s="654"/>
      <c r="CI31" s="654"/>
      <c r="CJ31" s="654"/>
      <c r="CK31" s="654"/>
      <c r="CL31" s="654"/>
      <c r="CM31" s="654"/>
      <c r="CN31" s="654"/>
      <c r="CO31" s="654"/>
      <c r="CP31" s="654"/>
      <c r="CQ31" s="655"/>
      <c r="CR31" s="656">
        <v>59726</v>
      </c>
      <c r="CS31" s="683"/>
      <c r="CT31" s="683"/>
      <c r="CU31" s="683"/>
      <c r="CV31" s="683"/>
      <c r="CW31" s="683"/>
      <c r="CX31" s="683"/>
      <c r="CY31" s="684"/>
      <c r="CZ31" s="661">
        <v>0.3</v>
      </c>
      <c r="DA31" s="685"/>
      <c r="DB31" s="685"/>
      <c r="DC31" s="691"/>
      <c r="DD31" s="665">
        <v>58752</v>
      </c>
      <c r="DE31" s="683"/>
      <c r="DF31" s="683"/>
      <c r="DG31" s="683"/>
      <c r="DH31" s="683"/>
      <c r="DI31" s="683"/>
      <c r="DJ31" s="683"/>
      <c r="DK31" s="684"/>
      <c r="DL31" s="665">
        <v>58752</v>
      </c>
      <c r="DM31" s="683"/>
      <c r="DN31" s="683"/>
      <c r="DO31" s="683"/>
      <c r="DP31" s="683"/>
      <c r="DQ31" s="683"/>
      <c r="DR31" s="683"/>
      <c r="DS31" s="683"/>
      <c r="DT31" s="683"/>
      <c r="DU31" s="683"/>
      <c r="DV31" s="684"/>
      <c r="DW31" s="661">
        <v>0.5</v>
      </c>
      <c r="DX31" s="685"/>
      <c r="DY31" s="685"/>
      <c r="DZ31" s="685"/>
      <c r="EA31" s="685"/>
      <c r="EB31" s="685"/>
      <c r="EC31" s="686"/>
    </row>
    <row r="32" spans="2:133" ht="11.25" customHeight="1" x14ac:dyDescent="0.15">
      <c r="B32" s="653" t="s">
        <v>315</v>
      </c>
      <c r="C32" s="654"/>
      <c r="D32" s="654"/>
      <c r="E32" s="654"/>
      <c r="F32" s="654"/>
      <c r="G32" s="654"/>
      <c r="H32" s="654"/>
      <c r="I32" s="654"/>
      <c r="J32" s="654"/>
      <c r="K32" s="654"/>
      <c r="L32" s="654"/>
      <c r="M32" s="654"/>
      <c r="N32" s="654"/>
      <c r="O32" s="654"/>
      <c r="P32" s="654"/>
      <c r="Q32" s="655"/>
      <c r="R32" s="656">
        <v>4329467</v>
      </c>
      <c r="S32" s="657"/>
      <c r="T32" s="657"/>
      <c r="U32" s="657"/>
      <c r="V32" s="657"/>
      <c r="W32" s="657"/>
      <c r="X32" s="657"/>
      <c r="Y32" s="658"/>
      <c r="Z32" s="659">
        <v>19.8</v>
      </c>
      <c r="AA32" s="659"/>
      <c r="AB32" s="659"/>
      <c r="AC32" s="659"/>
      <c r="AD32" s="660" t="s">
        <v>129</v>
      </c>
      <c r="AE32" s="660"/>
      <c r="AF32" s="660"/>
      <c r="AG32" s="660"/>
      <c r="AH32" s="660"/>
      <c r="AI32" s="660"/>
      <c r="AJ32" s="660"/>
      <c r="AK32" s="660"/>
      <c r="AL32" s="661" t="s">
        <v>129</v>
      </c>
      <c r="AM32" s="662"/>
      <c r="AN32" s="662"/>
      <c r="AO32" s="663"/>
      <c r="AP32" s="706"/>
      <c r="AQ32" s="707"/>
      <c r="AR32" s="707"/>
      <c r="AS32" s="707"/>
      <c r="AT32" s="711"/>
      <c r="AU32" s="211" t="s">
        <v>316</v>
      </c>
      <c r="AX32" s="653" t="s">
        <v>317</v>
      </c>
      <c r="AY32" s="654"/>
      <c r="AZ32" s="654"/>
      <c r="BA32" s="654"/>
      <c r="BB32" s="654"/>
      <c r="BC32" s="654"/>
      <c r="BD32" s="654"/>
      <c r="BE32" s="654"/>
      <c r="BF32" s="655"/>
      <c r="BG32" s="713">
        <v>98.5</v>
      </c>
      <c r="BH32" s="683"/>
      <c r="BI32" s="683"/>
      <c r="BJ32" s="683"/>
      <c r="BK32" s="683"/>
      <c r="BL32" s="683"/>
      <c r="BM32" s="662">
        <v>96.7</v>
      </c>
      <c r="BN32" s="683"/>
      <c r="BO32" s="683"/>
      <c r="BP32" s="683"/>
      <c r="BQ32" s="702"/>
      <c r="BR32" s="713">
        <v>98.6</v>
      </c>
      <c r="BS32" s="683"/>
      <c r="BT32" s="683"/>
      <c r="BU32" s="683"/>
      <c r="BV32" s="683"/>
      <c r="BW32" s="683"/>
      <c r="BX32" s="662">
        <v>96.4</v>
      </c>
      <c r="BY32" s="683"/>
      <c r="BZ32" s="683"/>
      <c r="CA32" s="683"/>
      <c r="CB32" s="702"/>
      <c r="CD32" s="698"/>
      <c r="CE32" s="699"/>
      <c r="CF32" s="653" t="s">
        <v>318</v>
      </c>
      <c r="CG32" s="654"/>
      <c r="CH32" s="654"/>
      <c r="CI32" s="654"/>
      <c r="CJ32" s="654"/>
      <c r="CK32" s="654"/>
      <c r="CL32" s="654"/>
      <c r="CM32" s="654"/>
      <c r="CN32" s="654"/>
      <c r="CO32" s="654"/>
      <c r="CP32" s="654"/>
      <c r="CQ32" s="655"/>
      <c r="CR32" s="656" t="s">
        <v>129</v>
      </c>
      <c r="CS32" s="657"/>
      <c r="CT32" s="657"/>
      <c r="CU32" s="657"/>
      <c r="CV32" s="657"/>
      <c r="CW32" s="657"/>
      <c r="CX32" s="657"/>
      <c r="CY32" s="658"/>
      <c r="CZ32" s="661" t="s">
        <v>129</v>
      </c>
      <c r="DA32" s="685"/>
      <c r="DB32" s="685"/>
      <c r="DC32" s="691"/>
      <c r="DD32" s="665" t="s">
        <v>129</v>
      </c>
      <c r="DE32" s="657"/>
      <c r="DF32" s="657"/>
      <c r="DG32" s="657"/>
      <c r="DH32" s="657"/>
      <c r="DI32" s="657"/>
      <c r="DJ32" s="657"/>
      <c r="DK32" s="658"/>
      <c r="DL32" s="665" t="s">
        <v>129</v>
      </c>
      <c r="DM32" s="657"/>
      <c r="DN32" s="657"/>
      <c r="DO32" s="657"/>
      <c r="DP32" s="657"/>
      <c r="DQ32" s="657"/>
      <c r="DR32" s="657"/>
      <c r="DS32" s="657"/>
      <c r="DT32" s="657"/>
      <c r="DU32" s="657"/>
      <c r="DV32" s="658"/>
      <c r="DW32" s="661" t="s">
        <v>129</v>
      </c>
      <c r="DX32" s="685"/>
      <c r="DY32" s="685"/>
      <c r="DZ32" s="685"/>
      <c r="EA32" s="685"/>
      <c r="EB32" s="685"/>
      <c r="EC32" s="686"/>
    </row>
    <row r="33" spans="2:133" ht="11.25" customHeight="1" x14ac:dyDescent="0.15">
      <c r="B33" s="687" t="s">
        <v>319</v>
      </c>
      <c r="C33" s="688"/>
      <c r="D33" s="688"/>
      <c r="E33" s="688"/>
      <c r="F33" s="688"/>
      <c r="G33" s="688"/>
      <c r="H33" s="688"/>
      <c r="I33" s="688"/>
      <c r="J33" s="688"/>
      <c r="K33" s="688"/>
      <c r="L33" s="688"/>
      <c r="M33" s="688"/>
      <c r="N33" s="688"/>
      <c r="O33" s="688"/>
      <c r="P33" s="688"/>
      <c r="Q33" s="689"/>
      <c r="R33" s="656" t="s">
        <v>129</v>
      </c>
      <c r="S33" s="657"/>
      <c r="T33" s="657"/>
      <c r="U33" s="657"/>
      <c r="V33" s="657"/>
      <c r="W33" s="657"/>
      <c r="X33" s="657"/>
      <c r="Y33" s="658"/>
      <c r="Z33" s="659" t="s">
        <v>129</v>
      </c>
      <c r="AA33" s="659"/>
      <c r="AB33" s="659"/>
      <c r="AC33" s="659"/>
      <c r="AD33" s="660" t="s">
        <v>129</v>
      </c>
      <c r="AE33" s="660"/>
      <c r="AF33" s="660"/>
      <c r="AG33" s="660"/>
      <c r="AH33" s="660"/>
      <c r="AI33" s="660"/>
      <c r="AJ33" s="660"/>
      <c r="AK33" s="660"/>
      <c r="AL33" s="661" t="s">
        <v>129</v>
      </c>
      <c r="AM33" s="662"/>
      <c r="AN33" s="662"/>
      <c r="AO33" s="663"/>
      <c r="AP33" s="708"/>
      <c r="AQ33" s="709"/>
      <c r="AR33" s="709"/>
      <c r="AS33" s="709"/>
      <c r="AT33" s="712"/>
      <c r="AU33" s="356"/>
      <c r="AV33" s="356"/>
      <c r="AW33" s="356"/>
      <c r="AX33" s="674" t="s">
        <v>320</v>
      </c>
      <c r="AY33" s="675"/>
      <c r="AZ33" s="675"/>
      <c r="BA33" s="675"/>
      <c r="BB33" s="675"/>
      <c r="BC33" s="675"/>
      <c r="BD33" s="675"/>
      <c r="BE33" s="675"/>
      <c r="BF33" s="676"/>
      <c r="BG33" s="714">
        <v>99</v>
      </c>
      <c r="BH33" s="715"/>
      <c r="BI33" s="715"/>
      <c r="BJ33" s="715"/>
      <c r="BK33" s="715"/>
      <c r="BL33" s="715"/>
      <c r="BM33" s="716">
        <v>96.1</v>
      </c>
      <c r="BN33" s="715"/>
      <c r="BO33" s="715"/>
      <c r="BP33" s="715"/>
      <c r="BQ33" s="717"/>
      <c r="BR33" s="714">
        <v>98.7</v>
      </c>
      <c r="BS33" s="715"/>
      <c r="BT33" s="715"/>
      <c r="BU33" s="715"/>
      <c r="BV33" s="715"/>
      <c r="BW33" s="715"/>
      <c r="BX33" s="716">
        <v>95.6</v>
      </c>
      <c r="BY33" s="715"/>
      <c r="BZ33" s="715"/>
      <c r="CA33" s="715"/>
      <c r="CB33" s="717"/>
      <c r="CD33" s="653" t="s">
        <v>321</v>
      </c>
      <c r="CE33" s="654"/>
      <c r="CF33" s="654"/>
      <c r="CG33" s="654"/>
      <c r="CH33" s="654"/>
      <c r="CI33" s="654"/>
      <c r="CJ33" s="654"/>
      <c r="CK33" s="654"/>
      <c r="CL33" s="654"/>
      <c r="CM33" s="654"/>
      <c r="CN33" s="654"/>
      <c r="CO33" s="654"/>
      <c r="CP33" s="654"/>
      <c r="CQ33" s="655"/>
      <c r="CR33" s="656">
        <v>9001957</v>
      </c>
      <c r="CS33" s="683"/>
      <c r="CT33" s="683"/>
      <c r="CU33" s="683"/>
      <c r="CV33" s="683"/>
      <c r="CW33" s="683"/>
      <c r="CX33" s="683"/>
      <c r="CY33" s="684"/>
      <c r="CZ33" s="661">
        <v>42.7</v>
      </c>
      <c r="DA33" s="685"/>
      <c r="DB33" s="685"/>
      <c r="DC33" s="691"/>
      <c r="DD33" s="665">
        <v>6321193</v>
      </c>
      <c r="DE33" s="683"/>
      <c r="DF33" s="683"/>
      <c r="DG33" s="683"/>
      <c r="DH33" s="683"/>
      <c r="DI33" s="683"/>
      <c r="DJ33" s="683"/>
      <c r="DK33" s="684"/>
      <c r="DL33" s="665">
        <v>4312108</v>
      </c>
      <c r="DM33" s="683"/>
      <c r="DN33" s="683"/>
      <c r="DO33" s="683"/>
      <c r="DP33" s="683"/>
      <c r="DQ33" s="683"/>
      <c r="DR33" s="683"/>
      <c r="DS33" s="683"/>
      <c r="DT33" s="683"/>
      <c r="DU33" s="683"/>
      <c r="DV33" s="684"/>
      <c r="DW33" s="661">
        <v>39.200000000000003</v>
      </c>
      <c r="DX33" s="685"/>
      <c r="DY33" s="685"/>
      <c r="DZ33" s="685"/>
      <c r="EA33" s="685"/>
      <c r="EB33" s="685"/>
      <c r="EC33" s="686"/>
    </row>
    <row r="34" spans="2:133" ht="11.25" customHeight="1" x14ac:dyDescent="0.15">
      <c r="B34" s="653" t="s">
        <v>322</v>
      </c>
      <c r="C34" s="654"/>
      <c r="D34" s="654"/>
      <c r="E34" s="654"/>
      <c r="F34" s="654"/>
      <c r="G34" s="654"/>
      <c r="H34" s="654"/>
      <c r="I34" s="654"/>
      <c r="J34" s="654"/>
      <c r="K34" s="654"/>
      <c r="L34" s="654"/>
      <c r="M34" s="654"/>
      <c r="N34" s="654"/>
      <c r="O34" s="654"/>
      <c r="P34" s="654"/>
      <c r="Q34" s="655"/>
      <c r="R34" s="656">
        <v>1255941</v>
      </c>
      <c r="S34" s="657"/>
      <c r="T34" s="657"/>
      <c r="U34" s="657"/>
      <c r="V34" s="657"/>
      <c r="W34" s="657"/>
      <c r="X34" s="657"/>
      <c r="Y34" s="658"/>
      <c r="Z34" s="659">
        <v>5.7</v>
      </c>
      <c r="AA34" s="659"/>
      <c r="AB34" s="659"/>
      <c r="AC34" s="659"/>
      <c r="AD34" s="660" t="s">
        <v>129</v>
      </c>
      <c r="AE34" s="660"/>
      <c r="AF34" s="660"/>
      <c r="AG34" s="660"/>
      <c r="AH34" s="660"/>
      <c r="AI34" s="660"/>
      <c r="AJ34" s="660"/>
      <c r="AK34" s="660"/>
      <c r="AL34" s="661" t="s">
        <v>129</v>
      </c>
      <c r="AM34" s="662"/>
      <c r="AN34" s="662"/>
      <c r="AO34" s="663"/>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3" t="s">
        <v>323</v>
      </c>
      <c r="CE34" s="654"/>
      <c r="CF34" s="654"/>
      <c r="CG34" s="654"/>
      <c r="CH34" s="654"/>
      <c r="CI34" s="654"/>
      <c r="CJ34" s="654"/>
      <c r="CK34" s="654"/>
      <c r="CL34" s="654"/>
      <c r="CM34" s="654"/>
      <c r="CN34" s="654"/>
      <c r="CO34" s="654"/>
      <c r="CP34" s="654"/>
      <c r="CQ34" s="655"/>
      <c r="CR34" s="656">
        <v>2930672</v>
      </c>
      <c r="CS34" s="657"/>
      <c r="CT34" s="657"/>
      <c r="CU34" s="657"/>
      <c r="CV34" s="657"/>
      <c r="CW34" s="657"/>
      <c r="CX34" s="657"/>
      <c r="CY34" s="658"/>
      <c r="CZ34" s="661">
        <v>13.9</v>
      </c>
      <c r="DA34" s="685"/>
      <c r="DB34" s="685"/>
      <c r="DC34" s="691"/>
      <c r="DD34" s="665">
        <v>1975118</v>
      </c>
      <c r="DE34" s="657"/>
      <c r="DF34" s="657"/>
      <c r="DG34" s="657"/>
      <c r="DH34" s="657"/>
      <c r="DI34" s="657"/>
      <c r="DJ34" s="657"/>
      <c r="DK34" s="658"/>
      <c r="DL34" s="665">
        <v>1365299</v>
      </c>
      <c r="DM34" s="657"/>
      <c r="DN34" s="657"/>
      <c r="DO34" s="657"/>
      <c r="DP34" s="657"/>
      <c r="DQ34" s="657"/>
      <c r="DR34" s="657"/>
      <c r="DS34" s="657"/>
      <c r="DT34" s="657"/>
      <c r="DU34" s="657"/>
      <c r="DV34" s="658"/>
      <c r="DW34" s="661">
        <v>12.4</v>
      </c>
      <c r="DX34" s="685"/>
      <c r="DY34" s="685"/>
      <c r="DZ34" s="685"/>
      <c r="EA34" s="685"/>
      <c r="EB34" s="685"/>
      <c r="EC34" s="686"/>
    </row>
    <row r="35" spans="2:133" ht="11.25" customHeight="1" x14ac:dyDescent="0.15">
      <c r="B35" s="653" t="s">
        <v>324</v>
      </c>
      <c r="C35" s="654"/>
      <c r="D35" s="654"/>
      <c r="E35" s="654"/>
      <c r="F35" s="654"/>
      <c r="G35" s="654"/>
      <c r="H35" s="654"/>
      <c r="I35" s="654"/>
      <c r="J35" s="654"/>
      <c r="K35" s="654"/>
      <c r="L35" s="654"/>
      <c r="M35" s="654"/>
      <c r="N35" s="654"/>
      <c r="O35" s="654"/>
      <c r="P35" s="654"/>
      <c r="Q35" s="655"/>
      <c r="R35" s="656">
        <v>98393</v>
      </c>
      <c r="S35" s="657"/>
      <c r="T35" s="657"/>
      <c r="U35" s="657"/>
      <c r="V35" s="657"/>
      <c r="W35" s="657"/>
      <c r="X35" s="657"/>
      <c r="Y35" s="658"/>
      <c r="Z35" s="659">
        <v>0.4</v>
      </c>
      <c r="AA35" s="659"/>
      <c r="AB35" s="659"/>
      <c r="AC35" s="659"/>
      <c r="AD35" s="660" t="s">
        <v>129</v>
      </c>
      <c r="AE35" s="660"/>
      <c r="AF35" s="660"/>
      <c r="AG35" s="660"/>
      <c r="AH35" s="660"/>
      <c r="AI35" s="660"/>
      <c r="AJ35" s="660"/>
      <c r="AK35" s="660"/>
      <c r="AL35" s="661" t="s">
        <v>129</v>
      </c>
      <c r="AM35" s="662"/>
      <c r="AN35" s="662"/>
      <c r="AO35" s="663"/>
      <c r="AP35" s="216"/>
      <c r="AQ35" s="638" t="s">
        <v>325</v>
      </c>
      <c r="AR35" s="639"/>
      <c r="AS35" s="639"/>
      <c r="AT35" s="639"/>
      <c r="AU35" s="639"/>
      <c r="AV35" s="639"/>
      <c r="AW35" s="639"/>
      <c r="AX35" s="639"/>
      <c r="AY35" s="639"/>
      <c r="AZ35" s="639"/>
      <c r="BA35" s="639"/>
      <c r="BB35" s="639"/>
      <c r="BC35" s="639"/>
      <c r="BD35" s="639"/>
      <c r="BE35" s="639"/>
      <c r="BF35" s="640"/>
      <c r="BG35" s="638" t="s">
        <v>326</v>
      </c>
      <c r="BH35" s="639"/>
      <c r="BI35" s="639"/>
      <c r="BJ35" s="639"/>
      <c r="BK35" s="639"/>
      <c r="BL35" s="639"/>
      <c r="BM35" s="639"/>
      <c r="BN35" s="639"/>
      <c r="BO35" s="639"/>
      <c r="BP35" s="639"/>
      <c r="BQ35" s="639"/>
      <c r="BR35" s="639"/>
      <c r="BS35" s="639"/>
      <c r="BT35" s="639"/>
      <c r="BU35" s="639"/>
      <c r="BV35" s="639"/>
      <c r="BW35" s="639"/>
      <c r="BX35" s="639"/>
      <c r="BY35" s="639"/>
      <c r="BZ35" s="639"/>
      <c r="CA35" s="639"/>
      <c r="CB35" s="640"/>
      <c r="CD35" s="653" t="s">
        <v>327</v>
      </c>
      <c r="CE35" s="654"/>
      <c r="CF35" s="654"/>
      <c r="CG35" s="654"/>
      <c r="CH35" s="654"/>
      <c r="CI35" s="654"/>
      <c r="CJ35" s="654"/>
      <c r="CK35" s="654"/>
      <c r="CL35" s="654"/>
      <c r="CM35" s="654"/>
      <c r="CN35" s="654"/>
      <c r="CO35" s="654"/>
      <c r="CP35" s="654"/>
      <c r="CQ35" s="655"/>
      <c r="CR35" s="656">
        <v>358663</v>
      </c>
      <c r="CS35" s="683"/>
      <c r="CT35" s="683"/>
      <c r="CU35" s="683"/>
      <c r="CV35" s="683"/>
      <c r="CW35" s="683"/>
      <c r="CX35" s="683"/>
      <c r="CY35" s="684"/>
      <c r="CZ35" s="661">
        <v>1.7</v>
      </c>
      <c r="DA35" s="685"/>
      <c r="DB35" s="685"/>
      <c r="DC35" s="691"/>
      <c r="DD35" s="665">
        <v>316421</v>
      </c>
      <c r="DE35" s="683"/>
      <c r="DF35" s="683"/>
      <c r="DG35" s="683"/>
      <c r="DH35" s="683"/>
      <c r="DI35" s="683"/>
      <c r="DJ35" s="683"/>
      <c r="DK35" s="684"/>
      <c r="DL35" s="665">
        <v>172245</v>
      </c>
      <c r="DM35" s="683"/>
      <c r="DN35" s="683"/>
      <c r="DO35" s="683"/>
      <c r="DP35" s="683"/>
      <c r="DQ35" s="683"/>
      <c r="DR35" s="683"/>
      <c r="DS35" s="683"/>
      <c r="DT35" s="683"/>
      <c r="DU35" s="683"/>
      <c r="DV35" s="684"/>
      <c r="DW35" s="661">
        <v>1.6</v>
      </c>
      <c r="DX35" s="685"/>
      <c r="DY35" s="685"/>
      <c r="DZ35" s="685"/>
      <c r="EA35" s="685"/>
      <c r="EB35" s="685"/>
      <c r="EC35" s="686"/>
    </row>
    <row r="36" spans="2:133" ht="11.25" customHeight="1" x14ac:dyDescent="0.15">
      <c r="B36" s="653" t="s">
        <v>328</v>
      </c>
      <c r="C36" s="654"/>
      <c r="D36" s="654"/>
      <c r="E36" s="654"/>
      <c r="F36" s="654"/>
      <c r="G36" s="654"/>
      <c r="H36" s="654"/>
      <c r="I36" s="654"/>
      <c r="J36" s="654"/>
      <c r="K36" s="654"/>
      <c r="L36" s="654"/>
      <c r="M36" s="654"/>
      <c r="N36" s="654"/>
      <c r="O36" s="654"/>
      <c r="P36" s="654"/>
      <c r="Q36" s="655"/>
      <c r="R36" s="656">
        <v>484479</v>
      </c>
      <c r="S36" s="657"/>
      <c r="T36" s="657"/>
      <c r="U36" s="657"/>
      <c r="V36" s="657"/>
      <c r="W36" s="657"/>
      <c r="X36" s="657"/>
      <c r="Y36" s="658"/>
      <c r="Z36" s="659">
        <v>2.2000000000000002</v>
      </c>
      <c r="AA36" s="659"/>
      <c r="AB36" s="659"/>
      <c r="AC36" s="659"/>
      <c r="AD36" s="660" t="s">
        <v>129</v>
      </c>
      <c r="AE36" s="660"/>
      <c r="AF36" s="660"/>
      <c r="AG36" s="660"/>
      <c r="AH36" s="660"/>
      <c r="AI36" s="660"/>
      <c r="AJ36" s="660"/>
      <c r="AK36" s="660"/>
      <c r="AL36" s="661" t="s">
        <v>129</v>
      </c>
      <c r="AM36" s="662"/>
      <c r="AN36" s="662"/>
      <c r="AO36" s="663"/>
      <c r="AP36" s="216"/>
      <c r="AQ36" s="718" t="s">
        <v>329</v>
      </c>
      <c r="AR36" s="719"/>
      <c r="AS36" s="719"/>
      <c r="AT36" s="719"/>
      <c r="AU36" s="719"/>
      <c r="AV36" s="719"/>
      <c r="AW36" s="719"/>
      <c r="AX36" s="719"/>
      <c r="AY36" s="720"/>
      <c r="AZ36" s="645">
        <v>2179170</v>
      </c>
      <c r="BA36" s="646"/>
      <c r="BB36" s="646"/>
      <c r="BC36" s="646"/>
      <c r="BD36" s="646"/>
      <c r="BE36" s="646"/>
      <c r="BF36" s="721"/>
      <c r="BG36" s="642" t="s">
        <v>330</v>
      </c>
      <c r="BH36" s="643"/>
      <c r="BI36" s="643"/>
      <c r="BJ36" s="643"/>
      <c r="BK36" s="643"/>
      <c r="BL36" s="643"/>
      <c r="BM36" s="643"/>
      <c r="BN36" s="643"/>
      <c r="BO36" s="643"/>
      <c r="BP36" s="643"/>
      <c r="BQ36" s="643"/>
      <c r="BR36" s="643"/>
      <c r="BS36" s="643"/>
      <c r="BT36" s="643"/>
      <c r="BU36" s="644"/>
      <c r="BV36" s="645">
        <v>113377</v>
      </c>
      <c r="BW36" s="646"/>
      <c r="BX36" s="646"/>
      <c r="BY36" s="646"/>
      <c r="BZ36" s="646"/>
      <c r="CA36" s="646"/>
      <c r="CB36" s="721"/>
      <c r="CD36" s="653" t="s">
        <v>331</v>
      </c>
      <c r="CE36" s="654"/>
      <c r="CF36" s="654"/>
      <c r="CG36" s="654"/>
      <c r="CH36" s="654"/>
      <c r="CI36" s="654"/>
      <c r="CJ36" s="654"/>
      <c r="CK36" s="654"/>
      <c r="CL36" s="654"/>
      <c r="CM36" s="654"/>
      <c r="CN36" s="654"/>
      <c r="CO36" s="654"/>
      <c r="CP36" s="654"/>
      <c r="CQ36" s="655"/>
      <c r="CR36" s="656">
        <v>2580960</v>
      </c>
      <c r="CS36" s="657"/>
      <c r="CT36" s="657"/>
      <c r="CU36" s="657"/>
      <c r="CV36" s="657"/>
      <c r="CW36" s="657"/>
      <c r="CX36" s="657"/>
      <c r="CY36" s="658"/>
      <c r="CZ36" s="661">
        <v>12.3</v>
      </c>
      <c r="DA36" s="685"/>
      <c r="DB36" s="685"/>
      <c r="DC36" s="691"/>
      <c r="DD36" s="665">
        <v>2045391</v>
      </c>
      <c r="DE36" s="657"/>
      <c r="DF36" s="657"/>
      <c r="DG36" s="657"/>
      <c r="DH36" s="657"/>
      <c r="DI36" s="657"/>
      <c r="DJ36" s="657"/>
      <c r="DK36" s="658"/>
      <c r="DL36" s="665">
        <v>1533921</v>
      </c>
      <c r="DM36" s="657"/>
      <c r="DN36" s="657"/>
      <c r="DO36" s="657"/>
      <c r="DP36" s="657"/>
      <c r="DQ36" s="657"/>
      <c r="DR36" s="657"/>
      <c r="DS36" s="657"/>
      <c r="DT36" s="657"/>
      <c r="DU36" s="657"/>
      <c r="DV36" s="658"/>
      <c r="DW36" s="661">
        <v>13.9</v>
      </c>
      <c r="DX36" s="685"/>
      <c r="DY36" s="685"/>
      <c r="DZ36" s="685"/>
      <c r="EA36" s="685"/>
      <c r="EB36" s="685"/>
      <c r="EC36" s="686"/>
    </row>
    <row r="37" spans="2:133" ht="11.25" customHeight="1" x14ac:dyDescent="0.15">
      <c r="B37" s="653" t="s">
        <v>332</v>
      </c>
      <c r="C37" s="654"/>
      <c r="D37" s="654"/>
      <c r="E37" s="654"/>
      <c r="F37" s="654"/>
      <c r="G37" s="654"/>
      <c r="H37" s="654"/>
      <c r="I37" s="654"/>
      <c r="J37" s="654"/>
      <c r="K37" s="654"/>
      <c r="L37" s="654"/>
      <c r="M37" s="654"/>
      <c r="N37" s="654"/>
      <c r="O37" s="654"/>
      <c r="P37" s="654"/>
      <c r="Q37" s="655"/>
      <c r="R37" s="656">
        <v>480716</v>
      </c>
      <c r="S37" s="657"/>
      <c r="T37" s="657"/>
      <c r="U37" s="657"/>
      <c r="V37" s="657"/>
      <c r="W37" s="657"/>
      <c r="X37" s="657"/>
      <c r="Y37" s="658"/>
      <c r="Z37" s="659">
        <v>2.2000000000000002</v>
      </c>
      <c r="AA37" s="659"/>
      <c r="AB37" s="659"/>
      <c r="AC37" s="659"/>
      <c r="AD37" s="660" t="s">
        <v>129</v>
      </c>
      <c r="AE37" s="660"/>
      <c r="AF37" s="660"/>
      <c r="AG37" s="660"/>
      <c r="AH37" s="660"/>
      <c r="AI37" s="660"/>
      <c r="AJ37" s="660"/>
      <c r="AK37" s="660"/>
      <c r="AL37" s="661" t="s">
        <v>129</v>
      </c>
      <c r="AM37" s="662"/>
      <c r="AN37" s="662"/>
      <c r="AO37" s="663"/>
      <c r="AQ37" s="722" t="s">
        <v>333</v>
      </c>
      <c r="AR37" s="723"/>
      <c r="AS37" s="723"/>
      <c r="AT37" s="723"/>
      <c r="AU37" s="723"/>
      <c r="AV37" s="723"/>
      <c r="AW37" s="723"/>
      <c r="AX37" s="723"/>
      <c r="AY37" s="724"/>
      <c r="AZ37" s="656">
        <v>600492</v>
      </c>
      <c r="BA37" s="657"/>
      <c r="BB37" s="657"/>
      <c r="BC37" s="657"/>
      <c r="BD37" s="683"/>
      <c r="BE37" s="683"/>
      <c r="BF37" s="702"/>
      <c r="BG37" s="653" t="s">
        <v>334</v>
      </c>
      <c r="BH37" s="654"/>
      <c r="BI37" s="654"/>
      <c r="BJ37" s="654"/>
      <c r="BK37" s="654"/>
      <c r="BL37" s="654"/>
      <c r="BM37" s="654"/>
      <c r="BN37" s="654"/>
      <c r="BO37" s="654"/>
      <c r="BP37" s="654"/>
      <c r="BQ37" s="654"/>
      <c r="BR37" s="654"/>
      <c r="BS37" s="654"/>
      <c r="BT37" s="654"/>
      <c r="BU37" s="655"/>
      <c r="BV37" s="656">
        <v>60916</v>
      </c>
      <c r="BW37" s="657"/>
      <c r="BX37" s="657"/>
      <c r="BY37" s="657"/>
      <c r="BZ37" s="657"/>
      <c r="CA37" s="657"/>
      <c r="CB37" s="666"/>
      <c r="CD37" s="653" t="s">
        <v>335</v>
      </c>
      <c r="CE37" s="654"/>
      <c r="CF37" s="654"/>
      <c r="CG37" s="654"/>
      <c r="CH37" s="654"/>
      <c r="CI37" s="654"/>
      <c r="CJ37" s="654"/>
      <c r="CK37" s="654"/>
      <c r="CL37" s="654"/>
      <c r="CM37" s="654"/>
      <c r="CN37" s="654"/>
      <c r="CO37" s="654"/>
      <c r="CP37" s="654"/>
      <c r="CQ37" s="655"/>
      <c r="CR37" s="656">
        <v>682641</v>
      </c>
      <c r="CS37" s="683"/>
      <c r="CT37" s="683"/>
      <c r="CU37" s="683"/>
      <c r="CV37" s="683"/>
      <c r="CW37" s="683"/>
      <c r="CX37" s="683"/>
      <c r="CY37" s="684"/>
      <c r="CZ37" s="661">
        <v>3.2</v>
      </c>
      <c r="DA37" s="685"/>
      <c r="DB37" s="685"/>
      <c r="DC37" s="691"/>
      <c r="DD37" s="665">
        <v>678317</v>
      </c>
      <c r="DE37" s="683"/>
      <c r="DF37" s="683"/>
      <c r="DG37" s="683"/>
      <c r="DH37" s="683"/>
      <c r="DI37" s="683"/>
      <c r="DJ37" s="683"/>
      <c r="DK37" s="684"/>
      <c r="DL37" s="665">
        <v>640295</v>
      </c>
      <c r="DM37" s="683"/>
      <c r="DN37" s="683"/>
      <c r="DO37" s="683"/>
      <c r="DP37" s="683"/>
      <c r="DQ37" s="683"/>
      <c r="DR37" s="683"/>
      <c r="DS37" s="683"/>
      <c r="DT37" s="683"/>
      <c r="DU37" s="683"/>
      <c r="DV37" s="684"/>
      <c r="DW37" s="661">
        <v>5.8</v>
      </c>
      <c r="DX37" s="685"/>
      <c r="DY37" s="685"/>
      <c r="DZ37" s="685"/>
      <c r="EA37" s="685"/>
      <c r="EB37" s="685"/>
      <c r="EC37" s="686"/>
    </row>
    <row r="38" spans="2:133" ht="11.25" customHeight="1" x14ac:dyDescent="0.15">
      <c r="B38" s="653" t="s">
        <v>336</v>
      </c>
      <c r="C38" s="654"/>
      <c r="D38" s="654"/>
      <c r="E38" s="654"/>
      <c r="F38" s="654"/>
      <c r="G38" s="654"/>
      <c r="H38" s="654"/>
      <c r="I38" s="654"/>
      <c r="J38" s="654"/>
      <c r="K38" s="654"/>
      <c r="L38" s="654"/>
      <c r="M38" s="654"/>
      <c r="N38" s="654"/>
      <c r="O38" s="654"/>
      <c r="P38" s="654"/>
      <c r="Q38" s="655"/>
      <c r="R38" s="656">
        <v>545371</v>
      </c>
      <c r="S38" s="657"/>
      <c r="T38" s="657"/>
      <c r="U38" s="657"/>
      <c r="V38" s="657"/>
      <c r="W38" s="657"/>
      <c r="X38" s="657"/>
      <c r="Y38" s="658"/>
      <c r="Z38" s="659">
        <v>2.5</v>
      </c>
      <c r="AA38" s="659"/>
      <c r="AB38" s="659"/>
      <c r="AC38" s="659"/>
      <c r="AD38" s="660" t="s">
        <v>129</v>
      </c>
      <c r="AE38" s="660"/>
      <c r="AF38" s="660"/>
      <c r="AG38" s="660"/>
      <c r="AH38" s="660"/>
      <c r="AI38" s="660"/>
      <c r="AJ38" s="660"/>
      <c r="AK38" s="660"/>
      <c r="AL38" s="661" t="s">
        <v>129</v>
      </c>
      <c r="AM38" s="662"/>
      <c r="AN38" s="662"/>
      <c r="AO38" s="663"/>
      <c r="AQ38" s="722" t="s">
        <v>337</v>
      </c>
      <c r="AR38" s="723"/>
      <c r="AS38" s="723"/>
      <c r="AT38" s="723"/>
      <c r="AU38" s="723"/>
      <c r="AV38" s="723"/>
      <c r="AW38" s="723"/>
      <c r="AX38" s="723"/>
      <c r="AY38" s="724"/>
      <c r="AZ38" s="656">
        <v>22117</v>
      </c>
      <c r="BA38" s="657"/>
      <c r="BB38" s="657"/>
      <c r="BC38" s="657"/>
      <c r="BD38" s="683"/>
      <c r="BE38" s="683"/>
      <c r="BF38" s="702"/>
      <c r="BG38" s="653" t="s">
        <v>338</v>
      </c>
      <c r="BH38" s="654"/>
      <c r="BI38" s="654"/>
      <c r="BJ38" s="654"/>
      <c r="BK38" s="654"/>
      <c r="BL38" s="654"/>
      <c r="BM38" s="654"/>
      <c r="BN38" s="654"/>
      <c r="BO38" s="654"/>
      <c r="BP38" s="654"/>
      <c r="BQ38" s="654"/>
      <c r="BR38" s="654"/>
      <c r="BS38" s="654"/>
      <c r="BT38" s="654"/>
      <c r="BU38" s="655"/>
      <c r="BV38" s="656">
        <v>6228</v>
      </c>
      <c r="BW38" s="657"/>
      <c r="BX38" s="657"/>
      <c r="BY38" s="657"/>
      <c r="BZ38" s="657"/>
      <c r="CA38" s="657"/>
      <c r="CB38" s="666"/>
      <c r="CD38" s="653" t="s">
        <v>339</v>
      </c>
      <c r="CE38" s="654"/>
      <c r="CF38" s="654"/>
      <c r="CG38" s="654"/>
      <c r="CH38" s="654"/>
      <c r="CI38" s="654"/>
      <c r="CJ38" s="654"/>
      <c r="CK38" s="654"/>
      <c r="CL38" s="654"/>
      <c r="CM38" s="654"/>
      <c r="CN38" s="654"/>
      <c r="CO38" s="654"/>
      <c r="CP38" s="654"/>
      <c r="CQ38" s="655"/>
      <c r="CR38" s="656">
        <v>1556561</v>
      </c>
      <c r="CS38" s="657"/>
      <c r="CT38" s="657"/>
      <c r="CU38" s="657"/>
      <c r="CV38" s="657"/>
      <c r="CW38" s="657"/>
      <c r="CX38" s="657"/>
      <c r="CY38" s="658"/>
      <c r="CZ38" s="661">
        <v>7.4</v>
      </c>
      <c r="DA38" s="685"/>
      <c r="DB38" s="685"/>
      <c r="DC38" s="691"/>
      <c r="DD38" s="665">
        <v>1245643</v>
      </c>
      <c r="DE38" s="657"/>
      <c r="DF38" s="657"/>
      <c r="DG38" s="657"/>
      <c r="DH38" s="657"/>
      <c r="DI38" s="657"/>
      <c r="DJ38" s="657"/>
      <c r="DK38" s="658"/>
      <c r="DL38" s="665">
        <v>1240643</v>
      </c>
      <c r="DM38" s="657"/>
      <c r="DN38" s="657"/>
      <c r="DO38" s="657"/>
      <c r="DP38" s="657"/>
      <c r="DQ38" s="657"/>
      <c r="DR38" s="657"/>
      <c r="DS38" s="657"/>
      <c r="DT38" s="657"/>
      <c r="DU38" s="657"/>
      <c r="DV38" s="658"/>
      <c r="DW38" s="661">
        <v>11.3</v>
      </c>
      <c r="DX38" s="685"/>
      <c r="DY38" s="685"/>
      <c r="DZ38" s="685"/>
      <c r="EA38" s="685"/>
      <c r="EB38" s="685"/>
      <c r="EC38" s="686"/>
    </row>
    <row r="39" spans="2:133" ht="11.25" customHeight="1" x14ac:dyDescent="0.15">
      <c r="B39" s="653" t="s">
        <v>340</v>
      </c>
      <c r="C39" s="654"/>
      <c r="D39" s="654"/>
      <c r="E39" s="654"/>
      <c r="F39" s="654"/>
      <c r="G39" s="654"/>
      <c r="H39" s="654"/>
      <c r="I39" s="654"/>
      <c r="J39" s="654"/>
      <c r="K39" s="654"/>
      <c r="L39" s="654"/>
      <c r="M39" s="654"/>
      <c r="N39" s="654"/>
      <c r="O39" s="654"/>
      <c r="P39" s="654"/>
      <c r="Q39" s="655"/>
      <c r="R39" s="656">
        <v>947419</v>
      </c>
      <c r="S39" s="657"/>
      <c r="T39" s="657"/>
      <c r="U39" s="657"/>
      <c r="V39" s="657"/>
      <c r="W39" s="657"/>
      <c r="X39" s="657"/>
      <c r="Y39" s="658"/>
      <c r="Z39" s="659">
        <v>4.3</v>
      </c>
      <c r="AA39" s="659"/>
      <c r="AB39" s="659"/>
      <c r="AC39" s="659"/>
      <c r="AD39" s="660" t="s">
        <v>129</v>
      </c>
      <c r="AE39" s="660"/>
      <c r="AF39" s="660"/>
      <c r="AG39" s="660"/>
      <c r="AH39" s="660"/>
      <c r="AI39" s="660"/>
      <c r="AJ39" s="660"/>
      <c r="AK39" s="660"/>
      <c r="AL39" s="661" t="s">
        <v>129</v>
      </c>
      <c r="AM39" s="662"/>
      <c r="AN39" s="662"/>
      <c r="AO39" s="663"/>
      <c r="AQ39" s="722" t="s">
        <v>341</v>
      </c>
      <c r="AR39" s="723"/>
      <c r="AS39" s="723"/>
      <c r="AT39" s="723"/>
      <c r="AU39" s="723"/>
      <c r="AV39" s="723"/>
      <c r="AW39" s="723"/>
      <c r="AX39" s="723"/>
      <c r="AY39" s="724"/>
      <c r="AZ39" s="656">
        <v>5000</v>
      </c>
      <c r="BA39" s="657"/>
      <c r="BB39" s="657"/>
      <c r="BC39" s="657"/>
      <c r="BD39" s="683"/>
      <c r="BE39" s="683"/>
      <c r="BF39" s="702"/>
      <c r="BG39" s="653" t="s">
        <v>342</v>
      </c>
      <c r="BH39" s="654"/>
      <c r="BI39" s="654"/>
      <c r="BJ39" s="654"/>
      <c r="BK39" s="654"/>
      <c r="BL39" s="654"/>
      <c r="BM39" s="654"/>
      <c r="BN39" s="654"/>
      <c r="BO39" s="654"/>
      <c r="BP39" s="654"/>
      <c r="BQ39" s="654"/>
      <c r="BR39" s="654"/>
      <c r="BS39" s="654"/>
      <c r="BT39" s="654"/>
      <c r="BU39" s="655"/>
      <c r="BV39" s="656">
        <v>9621</v>
      </c>
      <c r="BW39" s="657"/>
      <c r="BX39" s="657"/>
      <c r="BY39" s="657"/>
      <c r="BZ39" s="657"/>
      <c r="CA39" s="657"/>
      <c r="CB39" s="666"/>
      <c r="CD39" s="653" t="s">
        <v>343</v>
      </c>
      <c r="CE39" s="654"/>
      <c r="CF39" s="654"/>
      <c r="CG39" s="654"/>
      <c r="CH39" s="654"/>
      <c r="CI39" s="654"/>
      <c r="CJ39" s="654"/>
      <c r="CK39" s="654"/>
      <c r="CL39" s="654"/>
      <c r="CM39" s="654"/>
      <c r="CN39" s="654"/>
      <c r="CO39" s="654"/>
      <c r="CP39" s="654"/>
      <c r="CQ39" s="655"/>
      <c r="CR39" s="656">
        <v>789510</v>
      </c>
      <c r="CS39" s="683"/>
      <c r="CT39" s="683"/>
      <c r="CU39" s="683"/>
      <c r="CV39" s="683"/>
      <c r="CW39" s="683"/>
      <c r="CX39" s="683"/>
      <c r="CY39" s="684"/>
      <c r="CZ39" s="661">
        <v>3.7</v>
      </c>
      <c r="DA39" s="685"/>
      <c r="DB39" s="685"/>
      <c r="DC39" s="691"/>
      <c r="DD39" s="665">
        <v>734320</v>
      </c>
      <c r="DE39" s="683"/>
      <c r="DF39" s="683"/>
      <c r="DG39" s="683"/>
      <c r="DH39" s="683"/>
      <c r="DI39" s="683"/>
      <c r="DJ39" s="683"/>
      <c r="DK39" s="684"/>
      <c r="DL39" s="665" t="s">
        <v>129</v>
      </c>
      <c r="DM39" s="683"/>
      <c r="DN39" s="683"/>
      <c r="DO39" s="683"/>
      <c r="DP39" s="683"/>
      <c r="DQ39" s="683"/>
      <c r="DR39" s="683"/>
      <c r="DS39" s="683"/>
      <c r="DT39" s="683"/>
      <c r="DU39" s="683"/>
      <c r="DV39" s="684"/>
      <c r="DW39" s="661" t="s">
        <v>129</v>
      </c>
      <c r="DX39" s="685"/>
      <c r="DY39" s="685"/>
      <c r="DZ39" s="685"/>
      <c r="EA39" s="685"/>
      <c r="EB39" s="685"/>
      <c r="EC39" s="686"/>
    </row>
    <row r="40" spans="2:133" ht="11.25" customHeight="1" x14ac:dyDescent="0.15">
      <c r="B40" s="653" t="s">
        <v>344</v>
      </c>
      <c r="C40" s="654"/>
      <c r="D40" s="654"/>
      <c r="E40" s="654"/>
      <c r="F40" s="654"/>
      <c r="G40" s="654"/>
      <c r="H40" s="654"/>
      <c r="I40" s="654"/>
      <c r="J40" s="654"/>
      <c r="K40" s="654"/>
      <c r="L40" s="654"/>
      <c r="M40" s="654"/>
      <c r="N40" s="654"/>
      <c r="O40" s="654"/>
      <c r="P40" s="654"/>
      <c r="Q40" s="655"/>
      <c r="R40" s="656">
        <v>1834987</v>
      </c>
      <c r="S40" s="657"/>
      <c r="T40" s="657"/>
      <c r="U40" s="657"/>
      <c r="V40" s="657"/>
      <c r="W40" s="657"/>
      <c r="X40" s="657"/>
      <c r="Y40" s="658"/>
      <c r="Z40" s="659">
        <v>8.4</v>
      </c>
      <c r="AA40" s="659"/>
      <c r="AB40" s="659"/>
      <c r="AC40" s="659"/>
      <c r="AD40" s="660" t="s">
        <v>129</v>
      </c>
      <c r="AE40" s="660"/>
      <c r="AF40" s="660"/>
      <c r="AG40" s="660"/>
      <c r="AH40" s="660"/>
      <c r="AI40" s="660"/>
      <c r="AJ40" s="660"/>
      <c r="AK40" s="660"/>
      <c r="AL40" s="661" t="s">
        <v>129</v>
      </c>
      <c r="AM40" s="662"/>
      <c r="AN40" s="662"/>
      <c r="AO40" s="663"/>
      <c r="AQ40" s="722" t="s">
        <v>345</v>
      </c>
      <c r="AR40" s="723"/>
      <c r="AS40" s="723"/>
      <c r="AT40" s="723"/>
      <c r="AU40" s="723"/>
      <c r="AV40" s="723"/>
      <c r="AW40" s="723"/>
      <c r="AX40" s="723"/>
      <c r="AY40" s="724"/>
      <c r="AZ40" s="656" t="s">
        <v>129</v>
      </c>
      <c r="BA40" s="657"/>
      <c r="BB40" s="657"/>
      <c r="BC40" s="657"/>
      <c r="BD40" s="683"/>
      <c r="BE40" s="683"/>
      <c r="BF40" s="702"/>
      <c r="BG40" s="706" t="s">
        <v>346</v>
      </c>
      <c r="BH40" s="707"/>
      <c r="BI40" s="707"/>
      <c r="BJ40" s="707"/>
      <c r="BK40" s="707"/>
      <c r="BL40" s="359"/>
      <c r="BM40" s="654" t="s">
        <v>347</v>
      </c>
      <c r="BN40" s="654"/>
      <c r="BO40" s="654"/>
      <c r="BP40" s="654"/>
      <c r="BQ40" s="654"/>
      <c r="BR40" s="654"/>
      <c r="BS40" s="654"/>
      <c r="BT40" s="654"/>
      <c r="BU40" s="655"/>
      <c r="BV40" s="656">
        <v>88</v>
      </c>
      <c r="BW40" s="657"/>
      <c r="BX40" s="657"/>
      <c r="BY40" s="657"/>
      <c r="BZ40" s="657"/>
      <c r="CA40" s="657"/>
      <c r="CB40" s="666"/>
      <c r="CD40" s="653" t="s">
        <v>348</v>
      </c>
      <c r="CE40" s="654"/>
      <c r="CF40" s="654"/>
      <c r="CG40" s="654"/>
      <c r="CH40" s="654"/>
      <c r="CI40" s="654"/>
      <c r="CJ40" s="654"/>
      <c r="CK40" s="654"/>
      <c r="CL40" s="654"/>
      <c r="CM40" s="654"/>
      <c r="CN40" s="654"/>
      <c r="CO40" s="654"/>
      <c r="CP40" s="654"/>
      <c r="CQ40" s="655"/>
      <c r="CR40" s="656">
        <v>785591</v>
      </c>
      <c r="CS40" s="657"/>
      <c r="CT40" s="657"/>
      <c r="CU40" s="657"/>
      <c r="CV40" s="657"/>
      <c r="CW40" s="657"/>
      <c r="CX40" s="657"/>
      <c r="CY40" s="658"/>
      <c r="CZ40" s="661">
        <v>3.7</v>
      </c>
      <c r="DA40" s="685"/>
      <c r="DB40" s="685"/>
      <c r="DC40" s="691"/>
      <c r="DD40" s="665">
        <v>4300</v>
      </c>
      <c r="DE40" s="657"/>
      <c r="DF40" s="657"/>
      <c r="DG40" s="657"/>
      <c r="DH40" s="657"/>
      <c r="DI40" s="657"/>
      <c r="DJ40" s="657"/>
      <c r="DK40" s="658"/>
      <c r="DL40" s="665" t="s">
        <v>129</v>
      </c>
      <c r="DM40" s="657"/>
      <c r="DN40" s="657"/>
      <c r="DO40" s="657"/>
      <c r="DP40" s="657"/>
      <c r="DQ40" s="657"/>
      <c r="DR40" s="657"/>
      <c r="DS40" s="657"/>
      <c r="DT40" s="657"/>
      <c r="DU40" s="657"/>
      <c r="DV40" s="658"/>
      <c r="DW40" s="661" t="s">
        <v>129</v>
      </c>
      <c r="DX40" s="685"/>
      <c r="DY40" s="685"/>
      <c r="DZ40" s="685"/>
      <c r="EA40" s="685"/>
      <c r="EB40" s="685"/>
      <c r="EC40" s="686"/>
    </row>
    <row r="41" spans="2:133" ht="11.25" customHeight="1" x14ac:dyDescent="0.15">
      <c r="B41" s="653" t="s">
        <v>349</v>
      </c>
      <c r="C41" s="654"/>
      <c r="D41" s="654"/>
      <c r="E41" s="654"/>
      <c r="F41" s="654"/>
      <c r="G41" s="654"/>
      <c r="H41" s="654"/>
      <c r="I41" s="654"/>
      <c r="J41" s="654"/>
      <c r="K41" s="654"/>
      <c r="L41" s="654"/>
      <c r="M41" s="654"/>
      <c r="N41" s="654"/>
      <c r="O41" s="654"/>
      <c r="P41" s="654"/>
      <c r="Q41" s="655"/>
      <c r="R41" s="656" t="s">
        <v>129</v>
      </c>
      <c r="S41" s="657"/>
      <c r="T41" s="657"/>
      <c r="U41" s="657"/>
      <c r="V41" s="657"/>
      <c r="W41" s="657"/>
      <c r="X41" s="657"/>
      <c r="Y41" s="658"/>
      <c r="Z41" s="659" t="s">
        <v>129</v>
      </c>
      <c r="AA41" s="659"/>
      <c r="AB41" s="659"/>
      <c r="AC41" s="659"/>
      <c r="AD41" s="660" t="s">
        <v>129</v>
      </c>
      <c r="AE41" s="660"/>
      <c r="AF41" s="660"/>
      <c r="AG41" s="660"/>
      <c r="AH41" s="660"/>
      <c r="AI41" s="660"/>
      <c r="AJ41" s="660"/>
      <c r="AK41" s="660"/>
      <c r="AL41" s="661" t="s">
        <v>129</v>
      </c>
      <c r="AM41" s="662"/>
      <c r="AN41" s="662"/>
      <c r="AO41" s="663"/>
      <c r="AQ41" s="722" t="s">
        <v>350</v>
      </c>
      <c r="AR41" s="723"/>
      <c r="AS41" s="723"/>
      <c r="AT41" s="723"/>
      <c r="AU41" s="723"/>
      <c r="AV41" s="723"/>
      <c r="AW41" s="723"/>
      <c r="AX41" s="723"/>
      <c r="AY41" s="724"/>
      <c r="AZ41" s="656">
        <v>336479</v>
      </c>
      <c r="BA41" s="657"/>
      <c r="BB41" s="657"/>
      <c r="BC41" s="657"/>
      <c r="BD41" s="683"/>
      <c r="BE41" s="683"/>
      <c r="BF41" s="702"/>
      <c r="BG41" s="706"/>
      <c r="BH41" s="707"/>
      <c r="BI41" s="707"/>
      <c r="BJ41" s="707"/>
      <c r="BK41" s="707"/>
      <c r="BL41" s="359"/>
      <c r="BM41" s="654" t="s">
        <v>351</v>
      </c>
      <c r="BN41" s="654"/>
      <c r="BO41" s="654"/>
      <c r="BP41" s="654"/>
      <c r="BQ41" s="654"/>
      <c r="BR41" s="654"/>
      <c r="BS41" s="654"/>
      <c r="BT41" s="654"/>
      <c r="BU41" s="655"/>
      <c r="BV41" s="656" t="s">
        <v>129</v>
      </c>
      <c r="BW41" s="657"/>
      <c r="BX41" s="657"/>
      <c r="BY41" s="657"/>
      <c r="BZ41" s="657"/>
      <c r="CA41" s="657"/>
      <c r="CB41" s="666"/>
      <c r="CD41" s="653" t="s">
        <v>352</v>
      </c>
      <c r="CE41" s="654"/>
      <c r="CF41" s="654"/>
      <c r="CG41" s="654"/>
      <c r="CH41" s="654"/>
      <c r="CI41" s="654"/>
      <c r="CJ41" s="654"/>
      <c r="CK41" s="654"/>
      <c r="CL41" s="654"/>
      <c r="CM41" s="654"/>
      <c r="CN41" s="654"/>
      <c r="CO41" s="654"/>
      <c r="CP41" s="654"/>
      <c r="CQ41" s="655"/>
      <c r="CR41" s="656" t="s">
        <v>129</v>
      </c>
      <c r="CS41" s="683"/>
      <c r="CT41" s="683"/>
      <c r="CU41" s="683"/>
      <c r="CV41" s="683"/>
      <c r="CW41" s="683"/>
      <c r="CX41" s="683"/>
      <c r="CY41" s="684"/>
      <c r="CZ41" s="661" t="s">
        <v>129</v>
      </c>
      <c r="DA41" s="685"/>
      <c r="DB41" s="685"/>
      <c r="DC41" s="691"/>
      <c r="DD41" s="665" t="s">
        <v>129</v>
      </c>
      <c r="DE41" s="683"/>
      <c r="DF41" s="683"/>
      <c r="DG41" s="683"/>
      <c r="DH41" s="683"/>
      <c r="DI41" s="683"/>
      <c r="DJ41" s="683"/>
      <c r="DK41" s="684"/>
      <c r="DL41" s="731"/>
      <c r="DM41" s="732"/>
      <c r="DN41" s="732"/>
      <c r="DO41" s="732"/>
      <c r="DP41" s="732"/>
      <c r="DQ41" s="732"/>
      <c r="DR41" s="732"/>
      <c r="DS41" s="732"/>
      <c r="DT41" s="732"/>
      <c r="DU41" s="732"/>
      <c r="DV41" s="733"/>
      <c r="DW41" s="725"/>
      <c r="DX41" s="726"/>
      <c r="DY41" s="726"/>
      <c r="DZ41" s="726"/>
      <c r="EA41" s="726"/>
      <c r="EB41" s="726"/>
      <c r="EC41" s="727"/>
    </row>
    <row r="42" spans="2:133" ht="11.25" customHeight="1" x14ac:dyDescent="0.15">
      <c r="B42" s="653" t="s">
        <v>353</v>
      </c>
      <c r="C42" s="654"/>
      <c r="D42" s="654"/>
      <c r="E42" s="654"/>
      <c r="F42" s="654"/>
      <c r="G42" s="654"/>
      <c r="H42" s="654"/>
      <c r="I42" s="654"/>
      <c r="J42" s="654"/>
      <c r="K42" s="654"/>
      <c r="L42" s="654"/>
      <c r="M42" s="654"/>
      <c r="N42" s="654"/>
      <c r="O42" s="654"/>
      <c r="P42" s="654"/>
      <c r="Q42" s="655"/>
      <c r="R42" s="656" t="s">
        <v>129</v>
      </c>
      <c r="S42" s="657"/>
      <c r="T42" s="657"/>
      <c r="U42" s="657"/>
      <c r="V42" s="657"/>
      <c r="W42" s="657"/>
      <c r="X42" s="657"/>
      <c r="Y42" s="658"/>
      <c r="Z42" s="659" t="s">
        <v>129</v>
      </c>
      <c r="AA42" s="659"/>
      <c r="AB42" s="659"/>
      <c r="AC42" s="659"/>
      <c r="AD42" s="660" t="s">
        <v>129</v>
      </c>
      <c r="AE42" s="660"/>
      <c r="AF42" s="660"/>
      <c r="AG42" s="660"/>
      <c r="AH42" s="660"/>
      <c r="AI42" s="660"/>
      <c r="AJ42" s="660"/>
      <c r="AK42" s="660"/>
      <c r="AL42" s="661" t="s">
        <v>129</v>
      </c>
      <c r="AM42" s="662"/>
      <c r="AN42" s="662"/>
      <c r="AO42" s="663"/>
      <c r="AQ42" s="728" t="s">
        <v>354</v>
      </c>
      <c r="AR42" s="729"/>
      <c r="AS42" s="729"/>
      <c r="AT42" s="729"/>
      <c r="AU42" s="729"/>
      <c r="AV42" s="729"/>
      <c r="AW42" s="729"/>
      <c r="AX42" s="729"/>
      <c r="AY42" s="730"/>
      <c r="AZ42" s="734">
        <v>1215082</v>
      </c>
      <c r="BA42" s="735"/>
      <c r="BB42" s="735"/>
      <c r="BC42" s="735"/>
      <c r="BD42" s="715"/>
      <c r="BE42" s="715"/>
      <c r="BF42" s="717"/>
      <c r="BG42" s="708"/>
      <c r="BH42" s="709"/>
      <c r="BI42" s="709"/>
      <c r="BJ42" s="709"/>
      <c r="BK42" s="709"/>
      <c r="BL42" s="357"/>
      <c r="BM42" s="675" t="s">
        <v>355</v>
      </c>
      <c r="BN42" s="675"/>
      <c r="BO42" s="675"/>
      <c r="BP42" s="675"/>
      <c r="BQ42" s="675"/>
      <c r="BR42" s="675"/>
      <c r="BS42" s="675"/>
      <c r="BT42" s="675"/>
      <c r="BU42" s="676"/>
      <c r="BV42" s="734">
        <v>325</v>
      </c>
      <c r="BW42" s="735"/>
      <c r="BX42" s="735"/>
      <c r="BY42" s="735"/>
      <c r="BZ42" s="735"/>
      <c r="CA42" s="735"/>
      <c r="CB42" s="741"/>
      <c r="CD42" s="653" t="s">
        <v>356</v>
      </c>
      <c r="CE42" s="654"/>
      <c r="CF42" s="654"/>
      <c r="CG42" s="654"/>
      <c r="CH42" s="654"/>
      <c r="CI42" s="654"/>
      <c r="CJ42" s="654"/>
      <c r="CK42" s="654"/>
      <c r="CL42" s="654"/>
      <c r="CM42" s="654"/>
      <c r="CN42" s="654"/>
      <c r="CO42" s="654"/>
      <c r="CP42" s="654"/>
      <c r="CQ42" s="655"/>
      <c r="CR42" s="656">
        <v>2951459</v>
      </c>
      <c r="CS42" s="683"/>
      <c r="CT42" s="683"/>
      <c r="CU42" s="683"/>
      <c r="CV42" s="683"/>
      <c r="CW42" s="683"/>
      <c r="CX42" s="683"/>
      <c r="CY42" s="684"/>
      <c r="CZ42" s="661">
        <v>14</v>
      </c>
      <c r="DA42" s="685"/>
      <c r="DB42" s="685"/>
      <c r="DC42" s="691"/>
      <c r="DD42" s="665">
        <v>540528</v>
      </c>
      <c r="DE42" s="683"/>
      <c r="DF42" s="683"/>
      <c r="DG42" s="683"/>
      <c r="DH42" s="683"/>
      <c r="DI42" s="683"/>
      <c r="DJ42" s="683"/>
      <c r="DK42" s="684"/>
      <c r="DL42" s="731"/>
      <c r="DM42" s="732"/>
      <c r="DN42" s="732"/>
      <c r="DO42" s="732"/>
      <c r="DP42" s="732"/>
      <c r="DQ42" s="732"/>
      <c r="DR42" s="732"/>
      <c r="DS42" s="732"/>
      <c r="DT42" s="732"/>
      <c r="DU42" s="732"/>
      <c r="DV42" s="733"/>
      <c r="DW42" s="725"/>
      <c r="DX42" s="726"/>
      <c r="DY42" s="726"/>
      <c r="DZ42" s="726"/>
      <c r="EA42" s="726"/>
      <c r="EB42" s="726"/>
      <c r="EC42" s="727"/>
    </row>
    <row r="43" spans="2:133" ht="11.25" customHeight="1" x14ac:dyDescent="0.15">
      <c r="B43" s="653" t="s">
        <v>357</v>
      </c>
      <c r="C43" s="654"/>
      <c r="D43" s="654"/>
      <c r="E43" s="654"/>
      <c r="F43" s="654"/>
      <c r="G43" s="654"/>
      <c r="H43" s="654"/>
      <c r="I43" s="654"/>
      <c r="J43" s="654"/>
      <c r="K43" s="654"/>
      <c r="L43" s="654"/>
      <c r="M43" s="654"/>
      <c r="N43" s="654"/>
      <c r="O43" s="654"/>
      <c r="P43" s="654"/>
      <c r="Q43" s="655"/>
      <c r="R43" s="656">
        <v>473487</v>
      </c>
      <c r="S43" s="657"/>
      <c r="T43" s="657"/>
      <c r="U43" s="657"/>
      <c r="V43" s="657"/>
      <c r="W43" s="657"/>
      <c r="X43" s="657"/>
      <c r="Y43" s="658"/>
      <c r="Z43" s="659">
        <v>2.2000000000000002</v>
      </c>
      <c r="AA43" s="659"/>
      <c r="AB43" s="659"/>
      <c r="AC43" s="659"/>
      <c r="AD43" s="660" t="s">
        <v>129</v>
      </c>
      <c r="AE43" s="660"/>
      <c r="AF43" s="660"/>
      <c r="AG43" s="660"/>
      <c r="AH43" s="660"/>
      <c r="AI43" s="660"/>
      <c r="AJ43" s="660"/>
      <c r="AK43" s="660"/>
      <c r="AL43" s="661" t="s">
        <v>129</v>
      </c>
      <c r="AM43" s="662"/>
      <c r="AN43" s="662"/>
      <c r="AO43" s="663"/>
      <c r="CD43" s="653" t="s">
        <v>358</v>
      </c>
      <c r="CE43" s="654"/>
      <c r="CF43" s="654"/>
      <c r="CG43" s="654"/>
      <c r="CH43" s="654"/>
      <c r="CI43" s="654"/>
      <c r="CJ43" s="654"/>
      <c r="CK43" s="654"/>
      <c r="CL43" s="654"/>
      <c r="CM43" s="654"/>
      <c r="CN43" s="654"/>
      <c r="CO43" s="654"/>
      <c r="CP43" s="654"/>
      <c r="CQ43" s="655"/>
      <c r="CR43" s="656">
        <v>98072</v>
      </c>
      <c r="CS43" s="683"/>
      <c r="CT43" s="683"/>
      <c r="CU43" s="683"/>
      <c r="CV43" s="683"/>
      <c r="CW43" s="683"/>
      <c r="CX43" s="683"/>
      <c r="CY43" s="684"/>
      <c r="CZ43" s="661">
        <v>0.5</v>
      </c>
      <c r="DA43" s="685"/>
      <c r="DB43" s="685"/>
      <c r="DC43" s="691"/>
      <c r="DD43" s="665">
        <v>98072</v>
      </c>
      <c r="DE43" s="683"/>
      <c r="DF43" s="683"/>
      <c r="DG43" s="683"/>
      <c r="DH43" s="683"/>
      <c r="DI43" s="683"/>
      <c r="DJ43" s="683"/>
      <c r="DK43" s="684"/>
      <c r="DL43" s="731"/>
      <c r="DM43" s="732"/>
      <c r="DN43" s="732"/>
      <c r="DO43" s="732"/>
      <c r="DP43" s="732"/>
      <c r="DQ43" s="732"/>
      <c r="DR43" s="732"/>
      <c r="DS43" s="732"/>
      <c r="DT43" s="732"/>
      <c r="DU43" s="732"/>
      <c r="DV43" s="733"/>
      <c r="DW43" s="725"/>
      <c r="DX43" s="726"/>
      <c r="DY43" s="726"/>
      <c r="DZ43" s="726"/>
      <c r="EA43" s="726"/>
      <c r="EB43" s="726"/>
      <c r="EC43" s="727"/>
    </row>
    <row r="44" spans="2:133" ht="11.25" customHeight="1" x14ac:dyDescent="0.15">
      <c r="B44" s="674" t="s">
        <v>359</v>
      </c>
      <c r="C44" s="675"/>
      <c r="D44" s="675"/>
      <c r="E44" s="675"/>
      <c r="F44" s="675"/>
      <c r="G44" s="675"/>
      <c r="H44" s="675"/>
      <c r="I44" s="675"/>
      <c r="J44" s="675"/>
      <c r="K44" s="675"/>
      <c r="L44" s="675"/>
      <c r="M44" s="675"/>
      <c r="N44" s="675"/>
      <c r="O44" s="675"/>
      <c r="P44" s="675"/>
      <c r="Q44" s="676"/>
      <c r="R44" s="734">
        <v>21871062</v>
      </c>
      <c r="S44" s="735"/>
      <c r="T44" s="735"/>
      <c r="U44" s="735"/>
      <c r="V44" s="735"/>
      <c r="W44" s="735"/>
      <c r="X44" s="735"/>
      <c r="Y44" s="736"/>
      <c r="Z44" s="737">
        <v>100</v>
      </c>
      <c r="AA44" s="737"/>
      <c r="AB44" s="737"/>
      <c r="AC44" s="737"/>
      <c r="AD44" s="738">
        <v>10537463</v>
      </c>
      <c r="AE44" s="738"/>
      <c r="AF44" s="738"/>
      <c r="AG44" s="738"/>
      <c r="AH44" s="738"/>
      <c r="AI44" s="738"/>
      <c r="AJ44" s="738"/>
      <c r="AK44" s="738"/>
      <c r="AL44" s="739">
        <v>100</v>
      </c>
      <c r="AM44" s="716"/>
      <c r="AN44" s="716"/>
      <c r="AO44" s="740"/>
      <c r="CD44" s="694" t="s">
        <v>306</v>
      </c>
      <c r="CE44" s="695"/>
      <c r="CF44" s="653" t="s">
        <v>360</v>
      </c>
      <c r="CG44" s="654"/>
      <c r="CH44" s="654"/>
      <c r="CI44" s="654"/>
      <c r="CJ44" s="654"/>
      <c r="CK44" s="654"/>
      <c r="CL44" s="654"/>
      <c r="CM44" s="654"/>
      <c r="CN44" s="654"/>
      <c r="CO44" s="654"/>
      <c r="CP44" s="654"/>
      <c r="CQ44" s="655"/>
      <c r="CR44" s="656">
        <v>2818060</v>
      </c>
      <c r="CS44" s="657"/>
      <c r="CT44" s="657"/>
      <c r="CU44" s="657"/>
      <c r="CV44" s="657"/>
      <c r="CW44" s="657"/>
      <c r="CX44" s="657"/>
      <c r="CY44" s="658"/>
      <c r="CZ44" s="661">
        <v>13.4</v>
      </c>
      <c r="DA44" s="662"/>
      <c r="DB44" s="662"/>
      <c r="DC44" s="668"/>
      <c r="DD44" s="665">
        <v>483155</v>
      </c>
      <c r="DE44" s="657"/>
      <c r="DF44" s="657"/>
      <c r="DG44" s="657"/>
      <c r="DH44" s="657"/>
      <c r="DI44" s="657"/>
      <c r="DJ44" s="657"/>
      <c r="DK44" s="658"/>
      <c r="DL44" s="731"/>
      <c r="DM44" s="732"/>
      <c r="DN44" s="732"/>
      <c r="DO44" s="732"/>
      <c r="DP44" s="732"/>
      <c r="DQ44" s="732"/>
      <c r="DR44" s="732"/>
      <c r="DS44" s="732"/>
      <c r="DT44" s="732"/>
      <c r="DU44" s="732"/>
      <c r="DV44" s="733"/>
      <c r="DW44" s="725"/>
      <c r="DX44" s="726"/>
      <c r="DY44" s="726"/>
      <c r="DZ44" s="726"/>
      <c r="EA44" s="726"/>
      <c r="EB44" s="726"/>
      <c r="EC44" s="727"/>
    </row>
    <row r="45" spans="2:133" ht="11.25" customHeight="1" x14ac:dyDescent="0.15">
      <c r="CD45" s="696"/>
      <c r="CE45" s="697"/>
      <c r="CF45" s="653" t="s">
        <v>361</v>
      </c>
      <c r="CG45" s="654"/>
      <c r="CH45" s="654"/>
      <c r="CI45" s="654"/>
      <c r="CJ45" s="654"/>
      <c r="CK45" s="654"/>
      <c r="CL45" s="654"/>
      <c r="CM45" s="654"/>
      <c r="CN45" s="654"/>
      <c r="CO45" s="654"/>
      <c r="CP45" s="654"/>
      <c r="CQ45" s="655"/>
      <c r="CR45" s="656">
        <v>1109524</v>
      </c>
      <c r="CS45" s="683"/>
      <c r="CT45" s="683"/>
      <c r="CU45" s="683"/>
      <c r="CV45" s="683"/>
      <c r="CW45" s="683"/>
      <c r="CX45" s="683"/>
      <c r="CY45" s="684"/>
      <c r="CZ45" s="661">
        <v>5.3</v>
      </c>
      <c r="DA45" s="685"/>
      <c r="DB45" s="685"/>
      <c r="DC45" s="691"/>
      <c r="DD45" s="665">
        <v>68111</v>
      </c>
      <c r="DE45" s="683"/>
      <c r="DF45" s="683"/>
      <c r="DG45" s="683"/>
      <c r="DH45" s="683"/>
      <c r="DI45" s="683"/>
      <c r="DJ45" s="683"/>
      <c r="DK45" s="684"/>
      <c r="DL45" s="731"/>
      <c r="DM45" s="732"/>
      <c r="DN45" s="732"/>
      <c r="DO45" s="732"/>
      <c r="DP45" s="732"/>
      <c r="DQ45" s="732"/>
      <c r="DR45" s="732"/>
      <c r="DS45" s="732"/>
      <c r="DT45" s="732"/>
      <c r="DU45" s="732"/>
      <c r="DV45" s="733"/>
      <c r="DW45" s="725"/>
      <c r="DX45" s="726"/>
      <c r="DY45" s="726"/>
      <c r="DZ45" s="726"/>
      <c r="EA45" s="726"/>
      <c r="EB45" s="726"/>
      <c r="EC45" s="727"/>
    </row>
    <row r="46" spans="2:133" ht="11.25" customHeight="1" x14ac:dyDescent="0.15">
      <c r="B46" s="211" t="s">
        <v>362</v>
      </c>
      <c r="CD46" s="696"/>
      <c r="CE46" s="697"/>
      <c r="CF46" s="653" t="s">
        <v>363</v>
      </c>
      <c r="CG46" s="654"/>
      <c r="CH46" s="654"/>
      <c r="CI46" s="654"/>
      <c r="CJ46" s="654"/>
      <c r="CK46" s="654"/>
      <c r="CL46" s="654"/>
      <c r="CM46" s="654"/>
      <c r="CN46" s="654"/>
      <c r="CO46" s="654"/>
      <c r="CP46" s="654"/>
      <c r="CQ46" s="655"/>
      <c r="CR46" s="656">
        <v>1698985</v>
      </c>
      <c r="CS46" s="657"/>
      <c r="CT46" s="657"/>
      <c r="CU46" s="657"/>
      <c r="CV46" s="657"/>
      <c r="CW46" s="657"/>
      <c r="CX46" s="657"/>
      <c r="CY46" s="658"/>
      <c r="CZ46" s="661">
        <v>8.1</v>
      </c>
      <c r="DA46" s="662"/>
      <c r="DB46" s="662"/>
      <c r="DC46" s="668"/>
      <c r="DD46" s="665">
        <v>413493</v>
      </c>
      <c r="DE46" s="657"/>
      <c r="DF46" s="657"/>
      <c r="DG46" s="657"/>
      <c r="DH46" s="657"/>
      <c r="DI46" s="657"/>
      <c r="DJ46" s="657"/>
      <c r="DK46" s="658"/>
      <c r="DL46" s="731"/>
      <c r="DM46" s="732"/>
      <c r="DN46" s="732"/>
      <c r="DO46" s="732"/>
      <c r="DP46" s="732"/>
      <c r="DQ46" s="732"/>
      <c r="DR46" s="732"/>
      <c r="DS46" s="732"/>
      <c r="DT46" s="732"/>
      <c r="DU46" s="732"/>
      <c r="DV46" s="733"/>
      <c r="DW46" s="725"/>
      <c r="DX46" s="726"/>
      <c r="DY46" s="726"/>
      <c r="DZ46" s="726"/>
      <c r="EA46" s="726"/>
      <c r="EB46" s="726"/>
      <c r="EC46" s="727"/>
    </row>
    <row r="47" spans="2:133" ht="11.25" customHeight="1" x14ac:dyDescent="0.15">
      <c r="B47" s="752" t="s">
        <v>364</v>
      </c>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c r="AS47" s="752"/>
      <c r="AT47" s="752"/>
      <c r="AU47" s="752"/>
      <c r="AV47" s="752"/>
      <c r="AW47" s="752"/>
      <c r="AX47" s="752"/>
      <c r="AY47" s="752"/>
      <c r="AZ47" s="752"/>
      <c r="BA47" s="752"/>
      <c r="BB47" s="752"/>
      <c r="BC47" s="752"/>
      <c r="BD47" s="752"/>
      <c r="BE47" s="752"/>
      <c r="BF47" s="752"/>
      <c r="BG47" s="752"/>
      <c r="BH47" s="752"/>
      <c r="BI47" s="752"/>
      <c r="BJ47" s="752"/>
      <c r="BK47" s="752"/>
      <c r="BL47" s="752"/>
      <c r="BM47" s="752"/>
      <c r="BN47" s="752"/>
      <c r="BO47" s="752"/>
      <c r="BP47" s="752"/>
      <c r="BQ47" s="752"/>
      <c r="BR47" s="752"/>
      <c r="BS47" s="752"/>
      <c r="BT47" s="752"/>
      <c r="BU47" s="752"/>
      <c r="BV47" s="752"/>
      <c r="BW47" s="752"/>
      <c r="BX47" s="752"/>
      <c r="BY47" s="752"/>
      <c r="BZ47" s="752"/>
      <c r="CA47" s="752"/>
      <c r="CB47" s="752"/>
      <c r="CD47" s="696"/>
      <c r="CE47" s="697"/>
      <c r="CF47" s="653" t="s">
        <v>365</v>
      </c>
      <c r="CG47" s="654"/>
      <c r="CH47" s="654"/>
      <c r="CI47" s="654"/>
      <c r="CJ47" s="654"/>
      <c r="CK47" s="654"/>
      <c r="CL47" s="654"/>
      <c r="CM47" s="654"/>
      <c r="CN47" s="654"/>
      <c r="CO47" s="654"/>
      <c r="CP47" s="654"/>
      <c r="CQ47" s="655"/>
      <c r="CR47" s="656">
        <v>133399</v>
      </c>
      <c r="CS47" s="683"/>
      <c r="CT47" s="683"/>
      <c r="CU47" s="683"/>
      <c r="CV47" s="683"/>
      <c r="CW47" s="683"/>
      <c r="CX47" s="683"/>
      <c r="CY47" s="684"/>
      <c r="CZ47" s="661">
        <v>0.6</v>
      </c>
      <c r="DA47" s="685"/>
      <c r="DB47" s="685"/>
      <c r="DC47" s="691"/>
      <c r="DD47" s="665">
        <v>57373</v>
      </c>
      <c r="DE47" s="683"/>
      <c r="DF47" s="683"/>
      <c r="DG47" s="683"/>
      <c r="DH47" s="683"/>
      <c r="DI47" s="683"/>
      <c r="DJ47" s="683"/>
      <c r="DK47" s="684"/>
      <c r="DL47" s="731"/>
      <c r="DM47" s="732"/>
      <c r="DN47" s="732"/>
      <c r="DO47" s="732"/>
      <c r="DP47" s="732"/>
      <c r="DQ47" s="732"/>
      <c r="DR47" s="732"/>
      <c r="DS47" s="732"/>
      <c r="DT47" s="732"/>
      <c r="DU47" s="732"/>
      <c r="DV47" s="733"/>
      <c r="DW47" s="725"/>
      <c r="DX47" s="726"/>
      <c r="DY47" s="726"/>
      <c r="DZ47" s="726"/>
      <c r="EA47" s="726"/>
      <c r="EB47" s="726"/>
      <c r="EC47" s="727"/>
    </row>
    <row r="48" spans="2:133" x14ac:dyDescent="0.15">
      <c r="B48" s="752" t="s">
        <v>366</v>
      </c>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52"/>
      <c r="AL48" s="752"/>
      <c r="AM48" s="752"/>
      <c r="AN48" s="752"/>
      <c r="AO48" s="752"/>
      <c r="AP48" s="752"/>
      <c r="AQ48" s="752"/>
      <c r="AR48" s="752"/>
      <c r="AS48" s="752"/>
      <c r="AT48" s="752"/>
      <c r="AU48" s="752"/>
      <c r="AV48" s="752"/>
      <c r="AW48" s="752"/>
      <c r="AX48" s="752"/>
      <c r="AY48" s="752"/>
      <c r="AZ48" s="752"/>
      <c r="BA48" s="752"/>
      <c r="BB48" s="752"/>
      <c r="BC48" s="752"/>
      <c r="BD48" s="752"/>
      <c r="BE48" s="752"/>
      <c r="BF48" s="752"/>
      <c r="BG48" s="752"/>
      <c r="BH48" s="752"/>
      <c r="BI48" s="752"/>
      <c r="BJ48" s="752"/>
      <c r="BK48" s="752"/>
      <c r="BL48" s="752"/>
      <c r="BM48" s="752"/>
      <c r="BN48" s="752"/>
      <c r="BO48" s="752"/>
      <c r="BP48" s="752"/>
      <c r="BQ48" s="752"/>
      <c r="BR48" s="752"/>
      <c r="BS48" s="752"/>
      <c r="BT48" s="752"/>
      <c r="BU48" s="752"/>
      <c r="BV48" s="752"/>
      <c r="BW48" s="752"/>
      <c r="BX48" s="752"/>
      <c r="BY48" s="752"/>
      <c r="BZ48" s="752"/>
      <c r="CA48" s="752"/>
      <c r="CB48" s="752"/>
      <c r="CD48" s="698"/>
      <c r="CE48" s="699"/>
      <c r="CF48" s="653" t="s">
        <v>367</v>
      </c>
      <c r="CG48" s="654"/>
      <c r="CH48" s="654"/>
      <c r="CI48" s="654"/>
      <c r="CJ48" s="654"/>
      <c r="CK48" s="654"/>
      <c r="CL48" s="654"/>
      <c r="CM48" s="654"/>
      <c r="CN48" s="654"/>
      <c r="CO48" s="654"/>
      <c r="CP48" s="654"/>
      <c r="CQ48" s="655"/>
      <c r="CR48" s="656" t="s">
        <v>129</v>
      </c>
      <c r="CS48" s="657"/>
      <c r="CT48" s="657"/>
      <c r="CU48" s="657"/>
      <c r="CV48" s="657"/>
      <c r="CW48" s="657"/>
      <c r="CX48" s="657"/>
      <c r="CY48" s="658"/>
      <c r="CZ48" s="661" t="s">
        <v>129</v>
      </c>
      <c r="DA48" s="662"/>
      <c r="DB48" s="662"/>
      <c r="DC48" s="668"/>
      <c r="DD48" s="665" t="s">
        <v>129</v>
      </c>
      <c r="DE48" s="657"/>
      <c r="DF48" s="657"/>
      <c r="DG48" s="657"/>
      <c r="DH48" s="657"/>
      <c r="DI48" s="657"/>
      <c r="DJ48" s="657"/>
      <c r="DK48" s="658"/>
      <c r="DL48" s="731"/>
      <c r="DM48" s="732"/>
      <c r="DN48" s="732"/>
      <c r="DO48" s="732"/>
      <c r="DP48" s="732"/>
      <c r="DQ48" s="732"/>
      <c r="DR48" s="732"/>
      <c r="DS48" s="732"/>
      <c r="DT48" s="732"/>
      <c r="DU48" s="732"/>
      <c r="DV48" s="733"/>
      <c r="DW48" s="725"/>
      <c r="DX48" s="726"/>
      <c r="DY48" s="726"/>
      <c r="DZ48" s="726"/>
      <c r="EA48" s="726"/>
      <c r="EB48" s="726"/>
      <c r="EC48" s="727"/>
    </row>
    <row r="49" spans="2:133" ht="11.25" customHeight="1" x14ac:dyDescent="0.15">
      <c r="B49" s="360"/>
      <c r="CD49" s="674" t="s">
        <v>368</v>
      </c>
      <c r="CE49" s="675"/>
      <c r="CF49" s="675"/>
      <c r="CG49" s="675"/>
      <c r="CH49" s="675"/>
      <c r="CI49" s="675"/>
      <c r="CJ49" s="675"/>
      <c r="CK49" s="675"/>
      <c r="CL49" s="675"/>
      <c r="CM49" s="675"/>
      <c r="CN49" s="675"/>
      <c r="CO49" s="675"/>
      <c r="CP49" s="675"/>
      <c r="CQ49" s="676"/>
      <c r="CR49" s="734">
        <v>21059921</v>
      </c>
      <c r="CS49" s="715"/>
      <c r="CT49" s="715"/>
      <c r="CU49" s="715"/>
      <c r="CV49" s="715"/>
      <c r="CW49" s="715"/>
      <c r="CX49" s="715"/>
      <c r="CY49" s="742"/>
      <c r="CZ49" s="739">
        <v>100</v>
      </c>
      <c r="DA49" s="743"/>
      <c r="DB49" s="743"/>
      <c r="DC49" s="744"/>
      <c r="DD49" s="745">
        <v>12449822</v>
      </c>
      <c r="DE49" s="715"/>
      <c r="DF49" s="715"/>
      <c r="DG49" s="715"/>
      <c r="DH49" s="715"/>
      <c r="DI49" s="715"/>
      <c r="DJ49" s="715"/>
      <c r="DK49" s="742"/>
      <c r="DL49" s="746"/>
      <c r="DM49" s="747"/>
      <c r="DN49" s="747"/>
      <c r="DO49" s="747"/>
      <c r="DP49" s="747"/>
      <c r="DQ49" s="747"/>
      <c r="DR49" s="747"/>
      <c r="DS49" s="747"/>
      <c r="DT49" s="747"/>
      <c r="DU49" s="747"/>
      <c r="DV49" s="748"/>
      <c r="DW49" s="749"/>
      <c r="DX49" s="750"/>
      <c r="DY49" s="750"/>
      <c r="DZ49" s="750"/>
      <c r="EA49" s="750"/>
      <c r="EB49" s="750"/>
      <c r="EC49" s="751"/>
    </row>
    <row r="50" spans="2:133" hidden="1" x14ac:dyDescent="0.15">
      <c r="B50" s="360"/>
    </row>
  </sheetData>
  <sheetProtection algorithmName="SHA-512" hashValue="CrMklrFLRPib5mF0purPivjOyPTMk9fw7bGij1qKI95UElDSgG33Mb273Wqk1lChfBKnn6FfaTmAHJXYqemrgw==" saltValue="pVHZkQ9krc1CFflvUQNmU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369</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370</v>
      </c>
      <c r="DK2" s="1124"/>
      <c r="DL2" s="1124"/>
      <c r="DM2" s="1124"/>
      <c r="DN2" s="1124"/>
      <c r="DO2" s="1125"/>
      <c r="DP2" s="219"/>
      <c r="DQ2" s="1123" t="s">
        <v>371</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372</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373</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374</v>
      </c>
      <c r="B5" s="1028"/>
      <c r="C5" s="1028"/>
      <c r="D5" s="1028"/>
      <c r="E5" s="1028"/>
      <c r="F5" s="1028"/>
      <c r="G5" s="1028"/>
      <c r="H5" s="1028"/>
      <c r="I5" s="1028"/>
      <c r="J5" s="1028"/>
      <c r="K5" s="1028"/>
      <c r="L5" s="1028"/>
      <c r="M5" s="1028"/>
      <c r="N5" s="1028"/>
      <c r="O5" s="1028"/>
      <c r="P5" s="1029"/>
      <c r="Q5" s="1033" t="s">
        <v>375</v>
      </c>
      <c r="R5" s="1034"/>
      <c r="S5" s="1034"/>
      <c r="T5" s="1034"/>
      <c r="U5" s="1035"/>
      <c r="V5" s="1033" t="s">
        <v>376</v>
      </c>
      <c r="W5" s="1034"/>
      <c r="X5" s="1034"/>
      <c r="Y5" s="1034"/>
      <c r="Z5" s="1035"/>
      <c r="AA5" s="1033" t="s">
        <v>377</v>
      </c>
      <c r="AB5" s="1034"/>
      <c r="AC5" s="1034"/>
      <c r="AD5" s="1034"/>
      <c r="AE5" s="1034"/>
      <c r="AF5" s="1126" t="s">
        <v>378</v>
      </c>
      <c r="AG5" s="1034"/>
      <c r="AH5" s="1034"/>
      <c r="AI5" s="1034"/>
      <c r="AJ5" s="1047"/>
      <c r="AK5" s="1034" t="s">
        <v>379</v>
      </c>
      <c r="AL5" s="1034"/>
      <c r="AM5" s="1034"/>
      <c r="AN5" s="1034"/>
      <c r="AO5" s="1035"/>
      <c r="AP5" s="1033" t="s">
        <v>380</v>
      </c>
      <c r="AQ5" s="1034"/>
      <c r="AR5" s="1034"/>
      <c r="AS5" s="1034"/>
      <c r="AT5" s="1035"/>
      <c r="AU5" s="1033" t="s">
        <v>381</v>
      </c>
      <c r="AV5" s="1034"/>
      <c r="AW5" s="1034"/>
      <c r="AX5" s="1034"/>
      <c r="AY5" s="1047"/>
      <c r="AZ5" s="223"/>
      <c r="BA5" s="223"/>
      <c r="BB5" s="223"/>
      <c r="BC5" s="223"/>
      <c r="BD5" s="223"/>
      <c r="BE5" s="224"/>
      <c r="BF5" s="224"/>
      <c r="BG5" s="224"/>
      <c r="BH5" s="224"/>
      <c r="BI5" s="224"/>
      <c r="BJ5" s="224"/>
      <c r="BK5" s="224"/>
      <c r="BL5" s="224"/>
      <c r="BM5" s="224"/>
      <c r="BN5" s="224"/>
      <c r="BO5" s="224"/>
      <c r="BP5" s="224"/>
      <c r="BQ5" s="1027" t="s">
        <v>382</v>
      </c>
      <c r="BR5" s="1028"/>
      <c r="BS5" s="1028"/>
      <c r="BT5" s="1028"/>
      <c r="BU5" s="1028"/>
      <c r="BV5" s="1028"/>
      <c r="BW5" s="1028"/>
      <c r="BX5" s="1028"/>
      <c r="BY5" s="1028"/>
      <c r="BZ5" s="1028"/>
      <c r="CA5" s="1028"/>
      <c r="CB5" s="1028"/>
      <c r="CC5" s="1028"/>
      <c r="CD5" s="1028"/>
      <c r="CE5" s="1028"/>
      <c r="CF5" s="1028"/>
      <c r="CG5" s="1029"/>
      <c r="CH5" s="1033" t="s">
        <v>383</v>
      </c>
      <c r="CI5" s="1034"/>
      <c r="CJ5" s="1034"/>
      <c r="CK5" s="1034"/>
      <c r="CL5" s="1035"/>
      <c r="CM5" s="1033" t="s">
        <v>384</v>
      </c>
      <c r="CN5" s="1034"/>
      <c r="CO5" s="1034"/>
      <c r="CP5" s="1034"/>
      <c r="CQ5" s="1035"/>
      <c r="CR5" s="1033" t="s">
        <v>385</v>
      </c>
      <c r="CS5" s="1034"/>
      <c r="CT5" s="1034"/>
      <c r="CU5" s="1034"/>
      <c r="CV5" s="1035"/>
      <c r="CW5" s="1033" t="s">
        <v>386</v>
      </c>
      <c r="CX5" s="1034"/>
      <c r="CY5" s="1034"/>
      <c r="CZ5" s="1034"/>
      <c r="DA5" s="1035"/>
      <c r="DB5" s="1033" t="s">
        <v>387</v>
      </c>
      <c r="DC5" s="1034"/>
      <c r="DD5" s="1034"/>
      <c r="DE5" s="1034"/>
      <c r="DF5" s="1035"/>
      <c r="DG5" s="1116" t="s">
        <v>388</v>
      </c>
      <c r="DH5" s="1117"/>
      <c r="DI5" s="1117"/>
      <c r="DJ5" s="1117"/>
      <c r="DK5" s="1118"/>
      <c r="DL5" s="1116" t="s">
        <v>389</v>
      </c>
      <c r="DM5" s="1117"/>
      <c r="DN5" s="1117"/>
      <c r="DO5" s="1117"/>
      <c r="DP5" s="1118"/>
      <c r="DQ5" s="1033" t="s">
        <v>390</v>
      </c>
      <c r="DR5" s="1034"/>
      <c r="DS5" s="1034"/>
      <c r="DT5" s="1034"/>
      <c r="DU5" s="1035"/>
      <c r="DV5" s="1033" t="s">
        <v>381</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391</v>
      </c>
      <c r="C7" s="1080"/>
      <c r="D7" s="1080"/>
      <c r="E7" s="1080"/>
      <c r="F7" s="1080"/>
      <c r="G7" s="1080"/>
      <c r="H7" s="1080"/>
      <c r="I7" s="1080"/>
      <c r="J7" s="1080"/>
      <c r="K7" s="1080"/>
      <c r="L7" s="1080"/>
      <c r="M7" s="1080"/>
      <c r="N7" s="1080"/>
      <c r="O7" s="1080"/>
      <c r="P7" s="1081"/>
      <c r="Q7" s="1134">
        <v>21829</v>
      </c>
      <c r="R7" s="1135"/>
      <c r="S7" s="1135"/>
      <c r="T7" s="1135"/>
      <c r="U7" s="1135"/>
      <c r="V7" s="1135">
        <v>21020</v>
      </c>
      <c r="W7" s="1135"/>
      <c r="X7" s="1135"/>
      <c r="Y7" s="1135"/>
      <c r="Z7" s="1135"/>
      <c r="AA7" s="1135">
        <v>809</v>
      </c>
      <c r="AB7" s="1135"/>
      <c r="AC7" s="1135"/>
      <c r="AD7" s="1135"/>
      <c r="AE7" s="1136"/>
      <c r="AF7" s="1137">
        <v>682</v>
      </c>
      <c r="AG7" s="1138"/>
      <c r="AH7" s="1138"/>
      <c r="AI7" s="1138"/>
      <c r="AJ7" s="1139"/>
      <c r="AK7" s="1140">
        <v>585</v>
      </c>
      <c r="AL7" s="1141"/>
      <c r="AM7" s="1141"/>
      <c r="AN7" s="1141"/>
      <c r="AO7" s="1141"/>
      <c r="AP7" s="1141">
        <v>20015</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t="s">
        <v>596</v>
      </c>
      <c r="BS7" s="1131" t="s">
        <v>595</v>
      </c>
      <c r="BT7" s="1132"/>
      <c r="BU7" s="1132"/>
      <c r="BV7" s="1132"/>
      <c r="BW7" s="1132"/>
      <c r="BX7" s="1132"/>
      <c r="BY7" s="1132"/>
      <c r="BZ7" s="1132"/>
      <c r="CA7" s="1132"/>
      <c r="CB7" s="1132"/>
      <c r="CC7" s="1132"/>
      <c r="CD7" s="1132"/>
      <c r="CE7" s="1132"/>
      <c r="CF7" s="1132"/>
      <c r="CG7" s="1144"/>
      <c r="CH7" s="1128">
        <v>62</v>
      </c>
      <c r="CI7" s="1129"/>
      <c r="CJ7" s="1129"/>
      <c r="CK7" s="1129"/>
      <c r="CL7" s="1130"/>
      <c r="CM7" s="1128">
        <v>-164</v>
      </c>
      <c r="CN7" s="1129"/>
      <c r="CO7" s="1129"/>
      <c r="CP7" s="1129"/>
      <c r="CQ7" s="1130"/>
      <c r="CR7" s="1128">
        <v>3</v>
      </c>
      <c r="CS7" s="1129"/>
      <c r="CT7" s="1129"/>
      <c r="CU7" s="1129"/>
      <c r="CV7" s="1130"/>
      <c r="CW7" s="1128">
        <v>60</v>
      </c>
      <c r="CX7" s="1129"/>
      <c r="CY7" s="1129"/>
      <c r="CZ7" s="1129"/>
      <c r="DA7" s="1130"/>
      <c r="DB7" s="1128" t="s">
        <v>583</v>
      </c>
      <c r="DC7" s="1129"/>
      <c r="DD7" s="1129"/>
      <c r="DE7" s="1129"/>
      <c r="DF7" s="1130"/>
      <c r="DG7" s="1128">
        <v>490</v>
      </c>
      <c r="DH7" s="1129"/>
      <c r="DI7" s="1129"/>
      <c r="DJ7" s="1129"/>
      <c r="DK7" s="1130"/>
      <c r="DL7" s="1128" t="s">
        <v>583</v>
      </c>
      <c r="DM7" s="1129"/>
      <c r="DN7" s="1129"/>
      <c r="DO7" s="1129"/>
      <c r="DP7" s="1130"/>
      <c r="DQ7" s="1128">
        <v>164</v>
      </c>
      <c r="DR7" s="1129"/>
      <c r="DS7" s="1129"/>
      <c r="DT7" s="1129"/>
      <c r="DU7" s="1130"/>
      <c r="DV7" s="1131"/>
      <c r="DW7" s="1132"/>
      <c r="DX7" s="1132"/>
      <c r="DY7" s="1132"/>
      <c r="DZ7" s="1133"/>
      <c r="EA7" s="225"/>
    </row>
    <row r="8" spans="1:131" s="226" customFormat="1" ht="26.25" customHeight="1" x14ac:dyDescent="0.15">
      <c r="A8" s="229">
        <v>2</v>
      </c>
      <c r="B8" s="1062" t="s">
        <v>392</v>
      </c>
      <c r="C8" s="1063"/>
      <c r="D8" s="1063"/>
      <c r="E8" s="1063"/>
      <c r="F8" s="1063"/>
      <c r="G8" s="1063"/>
      <c r="H8" s="1063"/>
      <c r="I8" s="1063"/>
      <c r="J8" s="1063"/>
      <c r="K8" s="1063"/>
      <c r="L8" s="1063"/>
      <c r="M8" s="1063"/>
      <c r="N8" s="1063"/>
      <c r="O8" s="1063"/>
      <c r="P8" s="1064"/>
      <c r="Q8" s="1070">
        <v>0</v>
      </c>
      <c r="R8" s="1071"/>
      <c r="S8" s="1071"/>
      <c r="T8" s="1071"/>
      <c r="U8" s="1071"/>
      <c r="V8" s="1071">
        <v>0</v>
      </c>
      <c r="W8" s="1071"/>
      <c r="X8" s="1071"/>
      <c r="Y8" s="1071"/>
      <c r="Z8" s="1071"/>
      <c r="AA8" s="1071">
        <v>0</v>
      </c>
      <c r="AB8" s="1071"/>
      <c r="AC8" s="1071"/>
      <c r="AD8" s="1071"/>
      <c r="AE8" s="1072"/>
      <c r="AF8" s="1067" t="s">
        <v>393</v>
      </c>
      <c r="AG8" s="1068"/>
      <c r="AH8" s="1068"/>
      <c r="AI8" s="1068"/>
      <c r="AJ8" s="1069"/>
      <c r="AK8" s="1112">
        <v>0</v>
      </c>
      <c r="AL8" s="1113"/>
      <c r="AM8" s="1113"/>
      <c r="AN8" s="1113"/>
      <c r="AO8" s="1113"/>
      <c r="AP8" s="1113" t="s">
        <v>583</v>
      </c>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t="s">
        <v>597</v>
      </c>
      <c r="BT8" s="1025"/>
      <c r="BU8" s="1025"/>
      <c r="BV8" s="1025"/>
      <c r="BW8" s="1025"/>
      <c r="BX8" s="1025"/>
      <c r="BY8" s="1025"/>
      <c r="BZ8" s="1025"/>
      <c r="CA8" s="1025"/>
      <c r="CB8" s="1025"/>
      <c r="CC8" s="1025"/>
      <c r="CD8" s="1025"/>
      <c r="CE8" s="1025"/>
      <c r="CF8" s="1025"/>
      <c r="CG8" s="1046"/>
      <c r="CH8" s="1021">
        <v>10</v>
      </c>
      <c r="CI8" s="1022"/>
      <c r="CJ8" s="1022"/>
      <c r="CK8" s="1022"/>
      <c r="CL8" s="1023"/>
      <c r="CM8" s="1021">
        <v>25</v>
      </c>
      <c r="CN8" s="1022"/>
      <c r="CO8" s="1022"/>
      <c r="CP8" s="1022"/>
      <c r="CQ8" s="1023"/>
      <c r="CR8" s="1021">
        <v>8</v>
      </c>
      <c r="CS8" s="1022"/>
      <c r="CT8" s="1022"/>
      <c r="CU8" s="1022"/>
      <c r="CV8" s="1023"/>
      <c r="CW8" s="1021">
        <v>1</v>
      </c>
      <c r="CX8" s="1022"/>
      <c r="CY8" s="1022"/>
      <c r="CZ8" s="1022"/>
      <c r="DA8" s="1023"/>
      <c r="DB8" s="1021" t="s">
        <v>583</v>
      </c>
      <c r="DC8" s="1022"/>
      <c r="DD8" s="1022"/>
      <c r="DE8" s="1022"/>
      <c r="DF8" s="1023"/>
      <c r="DG8" s="1021" t="s">
        <v>583</v>
      </c>
      <c r="DH8" s="1022"/>
      <c r="DI8" s="1022"/>
      <c r="DJ8" s="1022"/>
      <c r="DK8" s="1023"/>
      <c r="DL8" s="1021" t="s">
        <v>583</v>
      </c>
      <c r="DM8" s="1022"/>
      <c r="DN8" s="1022"/>
      <c r="DO8" s="1022"/>
      <c r="DP8" s="1023"/>
      <c r="DQ8" s="1021" t="s">
        <v>583</v>
      </c>
      <c r="DR8" s="1022"/>
      <c r="DS8" s="1022"/>
      <c r="DT8" s="1022"/>
      <c r="DU8" s="1023"/>
      <c r="DV8" s="1024"/>
      <c r="DW8" s="1025"/>
      <c r="DX8" s="1025"/>
      <c r="DY8" s="1025"/>
      <c r="DZ8" s="1026"/>
      <c r="EA8" s="225"/>
    </row>
    <row r="9" spans="1:131" s="226" customFormat="1" ht="26.25" customHeight="1" x14ac:dyDescent="0.15">
      <c r="A9" s="229">
        <v>3</v>
      </c>
      <c r="B9" s="1062" t="s">
        <v>394</v>
      </c>
      <c r="C9" s="1063"/>
      <c r="D9" s="1063"/>
      <c r="E9" s="1063"/>
      <c r="F9" s="1063"/>
      <c r="G9" s="1063"/>
      <c r="H9" s="1063"/>
      <c r="I9" s="1063"/>
      <c r="J9" s="1063"/>
      <c r="K9" s="1063"/>
      <c r="L9" s="1063"/>
      <c r="M9" s="1063"/>
      <c r="N9" s="1063"/>
      <c r="O9" s="1063"/>
      <c r="P9" s="1064"/>
      <c r="Q9" s="1070">
        <v>8</v>
      </c>
      <c r="R9" s="1071"/>
      <c r="S9" s="1071"/>
      <c r="T9" s="1071"/>
      <c r="U9" s="1071"/>
      <c r="V9" s="1071">
        <v>8</v>
      </c>
      <c r="W9" s="1071"/>
      <c r="X9" s="1071"/>
      <c r="Y9" s="1071"/>
      <c r="Z9" s="1071"/>
      <c r="AA9" s="1071">
        <v>0</v>
      </c>
      <c r="AB9" s="1071"/>
      <c r="AC9" s="1071"/>
      <c r="AD9" s="1071"/>
      <c r="AE9" s="1072"/>
      <c r="AF9" s="1067" t="s">
        <v>393</v>
      </c>
      <c r="AG9" s="1068"/>
      <c r="AH9" s="1068"/>
      <c r="AI9" s="1068"/>
      <c r="AJ9" s="1069"/>
      <c r="AK9" s="1112">
        <v>3</v>
      </c>
      <c r="AL9" s="1113"/>
      <c r="AM9" s="1113"/>
      <c r="AN9" s="1113"/>
      <c r="AO9" s="1113"/>
      <c r="AP9" s="1113" t="s">
        <v>583</v>
      </c>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t="s">
        <v>598</v>
      </c>
      <c r="BT9" s="1025"/>
      <c r="BU9" s="1025"/>
      <c r="BV9" s="1025"/>
      <c r="BW9" s="1025"/>
      <c r="BX9" s="1025"/>
      <c r="BY9" s="1025"/>
      <c r="BZ9" s="1025"/>
      <c r="CA9" s="1025"/>
      <c r="CB9" s="1025"/>
      <c r="CC9" s="1025"/>
      <c r="CD9" s="1025"/>
      <c r="CE9" s="1025"/>
      <c r="CF9" s="1025"/>
      <c r="CG9" s="1046"/>
      <c r="CH9" s="1021">
        <v>24</v>
      </c>
      <c r="CI9" s="1022"/>
      <c r="CJ9" s="1022"/>
      <c r="CK9" s="1022"/>
      <c r="CL9" s="1023"/>
      <c r="CM9" s="1021">
        <v>58</v>
      </c>
      <c r="CN9" s="1022"/>
      <c r="CO9" s="1022"/>
      <c r="CP9" s="1022"/>
      <c r="CQ9" s="1023"/>
      <c r="CR9" s="1021">
        <v>11</v>
      </c>
      <c r="CS9" s="1022"/>
      <c r="CT9" s="1022"/>
      <c r="CU9" s="1022"/>
      <c r="CV9" s="1023"/>
      <c r="CW9" s="1021" t="s">
        <v>583</v>
      </c>
      <c r="CX9" s="1022"/>
      <c r="CY9" s="1022"/>
      <c r="CZ9" s="1022"/>
      <c r="DA9" s="1023"/>
      <c r="DB9" s="1021" t="s">
        <v>583</v>
      </c>
      <c r="DC9" s="1022"/>
      <c r="DD9" s="1022"/>
      <c r="DE9" s="1022"/>
      <c r="DF9" s="1023"/>
      <c r="DG9" s="1021" t="s">
        <v>583</v>
      </c>
      <c r="DH9" s="1022"/>
      <c r="DI9" s="1022"/>
      <c r="DJ9" s="1022"/>
      <c r="DK9" s="1023"/>
      <c r="DL9" s="1021" t="s">
        <v>583</v>
      </c>
      <c r="DM9" s="1022"/>
      <c r="DN9" s="1022"/>
      <c r="DO9" s="1022"/>
      <c r="DP9" s="1023"/>
      <c r="DQ9" s="1021" t="s">
        <v>583</v>
      </c>
      <c r="DR9" s="1022"/>
      <c r="DS9" s="1022"/>
      <c r="DT9" s="1022"/>
      <c r="DU9" s="1023"/>
      <c r="DV9" s="1024"/>
      <c r="DW9" s="1025"/>
      <c r="DX9" s="1025"/>
      <c r="DY9" s="1025"/>
      <c r="DZ9" s="1026"/>
      <c r="EA9" s="225"/>
    </row>
    <row r="10" spans="1:131" s="226" customFormat="1" ht="26.25" customHeight="1" x14ac:dyDescent="0.15">
      <c r="A10" s="229">
        <v>4</v>
      </c>
      <c r="B10" s="1062" t="s">
        <v>395</v>
      </c>
      <c r="C10" s="1063"/>
      <c r="D10" s="1063"/>
      <c r="E10" s="1063"/>
      <c r="F10" s="1063"/>
      <c r="G10" s="1063"/>
      <c r="H10" s="1063"/>
      <c r="I10" s="1063"/>
      <c r="J10" s="1063"/>
      <c r="K10" s="1063"/>
      <c r="L10" s="1063"/>
      <c r="M10" s="1063"/>
      <c r="N10" s="1063"/>
      <c r="O10" s="1063"/>
      <c r="P10" s="1064"/>
      <c r="Q10" s="1070">
        <v>108</v>
      </c>
      <c r="R10" s="1071"/>
      <c r="S10" s="1071"/>
      <c r="T10" s="1071"/>
      <c r="U10" s="1071"/>
      <c r="V10" s="1071">
        <v>108</v>
      </c>
      <c r="W10" s="1071"/>
      <c r="X10" s="1071"/>
      <c r="Y10" s="1071"/>
      <c r="Z10" s="1071"/>
      <c r="AA10" s="1071">
        <v>0</v>
      </c>
      <c r="AB10" s="1071"/>
      <c r="AC10" s="1071"/>
      <c r="AD10" s="1071"/>
      <c r="AE10" s="1072"/>
      <c r="AF10" s="1067" t="s">
        <v>393</v>
      </c>
      <c r="AG10" s="1068"/>
      <c r="AH10" s="1068"/>
      <c r="AI10" s="1068"/>
      <c r="AJ10" s="1069"/>
      <c r="AK10" s="1112" t="s">
        <v>583</v>
      </c>
      <c r="AL10" s="1113"/>
      <c r="AM10" s="1113"/>
      <c r="AN10" s="1113"/>
      <c r="AO10" s="1113"/>
      <c r="AP10" s="1113" t="s">
        <v>583</v>
      </c>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t="s">
        <v>396</v>
      </c>
      <c r="C11" s="1063"/>
      <c r="D11" s="1063"/>
      <c r="E11" s="1063"/>
      <c r="F11" s="1063"/>
      <c r="G11" s="1063"/>
      <c r="H11" s="1063"/>
      <c r="I11" s="1063"/>
      <c r="J11" s="1063"/>
      <c r="K11" s="1063"/>
      <c r="L11" s="1063"/>
      <c r="M11" s="1063"/>
      <c r="N11" s="1063"/>
      <c r="O11" s="1063"/>
      <c r="P11" s="1064"/>
      <c r="Q11" s="1070">
        <v>41</v>
      </c>
      <c r="R11" s="1071"/>
      <c r="S11" s="1071"/>
      <c r="T11" s="1071"/>
      <c r="U11" s="1071"/>
      <c r="V11" s="1071">
        <v>39</v>
      </c>
      <c r="W11" s="1071"/>
      <c r="X11" s="1071"/>
      <c r="Y11" s="1071"/>
      <c r="Z11" s="1071"/>
      <c r="AA11" s="1071">
        <v>2</v>
      </c>
      <c r="AB11" s="1071"/>
      <c r="AC11" s="1071"/>
      <c r="AD11" s="1071"/>
      <c r="AE11" s="1072"/>
      <c r="AF11" s="1067">
        <v>2</v>
      </c>
      <c r="AG11" s="1068"/>
      <c r="AH11" s="1068"/>
      <c r="AI11" s="1068"/>
      <c r="AJ11" s="1069"/>
      <c r="AK11" s="1112" t="s">
        <v>583</v>
      </c>
      <c r="AL11" s="1113"/>
      <c r="AM11" s="1113"/>
      <c r="AN11" s="1113"/>
      <c r="AO11" s="1113"/>
      <c r="AP11" s="1113" t="s">
        <v>583</v>
      </c>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397</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398</v>
      </c>
      <c r="B23" s="969" t="s">
        <v>399</v>
      </c>
      <c r="C23" s="970"/>
      <c r="D23" s="970"/>
      <c r="E23" s="970"/>
      <c r="F23" s="970"/>
      <c r="G23" s="970"/>
      <c r="H23" s="970"/>
      <c r="I23" s="970"/>
      <c r="J23" s="970"/>
      <c r="K23" s="970"/>
      <c r="L23" s="970"/>
      <c r="M23" s="970"/>
      <c r="N23" s="970"/>
      <c r="O23" s="970"/>
      <c r="P23" s="980"/>
      <c r="Q23" s="1099">
        <v>21871</v>
      </c>
      <c r="R23" s="1093"/>
      <c r="S23" s="1093"/>
      <c r="T23" s="1093"/>
      <c r="U23" s="1093"/>
      <c r="V23" s="1093">
        <v>21060</v>
      </c>
      <c r="W23" s="1093"/>
      <c r="X23" s="1093"/>
      <c r="Y23" s="1093"/>
      <c r="Z23" s="1093"/>
      <c r="AA23" s="1093">
        <v>811</v>
      </c>
      <c r="AB23" s="1093"/>
      <c r="AC23" s="1093"/>
      <c r="AD23" s="1093"/>
      <c r="AE23" s="1100"/>
      <c r="AF23" s="1101">
        <v>684</v>
      </c>
      <c r="AG23" s="1093"/>
      <c r="AH23" s="1093"/>
      <c r="AI23" s="1093"/>
      <c r="AJ23" s="1102"/>
      <c r="AK23" s="1103"/>
      <c r="AL23" s="1104"/>
      <c r="AM23" s="1104"/>
      <c r="AN23" s="1104"/>
      <c r="AO23" s="1104"/>
      <c r="AP23" s="1093">
        <v>20015</v>
      </c>
      <c r="AQ23" s="1093"/>
      <c r="AR23" s="1093"/>
      <c r="AS23" s="1093"/>
      <c r="AT23" s="1093"/>
      <c r="AU23" s="1094"/>
      <c r="AV23" s="1094"/>
      <c r="AW23" s="1094"/>
      <c r="AX23" s="1094"/>
      <c r="AY23" s="1095"/>
      <c r="AZ23" s="1096" t="s">
        <v>400</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401</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402</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374</v>
      </c>
      <c r="B26" s="1028"/>
      <c r="C26" s="1028"/>
      <c r="D26" s="1028"/>
      <c r="E26" s="1028"/>
      <c r="F26" s="1028"/>
      <c r="G26" s="1028"/>
      <c r="H26" s="1028"/>
      <c r="I26" s="1028"/>
      <c r="J26" s="1028"/>
      <c r="K26" s="1028"/>
      <c r="L26" s="1028"/>
      <c r="M26" s="1028"/>
      <c r="N26" s="1028"/>
      <c r="O26" s="1028"/>
      <c r="P26" s="1029"/>
      <c r="Q26" s="1033" t="s">
        <v>403</v>
      </c>
      <c r="R26" s="1034"/>
      <c r="S26" s="1034"/>
      <c r="T26" s="1034"/>
      <c r="U26" s="1035"/>
      <c r="V26" s="1033" t="s">
        <v>404</v>
      </c>
      <c r="W26" s="1034"/>
      <c r="X26" s="1034"/>
      <c r="Y26" s="1034"/>
      <c r="Z26" s="1035"/>
      <c r="AA26" s="1033" t="s">
        <v>405</v>
      </c>
      <c r="AB26" s="1034"/>
      <c r="AC26" s="1034"/>
      <c r="AD26" s="1034"/>
      <c r="AE26" s="1034"/>
      <c r="AF26" s="1087" t="s">
        <v>406</v>
      </c>
      <c r="AG26" s="1040"/>
      <c r="AH26" s="1040"/>
      <c r="AI26" s="1040"/>
      <c r="AJ26" s="1088"/>
      <c r="AK26" s="1034" t="s">
        <v>407</v>
      </c>
      <c r="AL26" s="1034"/>
      <c r="AM26" s="1034"/>
      <c r="AN26" s="1034"/>
      <c r="AO26" s="1035"/>
      <c r="AP26" s="1033" t="s">
        <v>408</v>
      </c>
      <c r="AQ26" s="1034"/>
      <c r="AR26" s="1034"/>
      <c r="AS26" s="1034"/>
      <c r="AT26" s="1035"/>
      <c r="AU26" s="1033" t="s">
        <v>409</v>
      </c>
      <c r="AV26" s="1034"/>
      <c r="AW26" s="1034"/>
      <c r="AX26" s="1034"/>
      <c r="AY26" s="1035"/>
      <c r="AZ26" s="1033" t="s">
        <v>410</v>
      </c>
      <c r="BA26" s="1034"/>
      <c r="BB26" s="1034"/>
      <c r="BC26" s="1034"/>
      <c r="BD26" s="1035"/>
      <c r="BE26" s="1033" t="s">
        <v>381</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411</v>
      </c>
      <c r="C28" s="1080"/>
      <c r="D28" s="1080"/>
      <c r="E28" s="1080"/>
      <c r="F28" s="1080"/>
      <c r="G28" s="1080"/>
      <c r="H28" s="1080"/>
      <c r="I28" s="1080"/>
      <c r="J28" s="1080"/>
      <c r="K28" s="1080"/>
      <c r="L28" s="1080"/>
      <c r="M28" s="1080"/>
      <c r="N28" s="1080"/>
      <c r="O28" s="1080"/>
      <c r="P28" s="1081"/>
      <c r="Q28" s="1082">
        <v>4435</v>
      </c>
      <c r="R28" s="1083"/>
      <c r="S28" s="1083"/>
      <c r="T28" s="1083"/>
      <c r="U28" s="1083"/>
      <c r="V28" s="1083">
        <v>4322</v>
      </c>
      <c r="W28" s="1083"/>
      <c r="X28" s="1083"/>
      <c r="Y28" s="1083"/>
      <c r="Z28" s="1083"/>
      <c r="AA28" s="1083">
        <v>113</v>
      </c>
      <c r="AB28" s="1083"/>
      <c r="AC28" s="1083"/>
      <c r="AD28" s="1083"/>
      <c r="AE28" s="1084"/>
      <c r="AF28" s="1085">
        <v>113</v>
      </c>
      <c r="AG28" s="1083"/>
      <c r="AH28" s="1083"/>
      <c r="AI28" s="1083"/>
      <c r="AJ28" s="1086"/>
      <c r="AK28" s="1074">
        <v>336</v>
      </c>
      <c r="AL28" s="1075"/>
      <c r="AM28" s="1075"/>
      <c r="AN28" s="1075"/>
      <c r="AO28" s="1075"/>
      <c r="AP28" s="1075" t="s">
        <v>583</v>
      </c>
      <c r="AQ28" s="1075"/>
      <c r="AR28" s="1075"/>
      <c r="AS28" s="1075"/>
      <c r="AT28" s="1075"/>
      <c r="AU28" s="1075" t="s">
        <v>583</v>
      </c>
      <c r="AV28" s="1075"/>
      <c r="AW28" s="1075"/>
      <c r="AX28" s="1075"/>
      <c r="AY28" s="1075"/>
      <c r="AZ28" s="1076" t="s">
        <v>583</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412</v>
      </c>
      <c r="C29" s="1063"/>
      <c r="D29" s="1063"/>
      <c r="E29" s="1063"/>
      <c r="F29" s="1063"/>
      <c r="G29" s="1063"/>
      <c r="H29" s="1063"/>
      <c r="I29" s="1063"/>
      <c r="J29" s="1063"/>
      <c r="K29" s="1063"/>
      <c r="L29" s="1063"/>
      <c r="M29" s="1063"/>
      <c r="N29" s="1063"/>
      <c r="O29" s="1063"/>
      <c r="P29" s="1064"/>
      <c r="Q29" s="1070">
        <v>529</v>
      </c>
      <c r="R29" s="1071"/>
      <c r="S29" s="1071"/>
      <c r="T29" s="1071"/>
      <c r="U29" s="1071"/>
      <c r="V29" s="1071">
        <v>527</v>
      </c>
      <c r="W29" s="1071"/>
      <c r="X29" s="1071"/>
      <c r="Y29" s="1071"/>
      <c r="Z29" s="1071"/>
      <c r="AA29" s="1071">
        <v>2</v>
      </c>
      <c r="AB29" s="1071"/>
      <c r="AC29" s="1071"/>
      <c r="AD29" s="1071"/>
      <c r="AE29" s="1072"/>
      <c r="AF29" s="1067">
        <v>2</v>
      </c>
      <c r="AG29" s="1068"/>
      <c r="AH29" s="1068"/>
      <c r="AI29" s="1068"/>
      <c r="AJ29" s="1069"/>
      <c r="AK29" s="1012">
        <v>136</v>
      </c>
      <c r="AL29" s="1003"/>
      <c r="AM29" s="1003"/>
      <c r="AN29" s="1003"/>
      <c r="AO29" s="1003"/>
      <c r="AP29" s="1003" t="s">
        <v>583</v>
      </c>
      <c r="AQ29" s="1003"/>
      <c r="AR29" s="1003"/>
      <c r="AS29" s="1003"/>
      <c r="AT29" s="1003"/>
      <c r="AU29" s="1003" t="s">
        <v>583</v>
      </c>
      <c r="AV29" s="1003"/>
      <c r="AW29" s="1003"/>
      <c r="AX29" s="1003"/>
      <c r="AY29" s="1003"/>
      <c r="AZ29" s="1073" t="s">
        <v>583</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413</v>
      </c>
      <c r="C30" s="1063"/>
      <c r="D30" s="1063"/>
      <c r="E30" s="1063"/>
      <c r="F30" s="1063"/>
      <c r="G30" s="1063"/>
      <c r="H30" s="1063"/>
      <c r="I30" s="1063"/>
      <c r="J30" s="1063"/>
      <c r="K30" s="1063"/>
      <c r="L30" s="1063"/>
      <c r="M30" s="1063"/>
      <c r="N30" s="1063"/>
      <c r="O30" s="1063"/>
      <c r="P30" s="1064"/>
      <c r="Q30" s="1070">
        <v>4035</v>
      </c>
      <c r="R30" s="1071"/>
      <c r="S30" s="1071"/>
      <c r="T30" s="1071"/>
      <c r="U30" s="1071"/>
      <c r="V30" s="1071">
        <v>3893</v>
      </c>
      <c r="W30" s="1071"/>
      <c r="X30" s="1071"/>
      <c r="Y30" s="1071"/>
      <c r="Z30" s="1071"/>
      <c r="AA30" s="1071">
        <v>141</v>
      </c>
      <c r="AB30" s="1071"/>
      <c r="AC30" s="1071"/>
      <c r="AD30" s="1071"/>
      <c r="AE30" s="1072"/>
      <c r="AF30" s="1067">
        <v>141</v>
      </c>
      <c r="AG30" s="1068"/>
      <c r="AH30" s="1068"/>
      <c r="AI30" s="1068"/>
      <c r="AJ30" s="1069"/>
      <c r="AK30" s="1012">
        <v>646</v>
      </c>
      <c r="AL30" s="1003"/>
      <c r="AM30" s="1003"/>
      <c r="AN30" s="1003"/>
      <c r="AO30" s="1003"/>
      <c r="AP30" s="1003" t="s">
        <v>583</v>
      </c>
      <c r="AQ30" s="1003"/>
      <c r="AR30" s="1003"/>
      <c r="AS30" s="1003"/>
      <c r="AT30" s="1003"/>
      <c r="AU30" s="1003" t="s">
        <v>583</v>
      </c>
      <c r="AV30" s="1003"/>
      <c r="AW30" s="1003"/>
      <c r="AX30" s="1003"/>
      <c r="AY30" s="1003"/>
      <c r="AZ30" s="1073" t="s">
        <v>583</v>
      </c>
      <c r="BA30" s="1073"/>
      <c r="BB30" s="1073"/>
      <c r="BC30" s="1073"/>
      <c r="BD30" s="1073"/>
      <c r="BE30" s="1004"/>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414</v>
      </c>
      <c r="C31" s="1063"/>
      <c r="D31" s="1063"/>
      <c r="E31" s="1063"/>
      <c r="F31" s="1063"/>
      <c r="G31" s="1063"/>
      <c r="H31" s="1063"/>
      <c r="I31" s="1063"/>
      <c r="J31" s="1063"/>
      <c r="K31" s="1063"/>
      <c r="L31" s="1063"/>
      <c r="M31" s="1063"/>
      <c r="N31" s="1063"/>
      <c r="O31" s="1063"/>
      <c r="P31" s="1064"/>
      <c r="Q31" s="1070">
        <v>934</v>
      </c>
      <c r="R31" s="1071"/>
      <c r="S31" s="1071"/>
      <c r="T31" s="1071"/>
      <c r="U31" s="1071"/>
      <c r="V31" s="1071">
        <v>876</v>
      </c>
      <c r="W31" s="1071"/>
      <c r="X31" s="1071"/>
      <c r="Y31" s="1071"/>
      <c r="Z31" s="1071"/>
      <c r="AA31" s="1071">
        <v>58</v>
      </c>
      <c r="AB31" s="1071"/>
      <c r="AC31" s="1071"/>
      <c r="AD31" s="1071"/>
      <c r="AE31" s="1072"/>
      <c r="AF31" s="1067">
        <v>2434</v>
      </c>
      <c r="AG31" s="1068"/>
      <c r="AH31" s="1068"/>
      <c r="AI31" s="1068"/>
      <c r="AJ31" s="1069"/>
      <c r="AK31" s="1012">
        <v>11</v>
      </c>
      <c r="AL31" s="1003"/>
      <c r="AM31" s="1003"/>
      <c r="AN31" s="1003"/>
      <c r="AO31" s="1003"/>
      <c r="AP31" s="1003">
        <v>2644</v>
      </c>
      <c r="AQ31" s="1003"/>
      <c r="AR31" s="1003"/>
      <c r="AS31" s="1003"/>
      <c r="AT31" s="1003"/>
      <c r="AU31" s="1003">
        <v>140</v>
      </c>
      <c r="AV31" s="1003"/>
      <c r="AW31" s="1003"/>
      <c r="AX31" s="1003"/>
      <c r="AY31" s="1003"/>
      <c r="AZ31" s="1073" t="s">
        <v>583</v>
      </c>
      <c r="BA31" s="1073"/>
      <c r="BB31" s="1073"/>
      <c r="BC31" s="1073"/>
      <c r="BD31" s="1073"/>
      <c r="BE31" s="1004" t="s">
        <v>415</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416</v>
      </c>
      <c r="C32" s="1063"/>
      <c r="D32" s="1063"/>
      <c r="E32" s="1063"/>
      <c r="F32" s="1063"/>
      <c r="G32" s="1063"/>
      <c r="H32" s="1063"/>
      <c r="I32" s="1063"/>
      <c r="J32" s="1063"/>
      <c r="K32" s="1063"/>
      <c r="L32" s="1063"/>
      <c r="M32" s="1063"/>
      <c r="N32" s="1063"/>
      <c r="O32" s="1063"/>
      <c r="P32" s="1064"/>
      <c r="Q32" s="1070">
        <v>1116</v>
      </c>
      <c r="R32" s="1071"/>
      <c r="S32" s="1071"/>
      <c r="T32" s="1071"/>
      <c r="U32" s="1071"/>
      <c r="V32" s="1071">
        <v>1078</v>
      </c>
      <c r="W32" s="1071"/>
      <c r="X32" s="1071"/>
      <c r="Y32" s="1071"/>
      <c r="Z32" s="1071"/>
      <c r="AA32" s="1071">
        <v>38</v>
      </c>
      <c r="AB32" s="1071"/>
      <c r="AC32" s="1071"/>
      <c r="AD32" s="1071"/>
      <c r="AE32" s="1072"/>
      <c r="AF32" s="1067">
        <v>1070</v>
      </c>
      <c r="AG32" s="1068"/>
      <c r="AH32" s="1068"/>
      <c r="AI32" s="1068"/>
      <c r="AJ32" s="1069"/>
      <c r="AK32" s="1012">
        <v>447</v>
      </c>
      <c r="AL32" s="1003"/>
      <c r="AM32" s="1003"/>
      <c r="AN32" s="1003"/>
      <c r="AO32" s="1003"/>
      <c r="AP32" s="1003">
        <v>8661</v>
      </c>
      <c r="AQ32" s="1003"/>
      <c r="AR32" s="1003"/>
      <c r="AS32" s="1003"/>
      <c r="AT32" s="1003"/>
      <c r="AU32" s="1003">
        <v>4452</v>
      </c>
      <c r="AV32" s="1003"/>
      <c r="AW32" s="1003"/>
      <c r="AX32" s="1003"/>
      <c r="AY32" s="1003"/>
      <c r="AZ32" s="1073" t="s">
        <v>583</v>
      </c>
      <c r="BA32" s="1073"/>
      <c r="BB32" s="1073"/>
      <c r="BC32" s="1073"/>
      <c r="BD32" s="1073"/>
      <c r="BE32" s="1004" t="s">
        <v>415</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t="s">
        <v>417</v>
      </c>
      <c r="C33" s="1063"/>
      <c r="D33" s="1063"/>
      <c r="E33" s="1063"/>
      <c r="F33" s="1063"/>
      <c r="G33" s="1063"/>
      <c r="H33" s="1063"/>
      <c r="I33" s="1063"/>
      <c r="J33" s="1063"/>
      <c r="K33" s="1063"/>
      <c r="L33" s="1063"/>
      <c r="M33" s="1063"/>
      <c r="N33" s="1063"/>
      <c r="O33" s="1063"/>
      <c r="P33" s="1064"/>
      <c r="Q33" s="1070">
        <v>345</v>
      </c>
      <c r="R33" s="1071"/>
      <c r="S33" s="1071"/>
      <c r="T33" s="1071"/>
      <c r="U33" s="1071"/>
      <c r="V33" s="1071">
        <v>280</v>
      </c>
      <c r="W33" s="1071"/>
      <c r="X33" s="1071"/>
      <c r="Y33" s="1071"/>
      <c r="Z33" s="1071"/>
      <c r="AA33" s="1071">
        <v>66</v>
      </c>
      <c r="AB33" s="1071"/>
      <c r="AC33" s="1071"/>
      <c r="AD33" s="1071"/>
      <c r="AE33" s="1072"/>
      <c r="AF33" s="1067">
        <v>174</v>
      </c>
      <c r="AG33" s="1068"/>
      <c r="AH33" s="1068"/>
      <c r="AI33" s="1068"/>
      <c r="AJ33" s="1069"/>
      <c r="AK33" s="1012">
        <v>145</v>
      </c>
      <c r="AL33" s="1003"/>
      <c r="AM33" s="1003"/>
      <c r="AN33" s="1003"/>
      <c r="AO33" s="1003"/>
      <c r="AP33" s="1003">
        <v>933</v>
      </c>
      <c r="AQ33" s="1003"/>
      <c r="AR33" s="1003"/>
      <c r="AS33" s="1003"/>
      <c r="AT33" s="1003"/>
      <c r="AU33" s="1003">
        <v>797</v>
      </c>
      <c r="AV33" s="1003"/>
      <c r="AW33" s="1003"/>
      <c r="AX33" s="1003"/>
      <c r="AY33" s="1003"/>
      <c r="AZ33" s="1073" t="s">
        <v>583</v>
      </c>
      <c r="BA33" s="1073"/>
      <c r="BB33" s="1073"/>
      <c r="BC33" s="1073"/>
      <c r="BD33" s="1073"/>
      <c r="BE33" s="1004" t="s">
        <v>415</v>
      </c>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t="s">
        <v>418</v>
      </c>
      <c r="C34" s="1063"/>
      <c r="D34" s="1063"/>
      <c r="E34" s="1063"/>
      <c r="F34" s="1063"/>
      <c r="G34" s="1063"/>
      <c r="H34" s="1063"/>
      <c r="I34" s="1063"/>
      <c r="J34" s="1063"/>
      <c r="K34" s="1063"/>
      <c r="L34" s="1063"/>
      <c r="M34" s="1063"/>
      <c r="N34" s="1063"/>
      <c r="O34" s="1063"/>
      <c r="P34" s="1064"/>
      <c r="Q34" s="1070">
        <v>116</v>
      </c>
      <c r="R34" s="1071"/>
      <c r="S34" s="1071"/>
      <c r="T34" s="1071"/>
      <c r="U34" s="1071"/>
      <c r="V34" s="1071">
        <v>108</v>
      </c>
      <c r="W34" s="1071"/>
      <c r="X34" s="1071"/>
      <c r="Y34" s="1071"/>
      <c r="Z34" s="1071"/>
      <c r="AA34" s="1071">
        <v>8</v>
      </c>
      <c r="AB34" s="1071"/>
      <c r="AC34" s="1071"/>
      <c r="AD34" s="1071"/>
      <c r="AE34" s="1072"/>
      <c r="AF34" s="1067">
        <v>8</v>
      </c>
      <c r="AG34" s="1068"/>
      <c r="AH34" s="1068"/>
      <c r="AI34" s="1068"/>
      <c r="AJ34" s="1069"/>
      <c r="AK34" s="1012">
        <v>5</v>
      </c>
      <c r="AL34" s="1003"/>
      <c r="AM34" s="1003"/>
      <c r="AN34" s="1003"/>
      <c r="AO34" s="1003"/>
      <c r="AP34" s="1003" t="s">
        <v>583</v>
      </c>
      <c r="AQ34" s="1003"/>
      <c r="AR34" s="1003"/>
      <c r="AS34" s="1003"/>
      <c r="AT34" s="1003"/>
      <c r="AU34" s="1003" t="s">
        <v>583</v>
      </c>
      <c r="AV34" s="1003"/>
      <c r="AW34" s="1003"/>
      <c r="AX34" s="1003"/>
      <c r="AY34" s="1003"/>
      <c r="AZ34" s="1073" t="s">
        <v>583</v>
      </c>
      <c r="BA34" s="1073"/>
      <c r="BB34" s="1073"/>
      <c r="BC34" s="1073"/>
      <c r="BD34" s="1073"/>
      <c r="BE34" s="1004" t="s">
        <v>419</v>
      </c>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420</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398</v>
      </c>
      <c r="B63" s="969" t="s">
        <v>421</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3943</v>
      </c>
      <c r="AG63" s="991"/>
      <c r="AH63" s="991"/>
      <c r="AI63" s="991"/>
      <c r="AJ63" s="1054"/>
      <c r="AK63" s="1055"/>
      <c r="AL63" s="995"/>
      <c r="AM63" s="995"/>
      <c r="AN63" s="995"/>
      <c r="AO63" s="995"/>
      <c r="AP63" s="991">
        <v>12238</v>
      </c>
      <c r="AQ63" s="991"/>
      <c r="AR63" s="991"/>
      <c r="AS63" s="991"/>
      <c r="AT63" s="991"/>
      <c r="AU63" s="991">
        <v>5389</v>
      </c>
      <c r="AV63" s="991"/>
      <c r="AW63" s="991"/>
      <c r="AX63" s="991"/>
      <c r="AY63" s="991"/>
      <c r="AZ63" s="1049"/>
      <c r="BA63" s="1049"/>
      <c r="BB63" s="1049"/>
      <c r="BC63" s="1049"/>
      <c r="BD63" s="1049"/>
      <c r="BE63" s="992"/>
      <c r="BF63" s="992"/>
      <c r="BG63" s="992"/>
      <c r="BH63" s="992"/>
      <c r="BI63" s="993"/>
      <c r="BJ63" s="1050" t="s">
        <v>422</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423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424</v>
      </c>
      <c r="B66" s="1028"/>
      <c r="C66" s="1028"/>
      <c r="D66" s="1028"/>
      <c r="E66" s="1028"/>
      <c r="F66" s="1028"/>
      <c r="G66" s="1028"/>
      <c r="H66" s="1028"/>
      <c r="I66" s="1028"/>
      <c r="J66" s="1028"/>
      <c r="K66" s="1028"/>
      <c r="L66" s="1028"/>
      <c r="M66" s="1028"/>
      <c r="N66" s="1028"/>
      <c r="O66" s="1028"/>
      <c r="P66" s="1029"/>
      <c r="Q66" s="1033" t="s">
        <v>425</v>
      </c>
      <c r="R66" s="1034"/>
      <c r="S66" s="1034"/>
      <c r="T66" s="1034"/>
      <c r="U66" s="1035"/>
      <c r="V66" s="1033" t="s">
        <v>426</v>
      </c>
      <c r="W66" s="1034"/>
      <c r="X66" s="1034"/>
      <c r="Y66" s="1034"/>
      <c r="Z66" s="1035"/>
      <c r="AA66" s="1033" t="s">
        <v>427</v>
      </c>
      <c r="AB66" s="1034"/>
      <c r="AC66" s="1034"/>
      <c r="AD66" s="1034"/>
      <c r="AE66" s="1035"/>
      <c r="AF66" s="1039" t="s">
        <v>406</v>
      </c>
      <c r="AG66" s="1040"/>
      <c r="AH66" s="1040"/>
      <c r="AI66" s="1040"/>
      <c r="AJ66" s="1041"/>
      <c r="AK66" s="1033" t="s">
        <v>407</v>
      </c>
      <c r="AL66" s="1028"/>
      <c r="AM66" s="1028"/>
      <c r="AN66" s="1028"/>
      <c r="AO66" s="1029"/>
      <c r="AP66" s="1033" t="s">
        <v>428</v>
      </c>
      <c r="AQ66" s="1034"/>
      <c r="AR66" s="1034"/>
      <c r="AS66" s="1034"/>
      <c r="AT66" s="1035"/>
      <c r="AU66" s="1033" t="s">
        <v>429</v>
      </c>
      <c r="AV66" s="1034"/>
      <c r="AW66" s="1034"/>
      <c r="AX66" s="1034"/>
      <c r="AY66" s="1035"/>
      <c r="AZ66" s="1033" t="s">
        <v>381</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584</v>
      </c>
      <c r="C68" s="1018"/>
      <c r="D68" s="1018"/>
      <c r="E68" s="1018"/>
      <c r="F68" s="1018"/>
      <c r="G68" s="1018"/>
      <c r="H68" s="1018"/>
      <c r="I68" s="1018"/>
      <c r="J68" s="1018"/>
      <c r="K68" s="1018"/>
      <c r="L68" s="1018"/>
      <c r="M68" s="1018"/>
      <c r="N68" s="1018"/>
      <c r="O68" s="1018"/>
      <c r="P68" s="1019"/>
      <c r="Q68" s="1020">
        <v>770</v>
      </c>
      <c r="R68" s="1014"/>
      <c r="S68" s="1014"/>
      <c r="T68" s="1014"/>
      <c r="U68" s="1014"/>
      <c r="V68" s="1014">
        <v>769</v>
      </c>
      <c r="W68" s="1014"/>
      <c r="X68" s="1014"/>
      <c r="Y68" s="1014"/>
      <c r="Z68" s="1014"/>
      <c r="AA68" s="1014">
        <v>1</v>
      </c>
      <c r="AB68" s="1014"/>
      <c r="AC68" s="1014"/>
      <c r="AD68" s="1014"/>
      <c r="AE68" s="1014"/>
      <c r="AF68" s="1014">
        <v>1</v>
      </c>
      <c r="AG68" s="1014"/>
      <c r="AH68" s="1014"/>
      <c r="AI68" s="1014"/>
      <c r="AJ68" s="1014"/>
      <c r="AK68" s="1014">
        <v>49</v>
      </c>
      <c r="AL68" s="1014"/>
      <c r="AM68" s="1014"/>
      <c r="AN68" s="1014"/>
      <c r="AO68" s="1014"/>
      <c r="AP68" s="1014" t="s">
        <v>583</v>
      </c>
      <c r="AQ68" s="1014"/>
      <c r="AR68" s="1014"/>
      <c r="AS68" s="1014"/>
      <c r="AT68" s="1014"/>
      <c r="AU68" s="1014" t="s">
        <v>583</v>
      </c>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585</v>
      </c>
      <c r="C69" s="1007"/>
      <c r="D69" s="1007"/>
      <c r="E69" s="1007"/>
      <c r="F69" s="1007"/>
      <c r="G69" s="1007"/>
      <c r="H69" s="1007"/>
      <c r="I69" s="1007"/>
      <c r="J69" s="1007"/>
      <c r="K69" s="1007"/>
      <c r="L69" s="1007"/>
      <c r="M69" s="1007"/>
      <c r="N69" s="1007"/>
      <c r="O69" s="1007"/>
      <c r="P69" s="1008"/>
      <c r="Q69" s="1009">
        <v>2310</v>
      </c>
      <c r="R69" s="1003"/>
      <c r="S69" s="1003"/>
      <c r="T69" s="1003"/>
      <c r="U69" s="1003"/>
      <c r="V69" s="1003">
        <v>2307</v>
      </c>
      <c r="W69" s="1003"/>
      <c r="X69" s="1003"/>
      <c r="Y69" s="1003"/>
      <c r="Z69" s="1003"/>
      <c r="AA69" s="1003">
        <v>3</v>
      </c>
      <c r="AB69" s="1003"/>
      <c r="AC69" s="1003"/>
      <c r="AD69" s="1003"/>
      <c r="AE69" s="1003"/>
      <c r="AF69" s="1003">
        <v>3</v>
      </c>
      <c r="AG69" s="1003"/>
      <c r="AH69" s="1003"/>
      <c r="AI69" s="1003"/>
      <c r="AJ69" s="1003"/>
      <c r="AK69" s="1003">
        <v>80</v>
      </c>
      <c r="AL69" s="1003"/>
      <c r="AM69" s="1003"/>
      <c r="AN69" s="1003"/>
      <c r="AO69" s="1003"/>
      <c r="AP69" s="1003">
        <v>1</v>
      </c>
      <c r="AQ69" s="1003"/>
      <c r="AR69" s="1003"/>
      <c r="AS69" s="1003"/>
      <c r="AT69" s="1003"/>
      <c r="AU69" s="1003">
        <v>0</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586</v>
      </c>
      <c r="C70" s="1007"/>
      <c r="D70" s="1007"/>
      <c r="E70" s="1007"/>
      <c r="F70" s="1007"/>
      <c r="G70" s="1007"/>
      <c r="H70" s="1007"/>
      <c r="I70" s="1007"/>
      <c r="J70" s="1007"/>
      <c r="K70" s="1007"/>
      <c r="L70" s="1007"/>
      <c r="M70" s="1007"/>
      <c r="N70" s="1007"/>
      <c r="O70" s="1007"/>
      <c r="P70" s="1008"/>
      <c r="Q70" s="1009">
        <v>542</v>
      </c>
      <c r="R70" s="1003"/>
      <c r="S70" s="1003"/>
      <c r="T70" s="1003"/>
      <c r="U70" s="1003"/>
      <c r="V70" s="1003">
        <v>540</v>
      </c>
      <c r="W70" s="1003"/>
      <c r="X70" s="1003"/>
      <c r="Y70" s="1003"/>
      <c r="Z70" s="1003"/>
      <c r="AA70" s="1003">
        <v>2</v>
      </c>
      <c r="AB70" s="1003"/>
      <c r="AC70" s="1003"/>
      <c r="AD70" s="1003"/>
      <c r="AE70" s="1003"/>
      <c r="AF70" s="1003">
        <v>2</v>
      </c>
      <c r="AG70" s="1003"/>
      <c r="AH70" s="1003"/>
      <c r="AI70" s="1003"/>
      <c r="AJ70" s="1003"/>
      <c r="AK70" s="1003">
        <v>150</v>
      </c>
      <c r="AL70" s="1003"/>
      <c r="AM70" s="1003"/>
      <c r="AN70" s="1003"/>
      <c r="AO70" s="1003"/>
      <c r="AP70" s="1003" t="s">
        <v>583</v>
      </c>
      <c r="AQ70" s="1003"/>
      <c r="AR70" s="1003"/>
      <c r="AS70" s="1003"/>
      <c r="AT70" s="1003"/>
      <c r="AU70" s="1003" t="s">
        <v>583</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587</v>
      </c>
      <c r="C71" s="1007"/>
      <c r="D71" s="1007"/>
      <c r="E71" s="1007"/>
      <c r="F71" s="1007"/>
      <c r="G71" s="1007"/>
      <c r="H71" s="1007"/>
      <c r="I71" s="1007"/>
      <c r="J71" s="1007"/>
      <c r="K71" s="1007"/>
      <c r="L71" s="1007"/>
      <c r="M71" s="1007"/>
      <c r="N71" s="1007"/>
      <c r="O71" s="1007"/>
      <c r="P71" s="1008"/>
      <c r="Q71" s="1009">
        <v>215</v>
      </c>
      <c r="R71" s="1003"/>
      <c r="S71" s="1003"/>
      <c r="T71" s="1003"/>
      <c r="U71" s="1003"/>
      <c r="V71" s="1003">
        <v>214</v>
      </c>
      <c r="W71" s="1003"/>
      <c r="X71" s="1003"/>
      <c r="Y71" s="1003"/>
      <c r="Z71" s="1003"/>
      <c r="AA71" s="1003">
        <v>1</v>
      </c>
      <c r="AB71" s="1003"/>
      <c r="AC71" s="1003"/>
      <c r="AD71" s="1003"/>
      <c r="AE71" s="1003"/>
      <c r="AF71" s="1003">
        <v>1</v>
      </c>
      <c r="AG71" s="1003"/>
      <c r="AH71" s="1003"/>
      <c r="AI71" s="1003"/>
      <c r="AJ71" s="1003"/>
      <c r="AK71" s="1003">
        <v>1</v>
      </c>
      <c r="AL71" s="1003"/>
      <c r="AM71" s="1003"/>
      <c r="AN71" s="1003"/>
      <c r="AO71" s="1003"/>
      <c r="AP71" s="1003" t="s">
        <v>583</v>
      </c>
      <c r="AQ71" s="1003"/>
      <c r="AR71" s="1003"/>
      <c r="AS71" s="1003"/>
      <c r="AT71" s="1003"/>
      <c r="AU71" s="1003" t="s">
        <v>583</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588</v>
      </c>
      <c r="C72" s="1007"/>
      <c r="D72" s="1007"/>
      <c r="E72" s="1007"/>
      <c r="F72" s="1007"/>
      <c r="G72" s="1007"/>
      <c r="H72" s="1007"/>
      <c r="I72" s="1007"/>
      <c r="J72" s="1007"/>
      <c r="K72" s="1007"/>
      <c r="L72" s="1007"/>
      <c r="M72" s="1007"/>
      <c r="N72" s="1007"/>
      <c r="O72" s="1007"/>
      <c r="P72" s="1008"/>
      <c r="Q72" s="1009">
        <v>727</v>
      </c>
      <c r="R72" s="1003"/>
      <c r="S72" s="1003"/>
      <c r="T72" s="1003"/>
      <c r="U72" s="1003"/>
      <c r="V72" s="1003">
        <v>685</v>
      </c>
      <c r="W72" s="1003"/>
      <c r="X72" s="1003"/>
      <c r="Y72" s="1003"/>
      <c r="Z72" s="1003"/>
      <c r="AA72" s="1003">
        <v>43</v>
      </c>
      <c r="AB72" s="1003"/>
      <c r="AC72" s="1003"/>
      <c r="AD72" s="1003"/>
      <c r="AE72" s="1003"/>
      <c r="AF72" s="1003">
        <v>43</v>
      </c>
      <c r="AG72" s="1003"/>
      <c r="AH72" s="1003"/>
      <c r="AI72" s="1003"/>
      <c r="AJ72" s="1003"/>
      <c r="AK72" s="1003" t="s">
        <v>583</v>
      </c>
      <c r="AL72" s="1003"/>
      <c r="AM72" s="1003"/>
      <c r="AN72" s="1003"/>
      <c r="AO72" s="1003"/>
      <c r="AP72" s="1003" t="s">
        <v>583</v>
      </c>
      <c r="AQ72" s="1003"/>
      <c r="AR72" s="1003"/>
      <c r="AS72" s="1003"/>
      <c r="AT72" s="1003"/>
      <c r="AU72" s="1003" t="s">
        <v>583</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589</v>
      </c>
      <c r="C73" s="1007"/>
      <c r="D73" s="1007"/>
      <c r="E73" s="1007"/>
      <c r="F73" s="1007"/>
      <c r="G73" s="1007"/>
      <c r="H73" s="1007"/>
      <c r="I73" s="1007"/>
      <c r="J73" s="1007"/>
      <c r="K73" s="1007"/>
      <c r="L73" s="1007"/>
      <c r="M73" s="1007"/>
      <c r="N73" s="1007"/>
      <c r="O73" s="1007"/>
      <c r="P73" s="1008"/>
      <c r="Q73" s="1009">
        <v>344</v>
      </c>
      <c r="R73" s="1003"/>
      <c r="S73" s="1003"/>
      <c r="T73" s="1003"/>
      <c r="U73" s="1003"/>
      <c r="V73" s="1003">
        <v>195</v>
      </c>
      <c r="W73" s="1003"/>
      <c r="X73" s="1003"/>
      <c r="Y73" s="1003"/>
      <c r="Z73" s="1003"/>
      <c r="AA73" s="1003">
        <v>149</v>
      </c>
      <c r="AB73" s="1003"/>
      <c r="AC73" s="1003"/>
      <c r="AD73" s="1003"/>
      <c r="AE73" s="1003"/>
      <c r="AF73" s="1003">
        <v>988</v>
      </c>
      <c r="AG73" s="1003"/>
      <c r="AH73" s="1003"/>
      <c r="AI73" s="1003"/>
      <c r="AJ73" s="1003"/>
      <c r="AK73" s="1003" t="s">
        <v>583</v>
      </c>
      <c r="AL73" s="1003"/>
      <c r="AM73" s="1003"/>
      <c r="AN73" s="1003"/>
      <c r="AO73" s="1003"/>
      <c r="AP73" s="1003">
        <v>416</v>
      </c>
      <c r="AQ73" s="1003"/>
      <c r="AR73" s="1003"/>
      <c r="AS73" s="1003"/>
      <c r="AT73" s="1003"/>
      <c r="AU73" s="1003" t="s">
        <v>583</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590</v>
      </c>
      <c r="C74" s="1007"/>
      <c r="D74" s="1007"/>
      <c r="E74" s="1007"/>
      <c r="F74" s="1007"/>
      <c r="G74" s="1007"/>
      <c r="H74" s="1007"/>
      <c r="I74" s="1007"/>
      <c r="J74" s="1007"/>
      <c r="K74" s="1007"/>
      <c r="L74" s="1007"/>
      <c r="M74" s="1007"/>
      <c r="N74" s="1007"/>
      <c r="O74" s="1007"/>
      <c r="P74" s="1008"/>
      <c r="Q74" s="1009">
        <v>1447</v>
      </c>
      <c r="R74" s="1003"/>
      <c r="S74" s="1003"/>
      <c r="T74" s="1003"/>
      <c r="U74" s="1003"/>
      <c r="V74" s="1003">
        <v>1407</v>
      </c>
      <c r="W74" s="1003"/>
      <c r="X74" s="1003"/>
      <c r="Y74" s="1003"/>
      <c r="Z74" s="1003"/>
      <c r="AA74" s="1003">
        <v>39</v>
      </c>
      <c r="AB74" s="1003"/>
      <c r="AC74" s="1003"/>
      <c r="AD74" s="1003"/>
      <c r="AE74" s="1003"/>
      <c r="AF74" s="1003">
        <v>39</v>
      </c>
      <c r="AG74" s="1003"/>
      <c r="AH74" s="1003"/>
      <c r="AI74" s="1003"/>
      <c r="AJ74" s="1003"/>
      <c r="AK74" s="1003">
        <v>15</v>
      </c>
      <c r="AL74" s="1003"/>
      <c r="AM74" s="1003"/>
      <c r="AN74" s="1003"/>
      <c r="AO74" s="1003"/>
      <c r="AP74" s="1003" t="s">
        <v>583</v>
      </c>
      <c r="AQ74" s="1003"/>
      <c r="AR74" s="1003"/>
      <c r="AS74" s="1003"/>
      <c r="AT74" s="1003"/>
      <c r="AU74" s="1003" t="s">
        <v>583</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591</v>
      </c>
      <c r="C75" s="1007"/>
      <c r="D75" s="1007"/>
      <c r="E75" s="1007"/>
      <c r="F75" s="1007"/>
      <c r="G75" s="1007"/>
      <c r="H75" s="1007"/>
      <c r="I75" s="1007"/>
      <c r="J75" s="1007"/>
      <c r="K75" s="1007"/>
      <c r="L75" s="1007"/>
      <c r="M75" s="1007"/>
      <c r="N75" s="1007"/>
      <c r="O75" s="1007"/>
      <c r="P75" s="1008"/>
      <c r="Q75" s="1010">
        <v>347</v>
      </c>
      <c r="R75" s="1011"/>
      <c r="S75" s="1011"/>
      <c r="T75" s="1011"/>
      <c r="U75" s="1012"/>
      <c r="V75" s="1013">
        <v>294</v>
      </c>
      <c r="W75" s="1011"/>
      <c r="X75" s="1011"/>
      <c r="Y75" s="1011"/>
      <c r="Z75" s="1012"/>
      <c r="AA75" s="1013">
        <v>54</v>
      </c>
      <c r="AB75" s="1011"/>
      <c r="AC75" s="1011"/>
      <c r="AD75" s="1011"/>
      <c r="AE75" s="1012"/>
      <c r="AF75" s="1013">
        <v>54</v>
      </c>
      <c r="AG75" s="1011"/>
      <c r="AH75" s="1011"/>
      <c r="AI75" s="1011"/>
      <c r="AJ75" s="1012"/>
      <c r="AK75" s="1013">
        <v>135</v>
      </c>
      <c r="AL75" s="1011"/>
      <c r="AM75" s="1011"/>
      <c r="AN75" s="1011"/>
      <c r="AO75" s="1012"/>
      <c r="AP75" s="1013" t="s">
        <v>583</v>
      </c>
      <c r="AQ75" s="1011"/>
      <c r="AR75" s="1011"/>
      <c r="AS75" s="1011"/>
      <c r="AT75" s="1012"/>
      <c r="AU75" s="1013" t="s">
        <v>583</v>
      </c>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t="s">
        <v>592</v>
      </c>
      <c r="C76" s="1007"/>
      <c r="D76" s="1007"/>
      <c r="E76" s="1007"/>
      <c r="F76" s="1007"/>
      <c r="G76" s="1007"/>
      <c r="H76" s="1007"/>
      <c r="I76" s="1007"/>
      <c r="J76" s="1007"/>
      <c r="K76" s="1007"/>
      <c r="L76" s="1007"/>
      <c r="M76" s="1007"/>
      <c r="N76" s="1007"/>
      <c r="O76" s="1007"/>
      <c r="P76" s="1008"/>
      <c r="Q76" s="1010">
        <v>304201</v>
      </c>
      <c r="R76" s="1011"/>
      <c r="S76" s="1011"/>
      <c r="T76" s="1011"/>
      <c r="U76" s="1012"/>
      <c r="V76" s="1013">
        <v>288028</v>
      </c>
      <c r="W76" s="1011"/>
      <c r="X76" s="1011"/>
      <c r="Y76" s="1011"/>
      <c r="Z76" s="1012"/>
      <c r="AA76" s="1013">
        <v>16173</v>
      </c>
      <c r="AB76" s="1011"/>
      <c r="AC76" s="1011"/>
      <c r="AD76" s="1011"/>
      <c r="AE76" s="1012"/>
      <c r="AF76" s="1013">
        <v>16179</v>
      </c>
      <c r="AG76" s="1011"/>
      <c r="AH76" s="1011"/>
      <c r="AI76" s="1011"/>
      <c r="AJ76" s="1012"/>
      <c r="AK76" s="1013">
        <v>0</v>
      </c>
      <c r="AL76" s="1011"/>
      <c r="AM76" s="1011"/>
      <c r="AN76" s="1011"/>
      <c r="AO76" s="1012"/>
      <c r="AP76" s="1013" t="s">
        <v>583</v>
      </c>
      <c r="AQ76" s="1011"/>
      <c r="AR76" s="1011"/>
      <c r="AS76" s="1011"/>
      <c r="AT76" s="1012"/>
      <c r="AU76" s="1013" t="s">
        <v>583</v>
      </c>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t="s">
        <v>593</v>
      </c>
      <c r="C77" s="1007"/>
      <c r="D77" s="1007"/>
      <c r="E77" s="1007"/>
      <c r="F77" s="1007"/>
      <c r="G77" s="1007"/>
      <c r="H77" s="1007"/>
      <c r="I77" s="1007"/>
      <c r="J77" s="1007"/>
      <c r="K77" s="1007"/>
      <c r="L77" s="1007"/>
      <c r="M77" s="1007"/>
      <c r="N77" s="1007"/>
      <c r="O77" s="1007"/>
      <c r="P77" s="1008"/>
      <c r="Q77" s="1010">
        <v>339</v>
      </c>
      <c r="R77" s="1011"/>
      <c r="S77" s="1011"/>
      <c r="T77" s="1011"/>
      <c r="U77" s="1012"/>
      <c r="V77" s="1013">
        <v>162</v>
      </c>
      <c r="W77" s="1011"/>
      <c r="X77" s="1011"/>
      <c r="Y77" s="1011"/>
      <c r="Z77" s="1012"/>
      <c r="AA77" s="1013">
        <v>177</v>
      </c>
      <c r="AB77" s="1011"/>
      <c r="AC77" s="1011"/>
      <c r="AD77" s="1011"/>
      <c r="AE77" s="1012"/>
      <c r="AF77" s="1013">
        <v>177</v>
      </c>
      <c r="AG77" s="1011"/>
      <c r="AH77" s="1011"/>
      <c r="AI77" s="1011"/>
      <c r="AJ77" s="1012"/>
      <c r="AK77" s="1013">
        <v>4</v>
      </c>
      <c r="AL77" s="1011"/>
      <c r="AM77" s="1011"/>
      <c r="AN77" s="1011"/>
      <c r="AO77" s="1012"/>
      <c r="AP77" s="1013" t="s">
        <v>583</v>
      </c>
      <c r="AQ77" s="1011"/>
      <c r="AR77" s="1011"/>
      <c r="AS77" s="1011"/>
      <c r="AT77" s="1012"/>
      <c r="AU77" s="1013" t="s">
        <v>583</v>
      </c>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t="s">
        <v>594</v>
      </c>
      <c r="C78" s="1007"/>
      <c r="D78" s="1007"/>
      <c r="E78" s="1007"/>
      <c r="F78" s="1007"/>
      <c r="G78" s="1007"/>
      <c r="H78" s="1007"/>
      <c r="I78" s="1007"/>
      <c r="J78" s="1007"/>
      <c r="K78" s="1007"/>
      <c r="L78" s="1007"/>
      <c r="M78" s="1007"/>
      <c r="N78" s="1007"/>
      <c r="O78" s="1007"/>
      <c r="P78" s="1008"/>
      <c r="Q78" s="1009">
        <v>192</v>
      </c>
      <c r="R78" s="1003"/>
      <c r="S78" s="1003"/>
      <c r="T78" s="1003"/>
      <c r="U78" s="1003"/>
      <c r="V78" s="1003">
        <v>184</v>
      </c>
      <c r="W78" s="1003"/>
      <c r="X78" s="1003"/>
      <c r="Y78" s="1003"/>
      <c r="Z78" s="1003"/>
      <c r="AA78" s="1003">
        <v>7</v>
      </c>
      <c r="AB78" s="1003"/>
      <c r="AC78" s="1003"/>
      <c r="AD78" s="1003"/>
      <c r="AE78" s="1003"/>
      <c r="AF78" s="1003">
        <v>7</v>
      </c>
      <c r="AG78" s="1003"/>
      <c r="AH78" s="1003"/>
      <c r="AI78" s="1003"/>
      <c r="AJ78" s="1003"/>
      <c r="AK78" s="1003" t="s">
        <v>583</v>
      </c>
      <c r="AL78" s="1003"/>
      <c r="AM78" s="1003"/>
      <c r="AN78" s="1003"/>
      <c r="AO78" s="1003"/>
      <c r="AP78" s="1003" t="s">
        <v>583</v>
      </c>
      <c r="AQ78" s="1003"/>
      <c r="AR78" s="1003"/>
      <c r="AS78" s="1003"/>
      <c r="AT78" s="1003"/>
      <c r="AU78" s="1003" t="s">
        <v>583</v>
      </c>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c r="C80" s="1007"/>
      <c r="D80" s="1007"/>
      <c r="E80" s="1007"/>
      <c r="F80" s="1007"/>
      <c r="G80" s="1007"/>
      <c r="H80" s="1007"/>
      <c r="I80" s="1007"/>
      <c r="J80" s="1007"/>
      <c r="K80" s="1007"/>
      <c r="L80" s="1007"/>
      <c r="M80" s="1007"/>
      <c r="N80" s="1007"/>
      <c r="O80" s="1007"/>
      <c r="P80" s="1008"/>
      <c r="Q80" s="1009"/>
      <c r="R80" s="1003"/>
      <c r="S80" s="1003"/>
      <c r="T80" s="1003"/>
      <c r="U80" s="1003"/>
      <c r="V80" s="1003"/>
      <c r="W80" s="1003"/>
      <c r="X80" s="1003"/>
      <c r="Y80" s="1003"/>
      <c r="Z80" s="1003"/>
      <c r="AA80" s="1003"/>
      <c r="AB80" s="1003"/>
      <c r="AC80" s="1003"/>
      <c r="AD80" s="1003"/>
      <c r="AE80" s="1003"/>
      <c r="AF80" s="1003"/>
      <c r="AG80" s="1003"/>
      <c r="AH80" s="1003"/>
      <c r="AI80" s="1003"/>
      <c r="AJ80" s="1003"/>
      <c r="AK80" s="1003"/>
      <c r="AL80" s="1003"/>
      <c r="AM80" s="1003"/>
      <c r="AN80" s="1003"/>
      <c r="AO80" s="1003"/>
      <c r="AP80" s="1003"/>
      <c r="AQ80" s="1003"/>
      <c r="AR80" s="1003"/>
      <c r="AS80" s="1003"/>
      <c r="AT80" s="1003"/>
      <c r="AU80" s="1003"/>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c r="C81" s="1007"/>
      <c r="D81" s="1007"/>
      <c r="E81" s="1007"/>
      <c r="F81" s="1007"/>
      <c r="G81" s="1007"/>
      <c r="H81" s="1007"/>
      <c r="I81" s="1007"/>
      <c r="J81" s="1007"/>
      <c r="K81" s="1007"/>
      <c r="L81" s="1007"/>
      <c r="M81" s="1007"/>
      <c r="N81" s="1007"/>
      <c r="O81" s="1007"/>
      <c r="P81" s="1008"/>
      <c r="Q81" s="1009"/>
      <c r="R81" s="1003"/>
      <c r="S81" s="1003"/>
      <c r="T81" s="1003"/>
      <c r="U81" s="1003"/>
      <c r="V81" s="1003"/>
      <c r="W81" s="1003"/>
      <c r="X81" s="1003"/>
      <c r="Y81" s="1003"/>
      <c r="Z81" s="1003"/>
      <c r="AA81" s="1003"/>
      <c r="AB81" s="1003"/>
      <c r="AC81" s="1003"/>
      <c r="AD81" s="1003"/>
      <c r="AE81" s="1003"/>
      <c r="AF81" s="1003"/>
      <c r="AG81" s="1003"/>
      <c r="AH81" s="1003"/>
      <c r="AI81" s="1003"/>
      <c r="AJ81" s="1003"/>
      <c r="AK81" s="1003"/>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c r="C83" s="1007"/>
      <c r="D83" s="1007"/>
      <c r="E83" s="1007"/>
      <c r="F83" s="1007"/>
      <c r="G83" s="1007"/>
      <c r="H83" s="1007"/>
      <c r="I83" s="1007"/>
      <c r="J83" s="1007"/>
      <c r="K83" s="1007"/>
      <c r="L83" s="1007"/>
      <c r="M83" s="1007"/>
      <c r="N83" s="1007"/>
      <c r="O83" s="1007"/>
      <c r="P83" s="1008"/>
      <c r="Q83" s="1009"/>
      <c r="R83" s="1003"/>
      <c r="S83" s="1003"/>
      <c r="T83" s="1003"/>
      <c r="U83" s="1003"/>
      <c r="V83" s="1003"/>
      <c r="W83" s="1003"/>
      <c r="X83" s="1003"/>
      <c r="Y83" s="1003"/>
      <c r="Z83" s="1003"/>
      <c r="AA83" s="1003"/>
      <c r="AB83" s="1003"/>
      <c r="AC83" s="1003"/>
      <c r="AD83" s="1003"/>
      <c r="AE83" s="1003"/>
      <c r="AF83" s="1003"/>
      <c r="AG83" s="1003"/>
      <c r="AH83" s="1003"/>
      <c r="AI83" s="1003"/>
      <c r="AJ83" s="1003"/>
      <c r="AK83" s="1003"/>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c r="C84" s="1007"/>
      <c r="D84" s="1007"/>
      <c r="E84" s="1007"/>
      <c r="F84" s="1007"/>
      <c r="G84" s="1007"/>
      <c r="H84" s="1007"/>
      <c r="I84" s="1007"/>
      <c r="J84" s="1007"/>
      <c r="K84" s="1007"/>
      <c r="L84" s="1007"/>
      <c r="M84" s="1007"/>
      <c r="N84" s="1007"/>
      <c r="O84" s="1007"/>
      <c r="P84" s="1008"/>
      <c r="Q84" s="1009"/>
      <c r="R84" s="1003"/>
      <c r="S84" s="1003"/>
      <c r="T84" s="1003"/>
      <c r="U84" s="1003"/>
      <c r="V84" s="1003"/>
      <c r="W84" s="1003"/>
      <c r="X84" s="1003"/>
      <c r="Y84" s="1003"/>
      <c r="Z84" s="1003"/>
      <c r="AA84" s="1003"/>
      <c r="AB84" s="1003"/>
      <c r="AC84" s="1003"/>
      <c r="AD84" s="1003"/>
      <c r="AE84" s="1003"/>
      <c r="AF84" s="1003"/>
      <c r="AG84" s="1003"/>
      <c r="AH84" s="1003"/>
      <c r="AI84" s="1003"/>
      <c r="AJ84" s="1003"/>
      <c r="AK84" s="1003"/>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c r="C85" s="1007"/>
      <c r="D85" s="1007"/>
      <c r="E85" s="1007"/>
      <c r="F85" s="1007"/>
      <c r="G85" s="1007"/>
      <c r="H85" s="1007"/>
      <c r="I85" s="1007"/>
      <c r="J85" s="1007"/>
      <c r="K85" s="1007"/>
      <c r="L85" s="1007"/>
      <c r="M85" s="1007"/>
      <c r="N85" s="1007"/>
      <c r="O85" s="1007"/>
      <c r="P85" s="1008"/>
      <c r="Q85" s="1009"/>
      <c r="R85" s="1003"/>
      <c r="S85" s="1003"/>
      <c r="T85" s="1003"/>
      <c r="U85" s="1003"/>
      <c r="V85" s="1003"/>
      <c r="W85" s="1003"/>
      <c r="X85" s="1003"/>
      <c r="Y85" s="1003"/>
      <c r="Z85" s="1003"/>
      <c r="AA85" s="1003"/>
      <c r="AB85" s="1003"/>
      <c r="AC85" s="1003"/>
      <c r="AD85" s="1003"/>
      <c r="AE85" s="1003"/>
      <c r="AF85" s="1003"/>
      <c r="AG85" s="1003"/>
      <c r="AH85" s="1003"/>
      <c r="AI85" s="1003"/>
      <c r="AJ85" s="1003"/>
      <c r="AK85" s="1003"/>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c r="C86" s="1007"/>
      <c r="D86" s="1007"/>
      <c r="E86" s="1007"/>
      <c r="F86" s="1007"/>
      <c r="G86" s="1007"/>
      <c r="H86" s="1007"/>
      <c r="I86" s="1007"/>
      <c r="J86" s="1007"/>
      <c r="K86" s="1007"/>
      <c r="L86" s="1007"/>
      <c r="M86" s="1007"/>
      <c r="N86" s="1007"/>
      <c r="O86" s="1007"/>
      <c r="P86" s="1008"/>
      <c r="Q86" s="1009"/>
      <c r="R86" s="1003"/>
      <c r="S86" s="1003"/>
      <c r="T86" s="1003"/>
      <c r="U86" s="1003"/>
      <c r="V86" s="1003"/>
      <c r="W86" s="1003"/>
      <c r="X86" s="1003"/>
      <c r="Y86" s="1003"/>
      <c r="Z86" s="1003"/>
      <c r="AA86" s="1003"/>
      <c r="AB86" s="1003"/>
      <c r="AC86" s="1003"/>
      <c r="AD86" s="1003"/>
      <c r="AE86" s="1003"/>
      <c r="AF86" s="1003"/>
      <c r="AG86" s="1003"/>
      <c r="AH86" s="1003"/>
      <c r="AI86" s="1003"/>
      <c r="AJ86" s="1003"/>
      <c r="AK86" s="1003"/>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398</v>
      </c>
      <c r="B88" s="969" t="s">
        <v>430</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v>17494</v>
      </c>
      <c r="AG88" s="991"/>
      <c r="AH88" s="991"/>
      <c r="AI88" s="991"/>
      <c r="AJ88" s="991"/>
      <c r="AK88" s="995"/>
      <c r="AL88" s="995"/>
      <c r="AM88" s="995"/>
      <c r="AN88" s="995"/>
      <c r="AO88" s="995"/>
      <c r="AP88" s="991">
        <v>417</v>
      </c>
      <c r="AQ88" s="991"/>
      <c r="AR88" s="991"/>
      <c r="AS88" s="991"/>
      <c r="AT88" s="991"/>
      <c r="AU88" s="991">
        <v>0</v>
      </c>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398</v>
      </c>
      <c r="BR102" s="969" t="s">
        <v>431</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v>22</v>
      </c>
      <c r="CS102" s="985"/>
      <c r="CT102" s="985"/>
      <c r="CU102" s="985"/>
      <c r="CV102" s="986"/>
      <c r="CW102" s="984">
        <v>61</v>
      </c>
      <c r="CX102" s="985"/>
      <c r="CY102" s="985"/>
      <c r="CZ102" s="985"/>
      <c r="DA102" s="986"/>
      <c r="DB102" s="984">
        <v>0</v>
      </c>
      <c r="DC102" s="985"/>
      <c r="DD102" s="985"/>
      <c r="DE102" s="985"/>
      <c r="DF102" s="986"/>
      <c r="DG102" s="984">
        <v>490</v>
      </c>
      <c r="DH102" s="985"/>
      <c r="DI102" s="985"/>
      <c r="DJ102" s="985"/>
      <c r="DK102" s="986"/>
      <c r="DL102" s="984">
        <v>0</v>
      </c>
      <c r="DM102" s="985"/>
      <c r="DN102" s="985"/>
      <c r="DO102" s="985"/>
      <c r="DP102" s="986"/>
      <c r="DQ102" s="984">
        <v>164</v>
      </c>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432</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433</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434</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435</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436</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437</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438</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439</v>
      </c>
      <c r="AB109" s="928"/>
      <c r="AC109" s="928"/>
      <c r="AD109" s="928"/>
      <c r="AE109" s="929"/>
      <c r="AF109" s="930" t="s">
        <v>440</v>
      </c>
      <c r="AG109" s="928"/>
      <c r="AH109" s="928"/>
      <c r="AI109" s="928"/>
      <c r="AJ109" s="929"/>
      <c r="AK109" s="930" t="s">
        <v>308</v>
      </c>
      <c r="AL109" s="928"/>
      <c r="AM109" s="928"/>
      <c r="AN109" s="928"/>
      <c r="AO109" s="929"/>
      <c r="AP109" s="930" t="s">
        <v>441</v>
      </c>
      <c r="AQ109" s="928"/>
      <c r="AR109" s="928"/>
      <c r="AS109" s="928"/>
      <c r="AT109" s="961"/>
      <c r="AU109" s="927" t="s">
        <v>438</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439</v>
      </c>
      <c r="BR109" s="928"/>
      <c r="BS109" s="928"/>
      <c r="BT109" s="928"/>
      <c r="BU109" s="929"/>
      <c r="BV109" s="930" t="s">
        <v>440</v>
      </c>
      <c r="BW109" s="928"/>
      <c r="BX109" s="928"/>
      <c r="BY109" s="928"/>
      <c r="BZ109" s="929"/>
      <c r="CA109" s="930" t="s">
        <v>308</v>
      </c>
      <c r="CB109" s="928"/>
      <c r="CC109" s="928"/>
      <c r="CD109" s="928"/>
      <c r="CE109" s="929"/>
      <c r="CF109" s="968" t="s">
        <v>441</v>
      </c>
      <c r="CG109" s="968"/>
      <c r="CH109" s="968"/>
      <c r="CI109" s="968"/>
      <c r="CJ109" s="968"/>
      <c r="CK109" s="930" t="s">
        <v>442</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439</v>
      </c>
      <c r="DH109" s="928"/>
      <c r="DI109" s="928"/>
      <c r="DJ109" s="928"/>
      <c r="DK109" s="929"/>
      <c r="DL109" s="930" t="s">
        <v>440</v>
      </c>
      <c r="DM109" s="928"/>
      <c r="DN109" s="928"/>
      <c r="DO109" s="928"/>
      <c r="DP109" s="929"/>
      <c r="DQ109" s="930" t="s">
        <v>308</v>
      </c>
      <c r="DR109" s="928"/>
      <c r="DS109" s="928"/>
      <c r="DT109" s="928"/>
      <c r="DU109" s="929"/>
      <c r="DV109" s="930" t="s">
        <v>441</v>
      </c>
      <c r="DW109" s="928"/>
      <c r="DX109" s="928"/>
      <c r="DY109" s="928"/>
      <c r="DZ109" s="961"/>
    </row>
    <row r="110" spans="1:131" s="221" customFormat="1" ht="26.25" customHeight="1" x14ac:dyDescent="0.15">
      <c r="A110" s="839" t="s">
        <v>443</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1536927</v>
      </c>
      <c r="AB110" s="921"/>
      <c r="AC110" s="921"/>
      <c r="AD110" s="921"/>
      <c r="AE110" s="922"/>
      <c r="AF110" s="923">
        <v>1545117</v>
      </c>
      <c r="AG110" s="921"/>
      <c r="AH110" s="921"/>
      <c r="AI110" s="921"/>
      <c r="AJ110" s="922"/>
      <c r="AK110" s="923">
        <v>1690725</v>
      </c>
      <c r="AL110" s="921"/>
      <c r="AM110" s="921"/>
      <c r="AN110" s="921"/>
      <c r="AO110" s="922"/>
      <c r="AP110" s="924">
        <v>17.8</v>
      </c>
      <c r="AQ110" s="925"/>
      <c r="AR110" s="925"/>
      <c r="AS110" s="925"/>
      <c r="AT110" s="926"/>
      <c r="AU110" s="962" t="s">
        <v>74</v>
      </c>
      <c r="AV110" s="963"/>
      <c r="AW110" s="963"/>
      <c r="AX110" s="963"/>
      <c r="AY110" s="963"/>
      <c r="AZ110" s="892" t="s">
        <v>444</v>
      </c>
      <c r="BA110" s="840"/>
      <c r="BB110" s="840"/>
      <c r="BC110" s="840"/>
      <c r="BD110" s="840"/>
      <c r="BE110" s="840"/>
      <c r="BF110" s="840"/>
      <c r="BG110" s="840"/>
      <c r="BH110" s="840"/>
      <c r="BI110" s="840"/>
      <c r="BJ110" s="840"/>
      <c r="BK110" s="840"/>
      <c r="BL110" s="840"/>
      <c r="BM110" s="840"/>
      <c r="BN110" s="840"/>
      <c r="BO110" s="840"/>
      <c r="BP110" s="841"/>
      <c r="BQ110" s="893">
        <v>19074637</v>
      </c>
      <c r="BR110" s="874"/>
      <c r="BS110" s="874"/>
      <c r="BT110" s="874"/>
      <c r="BU110" s="874"/>
      <c r="BV110" s="874">
        <v>19939801</v>
      </c>
      <c r="BW110" s="874"/>
      <c r="BX110" s="874"/>
      <c r="BY110" s="874"/>
      <c r="BZ110" s="874"/>
      <c r="CA110" s="874">
        <v>20014769</v>
      </c>
      <c r="CB110" s="874"/>
      <c r="CC110" s="874"/>
      <c r="CD110" s="874"/>
      <c r="CE110" s="874"/>
      <c r="CF110" s="898">
        <v>210.7</v>
      </c>
      <c r="CG110" s="899"/>
      <c r="CH110" s="899"/>
      <c r="CI110" s="899"/>
      <c r="CJ110" s="899"/>
      <c r="CK110" s="958" t="s">
        <v>445</v>
      </c>
      <c r="CL110" s="851"/>
      <c r="CM110" s="892" t="s">
        <v>446</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184</v>
      </c>
      <c r="DH110" s="874"/>
      <c r="DI110" s="874"/>
      <c r="DJ110" s="874"/>
      <c r="DK110" s="874"/>
      <c r="DL110" s="874" t="s">
        <v>184</v>
      </c>
      <c r="DM110" s="874"/>
      <c r="DN110" s="874"/>
      <c r="DO110" s="874"/>
      <c r="DP110" s="874"/>
      <c r="DQ110" s="874" t="s">
        <v>184</v>
      </c>
      <c r="DR110" s="874"/>
      <c r="DS110" s="874"/>
      <c r="DT110" s="874"/>
      <c r="DU110" s="874"/>
      <c r="DV110" s="875" t="s">
        <v>184</v>
      </c>
      <c r="DW110" s="875"/>
      <c r="DX110" s="875"/>
      <c r="DY110" s="875"/>
      <c r="DZ110" s="876"/>
    </row>
    <row r="111" spans="1:131" s="221" customFormat="1" ht="26.25" customHeight="1" x14ac:dyDescent="0.15">
      <c r="A111" s="806" t="s">
        <v>447</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184</v>
      </c>
      <c r="AB111" s="951"/>
      <c r="AC111" s="951"/>
      <c r="AD111" s="951"/>
      <c r="AE111" s="952"/>
      <c r="AF111" s="953" t="s">
        <v>184</v>
      </c>
      <c r="AG111" s="951"/>
      <c r="AH111" s="951"/>
      <c r="AI111" s="951"/>
      <c r="AJ111" s="952"/>
      <c r="AK111" s="953" t="s">
        <v>184</v>
      </c>
      <c r="AL111" s="951"/>
      <c r="AM111" s="951"/>
      <c r="AN111" s="951"/>
      <c r="AO111" s="952"/>
      <c r="AP111" s="954" t="s">
        <v>184</v>
      </c>
      <c r="AQ111" s="955"/>
      <c r="AR111" s="955"/>
      <c r="AS111" s="955"/>
      <c r="AT111" s="956"/>
      <c r="AU111" s="964"/>
      <c r="AV111" s="965"/>
      <c r="AW111" s="965"/>
      <c r="AX111" s="965"/>
      <c r="AY111" s="965"/>
      <c r="AZ111" s="847" t="s">
        <v>448</v>
      </c>
      <c r="BA111" s="784"/>
      <c r="BB111" s="784"/>
      <c r="BC111" s="784"/>
      <c r="BD111" s="784"/>
      <c r="BE111" s="784"/>
      <c r="BF111" s="784"/>
      <c r="BG111" s="784"/>
      <c r="BH111" s="784"/>
      <c r="BI111" s="784"/>
      <c r="BJ111" s="784"/>
      <c r="BK111" s="784"/>
      <c r="BL111" s="784"/>
      <c r="BM111" s="784"/>
      <c r="BN111" s="784"/>
      <c r="BO111" s="784"/>
      <c r="BP111" s="785"/>
      <c r="BQ111" s="848">
        <v>35082</v>
      </c>
      <c r="BR111" s="849"/>
      <c r="BS111" s="849"/>
      <c r="BT111" s="849"/>
      <c r="BU111" s="849"/>
      <c r="BV111" s="849">
        <v>31492</v>
      </c>
      <c r="BW111" s="849"/>
      <c r="BX111" s="849"/>
      <c r="BY111" s="849"/>
      <c r="BZ111" s="849"/>
      <c r="CA111" s="849">
        <v>47439</v>
      </c>
      <c r="CB111" s="849"/>
      <c r="CC111" s="849"/>
      <c r="CD111" s="849"/>
      <c r="CE111" s="849"/>
      <c r="CF111" s="907">
        <v>0.5</v>
      </c>
      <c r="CG111" s="908"/>
      <c r="CH111" s="908"/>
      <c r="CI111" s="908"/>
      <c r="CJ111" s="908"/>
      <c r="CK111" s="959"/>
      <c r="CL111" s="853"/>
      <c r="CM111" s="847" t="s">
        <v>449</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184</v>
      </c>
      <c r="DH111" s="849"/>
      <c r="DI111" s="849"/>
      <c r="DJ111" s="849"/>
      <c r="DK111" s="849"/>
      <c r="DL111" s="849" t="s">
        <v>184</v>
      </c>
      <c r="DM111" s="849"/>
      <c r="DN111" s="849"/>
      <c r="DO111" s="849"/>
      <c r="DP111" s="849"/>
      <c r="DQ111" s="849" t="s">
        <v>184</v>
      </c>
      <c r="DR111" s="849"/>
      <c r="DS111" s="849"/>
      <c r="DT111" s="849"/>
      <c r="DU111" s="849"/>
      <c r="DV111" s="826" t="s">
        <v>184</v>
      </c>
      <c r="DW111" s="826"/>
      <c r="DX111" s="826"/>
      <c r="DY111" s="826"/>
      <c r="DZ111" s="827"/>
    </row>
    <row r="112" spans="1:131" s="221" customFormat="1" ht="26.25" customHeight="1" x14ac:dyDescent="0.15">
      <c r="A112" s="944" t="s">
        <v>450</v>
      </c>
      <c r="B112" s="945"/>
      <c r="C112" s="784" t="s">
        <v>451</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184</v>
      </c>
      <c r="AB112" s="812"/>
      <c r="AC112" s="812"/>
      <c r="AD112" s="812"/>
      <c r="AE112" s="813"/>
      <c r="AF112" s="814" t="s">
        <v>184</v>
      </c>
      <c r="AG112" s="812"/>
      <c r="AH112" s="812"/>
      <c r="AI112" s="812"/>
      <c r="AJ112" s="813"/>
      <c r="AK112" s="814" t="s">
        <v>184</v>
      </c>
      <c r="AL112" s="812"/>
      <c r="AM112" s="812"/>
      <c r="AN112" s="812"/>
      <c r="AO112" s="813"/>
      <c r="AP112" s="856" t="s">
        <v>184</v>
      </c>
      <c r="AQ112" s="857"/>
      <c r="AR112" s="857"/>
      <c r="AS112" s="857"/>
      <c r="AT112" s="858"/>
      <c r="AU112" s="964"/>
      <c r="AV112" s="965"/>
      <c r="AW112" s="965"/>
      <c r="AX112" s="965"/>
      <c r="AY112" s="965"/>
      <c r="AZ112" s="847" t="s">
        <v>452</v>
      </c>
      <c r="BA112" s="784"/>
      <c r="BB112" s="784"/>
      <c r="BC112" s="784"/>
      <c r="BD112" s="784"/>
      <c r="BE112" s="784"/>
      <c r="BF112" s="784"/>
      <c r="BG112" s="784"/>
      <c r="BH112" s="784"/>
      <c r="BI112" s="784"/>
      <c r="BJ112" s="784"/>
      <c r="BK112" s="784"/>
      <c r="BL112" s="784"/>
      <c r="BM112" s="784"/>
      <c r="BN112" s="784"/>
      <c r="BO112" s="784"/>
      <c r="BP112" s="785"/>
      <c r="BQ112" s="848">
        <v>6038691</v>
      </c>
      <c r="BR112" s="849"/>
      <c r="BS112" s="849"/>
      <c r="BT112" s="849"/>
      <c r="BU112" s="849"/>
      <c r="BV112" s="849">
        <v>5703195</v>
      </c>
      <c r="BW112" s="849"/>
      <c r="BX112" s="849"/>
      <c r="BY112" s="849"/>
      <c r="BZ112" s="849"/>
      <c r="CA112" s="849">
        <v>5389038</v>
      </c>
      <c r="CB112" s="849"/>
      <c r="CC112" s="849"/>
      <c r="CD112" s="849"/>
      <c r="CE112" s="849"/>
      <c r="CF112" s="907">
        <v>56.7</v>
      </c>
      <c r="CG112" s="908"/>
      <c r="CH112" s="908"/>
      <c r="CI112" s="908"/>
      <c r="CJ112" s="908"/>
      <c r="CK112" s="959"/>
      <c r="CL112" s="853"/>
      <c r="CM112" s="847" t="s">
        <v>453</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184</v>
      </c>
      <c r="DH112" s="849"/>
      <c r="DI112" s="849"/>
      <c r="DJ112" s="849"/>
      <c r="DK112" s="849"/>
      <c r="DL112" s="849" t="s">
        <v>184</v>
      </c>
      <c r="DM112" s="849"/>
      <c r="DN112" s="849"/>
      <c r="DO112" s="849"/>
      <c r="DP112" s="849"/>
      <c r="DQ112" s="849" t="s">
        <v>184</v>
      </c>
      <c r="DR112" s="849"/>
      <c r="DS112" s="849"/>
      <c r="DT112" s="849"/>
      <c r="DU112" s="849"/>
      <c r="DV112" s="826" t="s">
        <v>184</v>
      </c>
      <c r="DW112" s="826"/>
      <c r="DX112" s="826"/>
      <c r="DY112" s="826"/>
      <c r="DZ112" s="827"/>
    </row>
    <row r="113" spans="1:130" s="221" customFormat="1" ht="26.25" customHeight="1" x14ac:dyDescent="0.15">
      <c r="A113" s="946"/>
      <c r="B113" s="947"/>
      <c r="C113" s="784" t="s">
        <v>454</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583323</v>
      </c>
      <c r="AB113" s="951"/>
      <c r="AC113" s="951"/>
      <c r="AD113" s="951"/>
      <c r="AE113" s="952"/>
      <c r="AF113" s="953">
        <v>557886</v>
      </c>
      <c r="AG113" s="951"/>
      <c r="AH113" s="951"/>
      <c r="AI113" s="951"/>
      <c r="AJ113" s="952"/>
      <c r="AK113" s="953">
        <v>527539</v>
      </c>
      <c r="AL113" s="951"/>
      <c r="AM113" s="951"/>
      <c r="AN113" s="951"/>
      <c r="AO113" s="952"/>
      <c r="AP113" s="954">
        <v>5.6</v>
      </c>
      <c r="AQ113" s="955"/>
      <c r="AR113" s="955"/>
      <c r="AS113" s="955"/>
      <c r="AT113" s="956"/>
      <c r="AU113" s="964"/>
      <c r="AV113" s="965"/>
      <c r="AW113" s="965"/>
      <c r="AX113" s="965"/>
      <c r="AY113" s="965"/>
      <c r="AZ113" s="847" t="s">
        <v>455</v>
      </c>
      <c r="BA113" s="784"/>
      <c r="BB113" s="784"/>
      <c r="BC113" s="784"/>
      <c r="BD113" s="784"/>
      <c r="BE113" s="784"/>
      <c r="BF113" s="784"/>
      <c r="BG113" s="784"/>
      <c r="BH113" s="784"/>
      <c r="BI113" s="784"/>
      <c r="BJ113" s="784"/>
      <c r="BK113" s="784"/>
      <c r="BL113" s="784"/>
      <c r="BM113" s="784"/>
      <c r="BN113" s="784"/>
      <c r="BO113" s="784"/>
      <c r="BP113" s="785"/>
      <c r="BQ113" s="848">
        <v>31499</v>
      </c>
      <c r="BR113" s="849"/>
      <c r="BS113" s="849"/>
      <c r="BT113" s="849"/>
      <c r="BU113" s="849"/>
      <c r="BV113" s="849">
        <v>10594</v>
      </c>
      <c r="BW113" s="849"/>
      <c r="BX113" s="849"/>
      <c r="BY113" s="849"/>
      <c r="BZ113" s="849"/>
      <c r="CA113" s="849">
        <v>234</v>
      </c>
      <c r="CB113" s="849"/>
      <c r="CC113" s="849"/>
      <c r="CD113" s="849"/>
      <c r="CE113" s="849"/>
      <c r="CF113" s="907">
        <v>0</v>
      </c>
      <c r="CG113" s="908"/>
      <c r="CH113" s="908"/>
      <c r="CI113" s="908"/>
      <c r="CJ113" s="908"/>
      <c r="CK113" s="959"/>
      <c r="CL113" s="853"/>
      <c r="CM113" s="847" t="s">
        <v>456</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184</v>
      </c>
      <c r="DH113" s="812"/>
      <c r="DI113" s="812"/>
      <c r="DJ113" s="812"/>
      <c r="DK113" s="813"/>
      <c r="DL113" s="814" t="s">
        <v>184</v>
      </c>
      <c r="DM113" s="812"/>
      <c r="DN113" s="812"/>
      <c r="DO113" s="812"/>
      <c r="DP113" s="813"/>
      <c r="DQ113" s="814" t="s">
        <v>184</v>
      </c>
      <c r="DR113" s="812"/>
      <c r="DS113" s="812"/>
      <c r="DT113" s="812"/>
      <c r="DU113" s="813"/>
      <c r="DV113" s="856" t="s">
        <v>184</v>
      </c>
      <c r="DW113" s="857"/>
      <c r="DX113" s="857"/>
      <c r="DY113" s="857"/>
      <c r="DZ113" s="858"/>
    </row>
    <row r="114" spans="1:130" s="221" customFormat="1" ht="26.25" customHeight="1" x14ac:dyDescent="0.15">
      <c r="A114" s="946"/>
      <c r="B114" s="947"/>
      <c r="C114" s="784" t="s">
        <v>457</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47406</v>
      </c>
      <c r="AB114" s="812"/>
      <c r="AC114" s="812"/>
      <c r="AD114" s="812"/>
      <c r="AE114" s="813"/>
      <c r="AF114" s="814">
        <v>20897</v>
      </c>
      <c r="AG114" s="812"/>
      <c r="AH114" s="812"/>
      <c r="AI114" s="812"/>
      <c r="AJ114" s="813"/>
      <c r="AK114" s="814">
        <v>10446</v>
      </c>
      <c r="AL114" s="812"/>
      <c r="AM114" s="812"/>
      <c r="AN114" s="812"/>
      <c r="AO114" s="813"/>
      <c r="AP114" s="856">
        <v>0.1</v>
      </c>
      <c r="AQ114" s="857"/>
      <c r="AR114" s="857"/>
      <c r="AS114" s="857"/>
      <c r="AT114" s="858"/>
      <c r="AU114" s="964"/>
      <c r="AV114" s="965"/>
      <c r="AW114" s="965"/>
      <c r="AX114" s="965"/>
      <c r="AY114" s="965"/>
      <c r="AZ114" s="847" t="s">
        <v>458</v>
      </c>
      <c r="BA114" s="784"/>
      <c r="BB114" s="784"/>
      <c r="BC114" s="784"/>
      <c r="BD114" s="784"/>
      <c r="BE114" s="784"/>
      <c r="BF114" s="784"/>
      <c r="BG114" s="784"/>
      <c r="BH114" s="784"/>
      <c r="BI114" s="784"/>
      <c r="BJ114" s="784"/>
      <c r="BK114" s="784"/>
      <c r="BL114" s="784"/>
      <c r="BM114" s="784"/>
      <c r="BN114" s="784"/>
      <c r="BO114" s="784"/>
      <c r="BP114" s="785"/>
      <c r="BQ114" s="848">
        <v>2484323</v>
      </c>
      <c r="BR114" s="849"/>
      <c r="BS114" s="849"/>
      <c r="BT114" s="849"/>
      <c r="BU114" s="849"/>
      <c r="BV114" s="849">
        <v>2477781</v>
      </c>
      <c r="BW114" s="849"/>
      <c r="BX114" s="849"/>
      <c r="BY114" s="849"/>
      <c r="BZ114" s="849"/>
      <c r="CA114" s="849">
        <v>2436490</v>
      </c>
      <c r="CB114" s="849"/>
      <c r="CC114" s="849"/>
      <c r="CD114" s="849"/>
      <c r="CE114" s="849"/>
      <c r="CF114" s="907">
        <v>25.7</v>
      </c>
      <c r="CG114" s="908"/>
      <c r="CH114" s="908"/>
      <c r="CI114" s="908"/>
      <c r="CJ114" s="908"/>
      <c r="CK114" s="959"/>
      <c r="CL114" s="853"/>
      <c r="CM114" s="847" t="s">
        <v>459</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184</v>
      </c>
      <c r="DH114" s="812"/>
      <c r="DI114" s="812"/>
      <c r="DJ114" s="812"/>
      <c r="DK114" s="813"/>
      <c r="DL114" s="814" t="s">
        <v>184</v>
      </c>
      <c r="DM114" s="812"/>
      <c r="DN114" s="812"/>
      <c r="DO114" s="812"/>
      <c r="DP114" s="813"/>
      <c r="DQ114" s="814" t="s">
        <v>184</v>
      </c>
      <c r="DR114" s="812"/>
      <c r="DS114" s="812"/>
      <c r="DT114" s="812"/>
      <c r="DU114" s="813"/>
      <c r="DV114" s="856" t="s">
        <v>184</v>
      </c>
      <c r="DW114" s="857"/>
      <c r="DX114" s="857"/>
      <c r="DY114" s="857"/>
      <c r="DZ114" s="858"/>
    </row>
    <row r="115" spans="1:130" s="221" customFormat="1" ht="26.25" customHeight="1" x14ac:dyDescent="0.15">
      <c r="A115" s="946"/>
      <c r="B115" s="947"/>
      <c r="C115" s="784" t="s">
        <v>460</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5338</v>
      </c>
      <c r="AB115" s="951"/>
      <c r="AC115" s="951"/>
      <c r="AD115" s="951"/>
      <c r="AE115" s="952"/>
      <c r="AF115" s="953">
        <v>5282</v>
      </c>
      <c r="AG115" s="951"/>
      <c r="AH115" s="951"/>
      <c r="AI115" s="951"/>
      <c r="AJ115" s="952"/>
      <c r="AK115" s="953">
        <v>2550</v>
      </c>
      <c r="AL115" s="951"/>
      <c r="AM115" s="951"/>
      <c r="AN115" s="951"/>
      <c r="AO115" s="952"/>
      <c r="AP115" s="954">
        <v>0</v>
      </c>
      <c r="AQ115" s="955"/>
      <c r="AR115" s="955"/>
      <c r="AS115" s="955"/>
      <c r="AT115" s="956"/>
      <c r="AU115" s="964"/>
      <c r="AV115" s="965"/>
      <c r="AW115" s="965"/>
      <c r="AX115" s="965"/>
      <c r="AY115" s="965"/>
      <c r="AZ115" s="847" t="s">
        <v>461</v>
      </c>
      <c r="BA115" s="784"/>
      <c r="BB115" s="784"/>
      <c r="BC115" s="784"/>
      <c r="BD115" s="784"/>
      <c r="BE115" s="784"/>
      <c r="BF115" s="784"/>
      <c r="BG115" s="784"/>
      <c r="BH115" s="784"/>
      <c r="BI115" s="784"/>
      <c r="BJ115" s="784"/>
      <c r="BK115" s="784"/>
      <c r="BL115" s="784"/>
      <c r="BM115" s="784"/>
      <c r="BN115" s="784"/>
      <c r="BO115" s="784"/>
      <c r="BP115" s="785"/>
      <c r="BQ115" s="848">
        <v>244756</v>
      </c>
      <c r="BR115" s="849"/>
      <c r="BS115" s="849"/>
      <c r="BT115" s="849"/>
      <c r="BU115" s="849"/>
      <c r="BV115" s="849">
        <v>285853</v>
      </c>
      <c r="BW115" s="849"/>
      <c r="BX115" s="849"/>
      <c r="BY115" s="849"/>
      <c r="BZ115" s="849"/>
      <c r="CA115" s="849">
        <v>163928</v>
      </c>
      <c r="CB115" s="849"/>
      <c r="CC115" s="849"/>
      <c r="CD115" s="849"/>
      <c r="CE115" s="849"/>
      <c r="CF115" s="907">
        <v>1.7</v>
      </c>
      <c r="CG115" s="908"/>
      <c r="CH115" s="908"/>
      <c r="CI115" s="908"/>
      <c r="CJ115" s="908"/>
      <c r="CK115" s="959"/>
      <c r="CL115" s="853"/>
      <c r="CM115" s="847" t="s">
        <v>462</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184</v>
      </c>
      <c r="DH115" s="812"/>
      <c r="DI115" s="812"/>
      <c r="DJ115" s="812"/>
      <c r="DK115" s="813"/>
      <c r="DL115" s="814" t="s">
        <v>184</v>
      </c>
      <c r="DM115" s="812"/>
      <c r="DN115" s="812"/>
      <c r="DO115" s="812"/>
      <c r="DP115" s="813"/>
      <c r="DQ115" s="814" t="s">
        <v>184</v>
      </c>
      <c r="DR115" s="812"/>
      <c r="DS115" s="812"/>
      <c r="DT115" s="812"/>
      <c r="DU115" s="813"/>
      <c r="DV115" s="856" t="s">
        <v>184</v>
      </c>
      <c r="DW115" s="857"/>
      <c r="DX115" s="857"/>
      <c r="DY115" s="857"/>
      <c r="DZ115" s="858"/>
    </row>
    <row r="116" spans="1:130" s="221" customFormat="1" ht="26.25" customHeight="1" x14ac:dyDescent="0.15">
      <c r="A116" s="948"/>
      <c r="B116" s="949"/>
      <c r="C116" s="871" t="s">
        <v>463</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184</v>
      </c>
      <c r="AB116" s="812"/>
      <c r="AC116" s="812"/>
      <c r="AD116" s="812"/>
      <c r="AE116" s="813"/>
      <c r="AF116" s="814" t="s">
        <v>184</v>
      </c>
      <c r="AG116" s="812"/>
      <c r="AH116" s="812"/>
      <c r="AI116" s="812"/>
      <c r="AJ116" s="813"/>
      <c r="AK116" s="814" t="s">
        <v>184</v>
      </c>
      <c r="AL116" s="812"/>
      <c r="AM116" s="812"/>
      <c r="AN116" s="812"/>
      <c r="AO116" s="813"/>
      <c r="AP116" s="856" t="s">
        <v>184</v>
      </c>
      <c r="AQ116" s="857"/>
      <c r="AR116" s="857"/>
      <c r="AS116" s="857"/>
      <c r="AT116" s="858"/>
      <c r="AU116" s="964"/>
      <c r="AV116" s="965"/>
      <c r="AW116" s="965"/>
      <c r="AX116" s="965"/>
      <c r="AY116" s="965"/>
      <c r="AZ116" s="941" t="s">
        <v>464</v>
      </c>
      <c r="BA116" s="942"/>
      <c r="BB116" s="942"/>
      <c r="BC116" s="942"/>
      <c r="BD116" s="942"/>
      <c r="BE116" s="942"/>
      <c r="BF116" s="942"/>
      <c r="BG116" s="942"/>
      <c r="BH116" s="942"/>
      <c r="BI116" s="942"/>
      <c r="BJ116" s="942"/>
      <c r="BK116" s="942"/>
      <c r="BL116" s="942"/>
      <c r="BM116" s="942"/>
      <c r="BN116" s="942"/>
      <c r="BO116" s="942"/>
      <c r="BP116" s="943"/>
      <c r="BQ116" s="848" t="s">
        <v>184</v>
      </c>
      <c r="BR116" s="849"/>
      <c r="BS116" s="849"/>
      <c r="BT116" s="849"/>
      <c r="BU116" s="849"/>
      <c r="BV116" s="849" t="s">
        <v>184</v>
      </c>
      <c r="BW116" s="849"/>
      <c r="BX116" s="849"/>
      <c r="BY116" s="849"/>
      <c r="BZ116" s="849"/>
      <c r="CA116" s="849" t="s">
        <v>184</v>
      </c>
      <c r="CB116" s="849"/>
      <c r="CC116" s="849"/>
      <c r="CD116" s="849"/>
      <c r="CE116" s="849"/>
      <c r="CF116" s="907" t="s">
        <v>184</v>
      </c>
      <c r="CG116" s="908"/>
      <c r="CH116" s="908"/>
      <c r="CI116" s="908"/>
      <c r="CJ116" s="908"/>
      <c r="CK116" s="959"/>
      <c r="CL116" s="853"/>
      <c r="CM116" s="847" t="s">
        <v>465</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184</v>
      </c>
      <c r="DH116" s="812"/>
      <c r="DI116" s="812"/>
      <c r="DJ116" s="812"/>
      <c r="DK116" s="813"/>
      <c r="DL116" s="814" t="s">
        <v>184</v>
      </c>
      <c r="DM116" s="812"/>
      <c r="DN116" s="812"/>
      <c r="DO116" s="812"/>
      <c r="DP116" s="813"/>
      <c r="DQ116" s="814">
        <v>5371</v>
      </c>
      <c r="DR116" s="812"/>
      <c r="DS116" s="812"/>
      <c r="DT116" s="812"/>
      <c r="DU116" s="813"/>
      <c r="DV116" s="856">
        <v>0.1</v>
      </c>
      <c r="DW116" s="857"/>
      <c r="DX116" s="857"/>
      <c r="DY116" s="857"/>
      <c r="DZ116" s="858"/>
    </row>
    <row r="117" spans="1:130" s="221" customFormat="1" ht="26.25" customHeight="1" x14ac:dyDescent="0.15">
      <c r="A117" s="927" t="s">
        <v>190</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466</v>
      </c>
      <c r="Z117" s="929"/>
      <c r="AA117" s="934">
        <v>2172994</v>
      </c>
      <c r="AB117" s="935"/>
      <c r="AC117" s="935"/>
      <c r="AD117" s="935"/>
      <c r="AE117" s="936"/>
      <c r="AF117" s="937">
        <v>2129182</v>
      </c>
      <c r="AG117" s="935"/>
      <c r="AH117" s="935"/>
      <c r="AI117" s="935"/>
      <c r="AJ117" s="936"/>
      <c r="AK117" s="937">
        <v>2231260</v>
      </c>
      <c r="AL117" s="935"/>
      <c r="AM117" s="935"/>
      <c r="AN117" s="935"/>
      <c r="AO117" s="936"/>
      <c r="AP117" s="938"/>
      <c r="AQ117" s="939"/>
      <c r="AR117" s="939"/>
      <c r="AS117" s="939"/>
      <c r="AT117" s="940"/>
      <c r="AU117" s="964"/>
      <c r="AV117" s="965"/>
      <c r="AW117" s="965"/>
      <c r="AX117" s="965"/>
      <c r="AY117" s="965"/>
      <c r="AZ117" s="895" t="s">
        <v>467</v>
      </c>
      <c r="BA117" s="896"/>
      <c r="BB117" s="896"/>
      <c r="BC117" s="896"/>
      <c r="BD117" s="896"/>
      <c r="BE117" s="896"/>
      <c r="BF117" s="896"/>
      <c r="BG117" s="896"/>
      <c r="BH117" s="896"/>
      <c r="BI117" s="896"/>
      <c r="BJ117" s="896"/>
      <c r="BK117" s="896"/>
      <c r="BL117" s="896"/>
      <c r="BM117" s="896"/>
      <c r="BN117" s="896"/>
      <c r="BO117" s="896"/>
      <c r="BP117" s="897"/>
      <c r="BQ117" s="848" t="s">
        <v>184</v>
      </c>
      <c r="BR117" s="849"/>
      <c r="BS117" s="849"/>
      <c r="BT117" s="849"/>
      <c r="BU117" s="849"/>
      <c r="BV117" s="849" t="s">
        <v>184</v>
      </c>
      <c r="BW117" s="849"/>
      <c r="BX117" s="849"/>
      <c r="BY117" s="849"/>
      <c r="BZ117" s="849"/>
      <c r="CA117" s="849" t="s">
        <v>184</v>
      </c>
      <c r="CB117" s="849"/>
      <c r="CC117" s="849"/>
      <c r="CD117" s="849"/>
      <c r="CE117" s="849"/>
      <c r="CF117" s="907" t="s">
        <v>184</v>
      </c>
      <c r="CG117" s="908"/>
      <c r="CH117" s="908"/>
      <c r="CI117" s="908"/>
      <c r="CJ117" s="908"/>
      <c r="CK117" s="959"/>
      <c r="CL117" s="853"/>
      <c r="CM117" s="847" t="s">
        <v>468</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184</v>
      </c>
      <c r="DH117" s="812"/>
      <c r="DI117" s="812"/>
      <c r="DJ117" s="812"/>
      <c r="DK117" s="813"/>
      <c r="DL117" s="814" t="s">
        <v>184</v>
      </c>
      <c r="DM117" s="812"/>
      <c r="DN117" s="812"/>
      <c r="DO117" s="812"/>
      <c r="DP117" s="813"/>
      <c r="DQ117" s="814" t="s">
        <v>184</v>
      </c>
      <c r="DR117" s="812"/>
      <c r="DS117" s="812"/>
      <c r="DT117" s="812"/>
      <c r="DU117" s="813"/>
      <c r="DV117" s="856" t="s">
        <v>184</v>
      </c>
      <c r="DW117" s="857"/>
      <c r="DX117" s="857"/>
      <c r="DY117" s="857"/>
      <c r="DZ117" s="858"/>
    </row>
    <row r="118" spans="1:130" s="221" customFormat="1" ht="26.25" customHeight="1" x14ac:dyDescent="0.15">
      <c r="A118" s="927" t="s">
        <v>442</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439</v>
      </c>
      <c r="AB118" s="928"/>
      <c r="AC118" s="928"/>
      <c r="AD118" s="928"/>
      <c r="AE118" s="929"/>
      <c r="AF118" s="930" t="s">
        <v>440</v>
      </c>
      <c r="AG118" s="928"/>
      <c r="AH118" s="928"/>
      <c r="AI118" s="928"/>
      <c r="AJ118" s="929"/>
      <c r="AK118" s="930" t="s">
        <v>308</v>
      </c>
      <c r="AL118" s="928"/>
      <c r="AM118" s="928"/>
      <c r="AN118" s="928"/>
      <c r="AO118" s="929"/>
      <c r="AP118" s="931" t="s">
        <v>441</v>
      </c>
      <c r="AQ118" s="932"/>
      <c r="AR118" s="932"/>
      <c r="AS118" s="932"/>
      <c r="AT118" s="933"/>
      <c r="AU118" s="964"/>
      <c r="AV118" s="965"/>
      <c r="AW118" s="965"/>
      <c r="AX118" s="965"/>
      <c r="AY118" s="965"/>
      <c r="AZ118" s="870" t="s">
        <v>469</v>
      </c>
      <c r="BA118" s="871"/>
      <c r="BB118" s="871"/>
      <c r="BC118" s="871"/>
      <c r="BD118" s="871"/>
      <c r="BE118" s="871"/>
      <c r="BF118" s="871"/>
      <c r="BG118" s="871"/>
      <c r="BH118" s="871"/>
      <c r="BI118" s="871"/>
      <c r="BJ118" s="871"/>
      <c r="BK118" s="871"/>
      <c r="BL118" s="871"/>
      <c r="BM118" s="871"/>
      <c r="BN118" s="871"/>
      <c r="BO118" s="871"/>
      <c r="BP118" s="872"/>
      <c r="BQ118" s="911" t="s">
        <v>184</v>
      </c>
      <c r="BR118" s="877"/>
      <c r="BS118" s="877"/>
      <c r="BT118" s="877"/>
      <c r="BU118" s="877"/>
      <c r="BV118" s="877" t="s">
        <v>184</v>
      </c>
      <c r="BW118" s="877"/>
      <c r="BX118" s="877"/>
      <c r="BY118" s="877"/>
      <c r="BZ118" s="877"/>
      <c r="CA118" s="877" t="s">
        <v>184</v>
      </c>
      <c r="CB118" s="877"/>
      <c r="CC118" s="877"/>
      <c r="CD118" s="877"/>
      <c r="CE118" s="877"/>
      <c r="CF118" s="907" t="s">
        <v>184</v>
      </c>
      <c r="CG118" s="908"/>
      <c r="CH118" s="908"/>
      <c r="CI118" s="908"/>
      <c r="CJ118" s="908"/>
      <c r="CK118" s="959"/>
      <c r="CL118" s="853"/>
      <c r="CM118" s="847" t="s">
        <v>470</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184</v>
      </c>
      <c r="DH118" s="812"/>
      <c r="DI118" s="812"/>
      <c r="DJ118" s="812"/>
      <c r="DK118" s="813"/>
      <c r="DL118" s="814" t="s">
        <v>184</v>
      </c>
      <c r="DM118" s="812"/>
      <c r="DN118" s="812"/>
      <c r="DO118" s="812"/>
      <c r="DP118" s="813"/>
      <c r="DQ118" s="814" t="s">
        <v>184</v>
      </c>
      <c r="DR118" s="812"/>
      <c r="DS118" s="812"/>
      <c r="DT118" s="812"/>
      <c r="DU118" s="813"/>
      <c r="DV118" s="856" t="s">
        <v>184</v>
      </c>
      <c r="DW118" s="857"/>
      <c r="DX118" s="857"/>
      <c r="DY118" s="857"/>
      <c r="DZ118" s="858"/>
    </row>
    <row r="119" spans="1:130" s="221" customFormat="1" ht="26.25" customHeight="1" x14ac:dyDescent="0.15">
      <c r="A119" s="850" t="s">
        <v>445</v>
      </c>
      <c r="B119" s="851"/>
      <c r="C119" s="892" t="s">
        <v>446</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184</v>
      </c>
      <c r="AB119" s="921"/>
      <c r="AC119" s="921"/>
      <c r="AD119" s="921"/>
      <c r="AE119" s="922"/>
      <c r="AF119" s="923" t="s">
        <v>184</v>
      </c>
      <c r="AG119" s="921"/>
      <c r="AH119" s="921"/>
      <c r="AI119" s="921"/>
      <c r="AJ119" s="922"/>
      <c r="AK119" s="923" t="s">
        <v>184</v>
      </c>
      <c r="AL119" s="921"/>
      <c r="AM119" s="921"/>
      <c r="AN119" s="921"/>
      <c r="AO119" s="922"/>
      <c r="AP119" s="924" t="s">
        <v>184</v>
      </c>
      <c r="AQ119" s="925"/>
      <c r="AR119" s="925"/>
      <c r="AS119" s="925"/>
      <c r="AT119" s="926"/>
      <c r="AU119" s="966"/>
      <c r="AV119" s="967"/>
      <c r="AW119" s="967"/>
      <c r="AX119" s="967"/>
      <c r="AY119" s="967"/>
      <c r="AZ119" s="242" t="s">
        <v>190</v>
      </c>
      <c r="BA119" s="242"/>
      <c r="BB119" s="242"/>
      <c r="BC119" s="242"/>
      <c r="BD119" s="242"/>
      <c r="BE119" s="242"/>
      <c r="BF119" s="242"/>
      <c r="BG119" s="242"/>
      <c r="BH119" s="242"/>
      <c r="BI119" s="242"/>
      <c r="BJ119" s="242"/>
      <c r="BK119" s="242"/>
      <c r="BL119" s="242"/>
      <c r="BM119" s="242"/>
      <c r="BN119" s="242"/>
      <c r="BO119" s="909" t="s">
        <v>471</v>
      </c>
      <c r="BP119" s="910"/>
      <c r="BQ119" s="911">
        <v>27908988</v>
      </c>
      <c r="BR119" s="877"/>
      <c r="BS119" s="877"/>
      <c r="BT119" s="877"/>
      <c r="BU119" s="877"/>
      <c r="BV119" s="877">
        <v>28448716</v>
      </c>
      <c r="BW119" s="877"/>
      <c r="BX119" s="877"/>
      <c r="BY119" s="877"/>
      <c r="BZ119" s="877"/>
      <c r="CA119" s="877">
        <v>28051898</v>
      </c>
      <c r="CB119" s="877"/>
      <c r="CC119" s="877"/>
      <c r="CD119" s="877"/>
      <c r="CE119" s="877"/>
      <c r="CF119" s="780"/>
      <c r="CG119" s="781"/>
      <c r="CH119" s="781"/>
      <c r="CI119" s="781"/>
      <c r="CJ119" s="866"/>
      <c r="CK119" s="960"/>
      <c r="CL119" s="855"/>
      <c r="CM119" s="870" t="s">
        <v>472</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v>35082</v>
      </c>
      <c r="DH119" s="796"/>
      <c r="DI119" s="796"/>
      <c r="DJ119" s="796"/>
      <c r="DK119" s="797"/>
      <c r="DL119" s="798">
        <v>31492</v>
      </c>
      <c r="DM119" s="796"/>
      <c r="DN119" s="796"/>
      <c r="DO119" s="796"/>
      <c r="DP119" s="797"/>
      <c r="DQ119" s="798">
        <v>42068</v>
      </c>
      <c r="DR119" s="796"/>
      <c r="DS119" s="796"/>
      <c r="DT119" s="796"/>
      <c r="DU119" s="797"/>
      <c r="DV119" s="880">
        <v>0.4</v>
      </c>
      <c r="DW119" s="881"/>
      <c r="DX119" s="881"/>
      <c r="DY119" s="881"/>
      <c r="DZ119" s="882"/>
    </row>
    <row r="120" spans="1:130" s="221" customFormat="1" ht="26.25" customHeight="1" x14ac:dyDescent="0.15">
      <c r="A120" s="852"/>
      <c r="B120" s="853"/>
      <c r="C120" s="847" t="s">
        <v>449</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184</v>
      </c>
      <c r="AB120" s="812"/>
      <c r="AC120" s="812"/>
      <c r="AD120" s="812"/>
      <c r="AE120" s="813"/>
      <c r="AF120" s="814">
        <v>4056</v>
      </c>
      <c r="AG120" s="812"/>
      <c r="AH120" s="812"/>
      <c r="AI120" s="812"/>
      <c r="AJ120" s="813"/>
      <c r="AK120" s="814">
        <v>1333</v>
      </c>
      <c r="AL120" s="812"/>
      <c r="AM120" s="812"/>
      <c r="AN120" s="812"/>
      <c r="AO120" s="813"/>
      <c r="AP120" s="856">
        <v>0</v>
      </c>
      <c r="AQ120" s="857"/>
      <c r="AR120" s="857"/>
      <c r="AS120" s="857"/>
      <c r="AT120" s="858"/>
      <c r="AU120" s="912" t="s">
        <v>473</v>
      </c>
      <c r="AV120" s="913"/>
      <c r="AW120" s="913"/>
      <c r="AX120" s="913"/>
      <c r="AY120" s="914"/>
      <c r="AZ120" s="892" t="s">
        <v>474</v>
      </c>
      <c r="BA120" s="840"/>
      <c r="BB120" s="840"/>
      <c r="BC120" s="840"/>
      <c r="BD120" s="840"/>
      <c r="BE120" s="840"/>
      <c r="BF120" s="840"/>
      <c r="BG120" s="840"/>
      <c r="BH120" s="840"/>
      <c r="BI120" s="840"/>
      <c r="BJ120" s="840"/>
      <c r="BK120" s="840"/>
      <c r="BL120" s="840"/>
      <c r="BM120" s="840"/>
      <c r="BN120" s="840"/>
      <c r="BO120" s="840"/>
      <c r="BP120" s="841"/>
      <c r="BQ120" s="893">
        <v>7245293</v>
      </c>
      <c r="BR120" s="874"/>
      <c r="BS120" s="874"/>
      <c r="BT120" s="874"/>
      <c r="BU120" s="874"/>
      <c r="BV120" s="874">
        <v>7758356</v>
      </c>
      <c r="BW120" s="874"/>
      <c r="BX120" s="874"/>
      <c r="BY120" s="874"/>
      <c r="BZ120" s="874"/>
      <c r="CA120" s="874">
        <v>8555558</v>
      </c>
      <c r="CB120" s="874"/>
      <c r="CC120" s="874"/>
      <c r="CD120" s="874"/>
      <c r="CE120" s="874"/>
      <c r="CF120" s="898">
        <v>90.1</v>
      </c>
      <c r="CG120" s="899"/>
      <c r="CH120" s="899"/>
      <c r="CI120" s="899"/>
      <c r="CJ120" s="899"/>
      <c r="CK120" s="900" t="s">
        <v>475</v>
      </c>
      <c r="CL120" s="884"/>
      <c r="CM120" s="884"/>
      <c r="CN120" s="884"/>
      <c r="CO120" s="885"/>
      <c r="CP120" s="904" t="s">
        <v>416</v>
      </c>
      <c r="CQ120" s="905"/>
      <c r="CR120" s="905"/>
      <c r="CS120" s="905"/>
      <c r="CT120" s="905"/>
      <c r="CU120" s="905"/>
      <c r="CV120" s="905"/>
      <c r="CW120" s="905"/>
      <c r="CX120" s="905"/>
      <c r="CY120" s="905"/>
      <c r="CZ120" s="905"/>
      <c r="DA120" s="905"/>
      <c r="DB120" s="905"/>
      <c r="DC120" s="905"/>
      <c r="DD120" s="905"/>
      <c r="DE120" s="905"/>
      <c r="DF120" s="906"/>
      <c r="DG120" s="893">
        <v>4829623</v>
      </c>
      <c r="DH120" s="874"/>
      <c r="DI120" s="874"/>
      <c r="DJ120" s="874"/>
      <c r="DK120" s="874"/>
      <c r="DL120" s="874">
        <v>4644765</v>
      </c>
      <c r="DM120" s="874"/>
      <c r="DN120" s="874"/>
      <c r="DO120" s="874"/>
      <c r="DP120" s="874"/>
      <c r="DQ120" s="874">
        <v>4451877</v>
      </c>
      <c r="DR120" s="874"/>
      <c r="DS120" s="874"/>
      <c r="DT120" s="874"/>
      <c r="DU120" s="874"/>
      <c r="DV120" s="875">
        <v>46.9</v>
      </c>
      <c r="DW120" s="875"/>
      <c r="DX120" s="875"/>
      <c r="DY120" s="875"/>
      <c r="DZ120" s="876"/>
    </row>
    <row r="121" spans="1:130" s="221" customFormat="1" ht="26.25" customHeight="1" x14ac:dyDescent="0.15">
      <c r="A121" s="852"/>
      <c r="B121" s="853"/>
      <c r="C121" s="895" t="s">
        <v>476</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184</v>
      </c>
      <c r="AB121" s="812"/>
      <c r="AC121" s="812"/>
      <c r="AD121" s="812"/>
      <c r="AE121" s="813"/>
      <c r="AF121" s="814" t="s">
        <v>184</v>
      </c>
      <c r="AG121" s="812"/>
      <c r="AH121" s="812"/>
      <c r="AI121" s="812"/>
      <c r="AJ121" s="813"/>
      <c r="AK121" s="814" t="s">
        <v>184</v>
      </c>
      <c r="AL121" s="812"/>
      <c r="AM121" s="812"/>
      <c r="AN121" s="812"/>
      <c r="AO121" s="813"/>
      <c r="AP121" s="856" t="s">
        <v>184</v>
      </c>
      <c r="AQ121" s="857"/>
      <c r="AR121" s="857"/>
      <c r="AS121" s="857"/>
      <c r="AT121" s="858"/>
      <c r="AU121" s="915"/>
      <c r="AV121" s="916"/>
      <c r="AW121" s="916"/>
      <c r="AX121" s="916"/>
      <c r="AY121" s="917"/>
      <c r="AZ121" s="847" t="s">
        <v>477</v>
      </c>
      <c r="BA121" s="784"/>
      <c r="BB121" s="784"/>
      <c r="BC121" s="784"/>
      <c r="BD121" s="784"/>
      <c r="BE121" s="784"/>
      <c r="BF121" s="784"/>
      <c r="BG121" s="784"/>
      <c r="BH121" s="784"/>
      <c r="BI121" s="784"/>
      <c r="BJ121" s="784"/>
      <c r="BK121" s="784"/>
      <c r="BL121" s="784"/>
      <c r="BM121" s="784"/>
      <c r="BN121" s="784"/>
      <c r="BO121" s="784"/>
      <c r="BP121" s="785"/>
      <c r="BQ121" s="848">
        <v>2166193</v>
      </c>
      <c r="BR121" s="849"/>
      <c r="BS121" s="849"/>
      <c r="BT121" s="849"/>
      <c r="BU121" s="849"/>
      <c r="BV121" s="849">
        <v>1920866</v>
      </c>
      <c r="BW121" s="849"/>
      <c r="BX121" s="849"/>
      <c r="BY121" s="849"/>
      <c r="BZ121" s="849"/>
      <c r="CA121" s="849">
        <v>1773086</v>
      </c>
      <c r="CB121" s="849"/>
      <c r="CC121" s="849"/>
      <c r="CD121" s="849"/>
      <c r="CE121" s="849"/>
      <c r="CF121" s="907">
        <v>18.7</v>
      </c>
      <c r="CG121" s="908"/>
      <c r="CH121" s="908"/>
      <c r="CI121" s="908"/>
      <c r="CJ121" s="908"/>
      <c r="CK121" s="901"/>
      <c r="CL121" s="887"/>
      <c r="CM121" s="887"/>
      <c r="CN121" s="887"/>
      <c r="CO121" s="888"/>
      <c r="CP121" s="867" t="s">
        <v>417</v>
      </c>
      <c r="CQ121" s="868"/>
      <c r="CR121" s="868"/>
      <c r="CS121" s="868"/>
      <c r="CT121" s="868"/>
      <c r="CU121" s="868"/>
      <c r="CV121" s="868"/>
      <c r="CW121" s="868"/>
      <c r="CX121" s="868"/>
      <c r="CY121" s="868"/>
      <c r="CZ121" s="868"/>
      <c r="DA121" s="868"/>
      <c r="DB121" s="868"/>
      <c r="DC121" s="868"/>
      <c r="DD121" s="868"/>
      <c r="DE121" s="868"/>
      <c r="DF121" s="869"/>
      <c r="DG121" s="848">
        <v>1089096</v>
      </c>
      <c r="DH121" s="849"/>
      <c r="DI121" s="849"/>
      <c r="DJ121" s="849"/>
      <c r="DK121" s="849"/>
      <c r="DL121" s="849">
        <v>938818</v>
      </c>
      <c r="DM121" s="849"/>
      <c r="DN121" s="849"/>
      <c r="DO121" s="849"/>
      <c r="DP121" s="849"/>
      <c r="DQ121" s="849">
        <v>797030</v>
      </c>
      <c r="DR121" s="849"/>
      <c r="DS121" s="849"/>
      <c r="DT121" s="849"/>
      <c r="DU121" s="849"/>
      <c r="DV121" s="826">
        <v>8.4</v>
      </c>
      <c r="DW121" s="826"/>
      <c r="DX121" s="826"/>
      <c r="DY121" s="826"/>
      <c r="DZ121" s="827"/>
    </row>
    <row r="122" spans="1:130" s="221" customFormat="1" ht="26.25" customHeight="1" x14ac:dyDescent="0.15">
      <c r="A122" s="852"/>
      <c r="B122" s="853"/>
      <c r="C122" s="847" t="s">
        <v>459</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184</v>
      </c>
      <c r="AB122" s="812"/>
      <c r="AC122" s="812"/>
      <c r="AD122" s="812"/>
      <c r="AE122" s="813"/>
      <c r="AF122" s="814" t="s">
        <v>184</v>
      </c>
      <c r="AG122" s="812"/>
      <c r="AH122" s="812"/>
      <c r="AI122" s="812"/>
      <c r="AJ122" s="813"/>
      <c r="AK122" s="814" t="s">
        <v>184</v>
      </c>
      <c r="AL122" s="812"/>
      <c r="AM122" s="812"/>
      <c r="AN122" s="812"/>
      <c r="AO122" s="813"/>
      <c r="AP122" s="856" t="s">
        <v>184</v>
      </c>
      <c r="AQ122" s="857"/>
      <c r="AR122" s="857"/>
      <c r="AS122" s="857"/>
      <c r="AT122" s="858"/>
      <c r="AU122" s="915"/>
      <c r="AV122" s="916"/>
      <c r="AW122" s="916"/>
      <c r="AX122" s="916"/>
      <c r="AY122" s="917"/>
      <c r="AZ122" s="870" t="s">
        <v>478</v>
      </c>
      <c r="BA122" s="871"/>
      <c r="BB122" s="871"/>
      <c r="BC122" s="871"/>
      <c r="BD122" s="871"/>
      <c r="BE122" s="871"/>
      <c r="BF122" s="871"/>
      <c r="BG122" s="871"/>
      <c r="BH122" s="871"/>
      <c r="BI122" s="871"/>
      <c r="BJ122" s="871"/>
      <c r="BK122" s="871"/>
      <c r="BL122" s="871"/>
      <c r="BM122" s="871"/>
      <c r="BN122" s="871"/>
      <c r="BO122" s="871"/>
      <c r="BP122" s="872"/>
      <c r="BQ122" s="911">
        <v>16515519</v>
      </c>
      <c r="BR122" s="877"/>
      <c r="BS122" s="877"/>
      <c r="BT122" s="877"/>
      <c r="BU122" s="877"/>
      <c r="BV122" s="877">
        <v>16697125</v>
      </c>
      <c r="BW122" s="877"/>
      <c r="BX122" s="877"/>
      <c r="BY122" s="877"/>
      <c r="BZ122" s="877"/>
      <c r="CA122" s="877">
        <v>16749379</v>
      </c>
      <c r="CB122" s="877"/>
      <c r="CC122" s="877"/>
      <c r="CD122" s="877"/>
      <c r="CE122" s="877"/>
      <c r="CF122" s="878">
        <v>176.4</v>
      </c>
      <c r="CG122" s="879"/>
      <c r="CH122" s="879"/>
      <c r="CI122" s="879"/>
      <c r="CJ122" s="879"/>
      <c r="CK122" s="901"/>
      <c r="CL122" s="887"/>
      <c r="CM122" s="887"/>
      <c r="CN122" s="887"/>
      <c r="CO122" s="888"/>
      <c r="CP122" s="867" t="s">
        <v>479</v>
      </c>
      <c r="CQ122" s="868"/>
      <c r="CR122" s="868"/>
      <c r="CS122" s="868"/>
      <c r="CT122" s="868"/>
      <c r="CU122" s="868"/>
      <c r="CV122" s="868"/>
      <c r="CW122" s="868"/>
      <c r="CX122" s="868"/>
      <c r="CY122" s="868"/>
      <c r="CZ122" s="868"/>
      <c r="DA122" s="868"/>
      <c r="DB122" s="868"/>
      <c r="DC122" s="868"/>
      <c r="DD122" s="868"/>
      <c r="DE122" s="868"/>
      <c r="DF122" s="869"/>
      <c r="DG122" s="848">
        <v>119972</v>
      </c>
      <c r="DH122" s="849"/>
      <c r="DI122" s="849"/>
      <c r="DJ122" s="849"/>
      <c r="DK122" s="849"/>
      <c r="DL122" s="849">
        <v>119612</v>
      </c>
      <c r="DM122" s="849"/>
      <c r="DN122" s="849"/>
      <c r="DO122" s="849"/>
      <c r="DP122" s="849"/>
      <c r="DQ122" s="849">
        <v>140131</v>
      </c>
      <c r="DR122" s="849"/>
      <c r="DS122" s="849"/>
      <c r="DT122" s="849"/>
      <c r="DU122" s="849"/>
      <c r="DV122" s="826">
        <v>1.5</v>
      </c>
      <c r="DW122" s="826"/>
      <c r="DX122" s="826"/>
      <c r="DY122" s="826"/>
      <c r="DZ122" s="827"/>
    </row>
    <row r="123" spans="1:130" s="221" customFormat="1" ht="26.25" customHeight="1" x14ac:dyDescent="0.15">
      <c r="A123" s="852"/>
      <c r="B123" s="853"/>
      <c r="C123" s="847" t="s">
        <v>465</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184</v>
      </c>
      <c r="AB123" s="812"/>
      <c r="AC123" s="812"/>
      <c r="AD123" s="812"/>
      <c r="AE123" s="813"/>
      <c r="AF123" s="814" t="s">
        <v>184</v>
      </c>
      <c r="AG123" s="812"/>
      <c r="AH123" s="812"/>
      <c r="AI123" s="812"/>
      <c r="AJ123" s="813"/>
      <c r="AK123" s="814" t="s">
        <v>184</v>
      </c>
      <c r="AL123" s="812"/>
      <c r="AM123" s="812"/>
      <c r="AN123" s="812"/>
      <c r="AO123" s="813"/>
      <c r="AP123" s="856" t="s">
        <v>184</v>
      </c>
      <c r="AQ123" s="857"/>
      <c r="AR123" s="857"/>
      <c r="AS123" s="857"/>
      <c r="AT123" s="858"/>
      <c r="AU123" s="918"/>
      <c r="AV123" s="919"/>
      <c r="AW123" s="919"/>
      <c r="AX123" s="919"/>
      <c r="AY123" s="919"/>
      <c r="AZ123" s="242" t="s">
        <v>190</v>
      </c>
      <c r="BA123" s="242"/>
      <c r="BB123" s="242"/>
      <c r="BC123" s="242"/>
      <c r="BD123" s="242"/>
      <c r="BE123" s="242"/>
      <c r="BF123" s="242"/>
      <c r="BG123" s="242"/>
      <c r="BH123" s="242"/>
      <c r="BI123" s="242"/>
      <c r="BJ123" s="242"/>
      <c r="BK123" s="242"/>
      <c r="BL123" s="242"/>
      <c r="BM123" s="242"/>
      <c r="BN123" s="242"/>
      <c r="BO123" s="909" t="s">
        <v>480</v>
      </c>
      <c r="BP123" s="910"/>
      <c r="BQ123" s="864">
        <v>25927005</v>
      </c>
      <c r="BR123" s="865"/>
      <c r="BS123" s="865"/>
      <c r="BT123" s="865"/>
      <c r="BU123" s="865"/>
      <c r="BV123" s="865">
        <v>26376347</v>
      </c>
      <c r="BW123" s="865"/>
      <c r="BX123" s="865"/>
      <c r="BY123" s="865"/>
      <c r="BZ123" s="865"/>
      <c r="CA123" s="865">
        <v>27078023</v>
      </c>
      <c r="CB123" s="865"/>
      <c r="CC123" s="865"/>
      <c r="CD123" s="865"/>
      <c r="CE123" s="865"/>
      <c r="CF123" s="780"/>
      <c r="CG123" s="781"/>
      <c r="CH123" s="781"/>
      <c r="CI123" s="781"/>
      <c r="CJ123" s="866"/>
      <c r="CK123" s="901"/>
      <c r="CL123" s="887"/>
      <c r="CM123" s="887"/>
      <c r="CN123" s="887"/>
      <c r="CO123" s="888"/>
      <c r="CP123" s="867" t="s">
        <v>481</v>
      </c>
      <c r="CQ123" s="868"/>
      <c r="CR123" s="868"/>
      <c r="CS123" s="868"/>
      <c r="CT123" s="868"/>
      <c r="CU123" s="868"/>
      <c r="CV123" s="868"/>
      <c r="CW123" s="868"/>
      <c r="CX123" s="868"/>
      <c r="CY123" s="868"/>
      <c r="CZ123" s="868"/>
      <c r="DA123" s="868"/>
      <c r="DB123" s="868"/>
      <c r="DC123" s="868"/>
      <c r="DD123" s="868"/>
      <c r="DE123" s="868"/>
      <c r="DF123" s="869"/>
      <c r="DG123" s="811" t="s">
        <v>184</v>
      </c>
      <c r="DH123" s="812"/>
      <c r="DI123" s="812"/>
      <c r="DJ123" s="812"/>
      <c r="DK123" s="813"/>
      <c r="DL123" s="814" t="s">
        <v>184</v>
      </c>
      <c r="DM123" s="812"/>
      <c r="DN123" s="812"/>
      <c r="DO123" s="812"/>
      <c r="DP123" s="813"/>
      <c r="DQ123" s="814" t="s">
        <v>184</v>
      </c>
      <c r="DR123" s="812"/>
      <c r="DS123" s="812"/>
      <c r="DT123" s="812"/>
      <c r="DU123" s="813"/>
      <c r="DV123" s="856" t="s">
        <v>184</v>
      </c>
      <c r="DW123" s="857"/>
      <c r="DX123" s="857"/>
      <c r="DY123" s="857"/>
      <c r="DZ123" s="858"/>
    </row>
    <row r="124" spans="1:130" s="221" customFormat="1" ht="26.25" customHeight="1" thickBot="1" x14ac:dyDescent="0.2">
      <c r="A124" s="852"/>
      <c r="B124" s="853"/>
      <c r="C124" s="847" t="s">
        <v>468</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184</v>
      </c>
      <c r="AB124" s="812"/>
      <c r="AC124" s="812"/>
      <c r="AD124" s="812"/>
      <c r="AE124" s="813"/>
      <c r="AF124" s="814" t="s">
        <v>184</v>
      </c>
      <c r="AG124" s="812"/>
      <c r="AH124" s="812"/>
      <c r="AI124" s="812"/>
      <c r="AJ124" s="813"/>
      <c r="AK124" s="814" t="s">
        <v>184</v>
      </c>
      <c r="AL124" s="812"/>
      <c r="AM124" s="812"/>
      <c r="AN124" s="812"/>
      <c r="AO124" s="813"/>
      <c r="AP124" s="856" t="s">
        <v>184</v>
      </c>
      <c r="AQ124" s="857"/>
      <c r="AR124" s="857"/>
      <c r="AS124" s="857"/>
      <c r="AT124" s="858"/>
      <c r="AU124" s="859" t="s">
        <v>482</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23.3</v>
      </c>
      <c r="BR124" s="863"/>
      <c r="BS124" s="863"/>
      <c r="BT124" s="863"/>
      <c r="BU124" s="863"/>
      <c r="BV124" s="863">
        <v>23</v>
      </c>
      <c r="BW124" s="863"/>
      <c r="BX124" s="863"/>
      <c r="BY124" s="863"/>
      <c r="BZ124" s="863"/>
      <c r="CA124" s="863">
        <v>10.199999999999999</v>
      </c>
      <c r="CB124" s="863"/>
      <c r="CC124" s="863"/>
      <c r="CD124" s="863"/>
      <c r="CE124" s="863"/>
      <c r="CF124" s="758"/>
      <c r="CG124" s="759"/>
      <c r="CH124" s="759"/>
      <c r="CI124" s="759"/>
      <c r="CJ124" s="894"/>
      <c r="CK124" s="902"/>
      <c r="CL124" s="902"/>
      <c r="CM124" s="902"/>
      <c r="CN124" s="902"/>
      <c r="CO124" s="903"/>
      <c r="CP124" s="867" t="s">
        <v>483</v>
      </c>
      <c r="CQ124" s="868"/>
      <c r="CR124" s="868"/>
      <c r="CS124" s="868"/>
      <c r="CT124" s="868"/>
      <c r="CU124" s="868"/>
      <c r="CV124" s="868"/>
      <c r="CW124" s="868"/>
      <c r="CX124" s="868"/>
      <c r="CY124" s="868"/>
      <c r="CZ124" s="868"/>
      <c r="DA124" s="868"/>
      <c r="DB124" s="868"/>
      <c r="DC124" s="868"/>
      <c r="DD124" s="868"/>
      <c r="DE124" s="868"/>
      <c r="DF124" s="869"/>
      <c r="DG124" s="795" t="s">
        <v>184</v>
      </c>
      <c r="DH124" s="796"/>
      <c r="DI124" s="796"/>
      <c r="DJ124" s="796"/>
      <c r="DK124" s="797"/>
      <c r="DL124" s="798" t="s">
        <v>184</v>
      </c>
      <c r="DM124" s="796"/>
      <c r="DN124" s="796"/>
      <c r="DO124" s="796"/>
      <c r="DP124" s="797"/>
      <c r="DQ124" s="798" t="s">
        <v>184</v>
      </c>
      <c r="DR124" s="796"/>
      <c r="DS124" s="796"/>
      <c r="DT124" s="796"/>
      <c r="DU124" s="797"/>
      <c r="DV124" s="880" t="s">
        <v>184</v>
      </c>
      <c r="DW124" s="881"/>
      <c r="DX124" s="881"/>
      <c r="DY124" s="881"/>
      <c r="DZ124" s="882"/>
    </row>
    <row r="125" spans="1:130" s="221" customFormat="1" ht="26.25" customHeight="1" x14ac:dyDescent="0.15">
      <c r="A125" s="852"/>
      <c r="B125" s="853"/>
      <c r="C125" s="847" t="s">
        <v>470</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184</v>
      </c>
      <c r="AB125" s="812"/>
      <c r="AC125" s="812"/>
      <c r="AD125" s="812"/>
      <c r="AE125" s="813"/>
      <c r="AF125" s="814" t="s">
        <v>184</v>
      </c>
      <c r="AG125" s="812"/>
      <c r="AH125" s="812"/>
      <c r="AI125" s="812"/>
      <c r="AJ125" s="813"/>
      <c r="AK125" s="814" t="s">
        <v>184</v>
      </c>
      <c r="AL125" s="812"/>
      <c r="AM125" s="812"/>
      <c r="AN125" s="812"/>
      <c r="AO125" s="813"/>
      <c r="AP125" s="856" t="s">
        <v>184</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484</v>
      </c>
      <c r="CL125" s="884"/>
      <c r="CM125" s="884"/>
      <c r="CN125" s="884"/>
      <c r="CO125" s="885"/>
      <c r="CP125" s="892" t="s">
        <v>485</v>
      </c>
      <c r="CQ125" s="840"/>
      <c r="CR125" s="840"/>
      <c r="CS125" s="840"/>
      <c r="CT125" s="840"/>
      <c r="CU125" s="840"/>
      <c r="CV125" s="840"/>
      <c r="CW125" s="840"/>
      <c r="CX125" s="840"/>
      <c r="CY125" s="840"/>
      <c r="CZ125" s="840"/>
      <c r="DA125" s="840"/>
      <c r="DB125" s="840"/>
      <c r="DC125" s="840"/>
      <c r="DD125" s="840"/>
      <c r="DE125" s="840"/>
      <c r="DF125" s="841"/>
      <c r="DG125" s="893" t="s">
        <v>184</v>
      </c>
      <c r="DH125" s="874"/>
      <c r="DI125" s="874"/>
      <c r="DJ125" s="874"/>
      <c r="DK125" s="874"/>
      <c r="DL125" s="874" t="s">
        <v>184</v>
      </c>
      <c r="DM125" s="874"/>
      <c r="DN125" s="874"/>
      <c r="DO125" s="874"/>
      <c r="DP125" s="874"/>
      <c r="DQ125" s="874" t="s">
        <v>184</v>
      </c>
      <c r="DR125" s="874"/>
      <c r="DS125" s="874"/>
      <c r="DT125" s="874"/>
      <c r="DU125" s="874"/>
      <c r="DV125" s="875" t="s">
        <v>184</v>
      </c>
      <c r="DW125" s="875"/>
      <c r="DX125" s="875"/>
      <c r="DY125" s="875"/>
      <c r="DZ125" s="876"/>
    </row>
    <row r="126" spans="1:130" s="221" customFormat="1" ht="26.25" customHeight="1" thickBot="1" x14ac:dyDescent="0.2">
      <c r="A126" s="852"/>
      <c r="B126" s="853"/>
      <c r="C126" s="847" t="s">
        <v>472</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184</v>
      </c>
      <c r="AB126" s="812"/>
      <c r="AC126" s="812"/>
      <c r="AD126" s="812"/>
      <c r="AE126" s="813"/>
      <c r="AF126" s="814" t="s">
        <v>184</v>
      </c>
      <c r="AG126" s="812"/>
      <c r="AH126" s="812"/>
      <c r="AI126" s="812"/>
      <c r="AJ126" s="813"/>
      <c r="AK126" s="814" t="s">
        <v>184</v>
      </c>
      <c r="AL126" s="812"/>
      <c r="AM126" s="812"/>
      <c r="AN126" s="812"/>
      <c r="AO126" s="813"/>
      <c r="AP126" s="856" t="s">
        <v>184</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486</v>
      </c>
      <c r="CQ126" s="784"/>
      <c r="CR126" s="784"/>
      <c r="CS126" s="784"/>
      <c r="CT126" s="784"/>
      <c r="CU126" s="784"/>
      <c r="CV126" s="784"/>
      <c r="CW126" s="784"/>
      <c r="CX126" s="784"/>
      <c r="CY126" s="784"/>
      <c r="CZ126" s="784"/>
      <c r="DA126" s="784"/>
      <c r="DB126" s="784"/>
      <c r="DC126" s="784"/>
      <c r="DD126" s="784"/>
      <c r="DE126" s="784"/>
      <c r="DF126" s="785"/>
      <c r="DG126" s="848">
        <v>244756</v>
      </c>
      <c r="DH126" s="849"/>
      <c r="DI126" s="849"/>
      <c r="DJ126" s="849"/>
      <c r="DK126" s="849"/>
      <c r="DL126" s="849">
        <v>285853</v>
      </c>
      <c r="DM126" s="849"/>
      <c r="DN126" s="849"/>
      <c r="DO126" s="849"/>
      <c r="DP126" s="849"/>
      <c r="DQ126" s="849">
        <v>163928</v>
      </c>
      <c r="DR126" s="849"/>
      <c r="DS126" s="849"/>
      <c r="DT126" s="849"/>
      <c r="DU126" s="849"/>
      <c r="DV126" s="826">
        <v>1.7</v>
      </c>
      <c r="DW126" s="826"/>
      <c r="DX126" s="826"/>
      <c r="DY126" s="826"/>
      <c r="DZ126" s="827"/>
    </row>
    <row r="127" spans="1:130" s="221" customFormat="1" ht="26.25" customHeight="1" x14ac:dyDescent="0.15">
      <c r="A127" s="854"/>
      <c r="B127" s="855"/>
      <c r="C127" s="870" t="s">
        <v>487</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v>5338</v>
      </c>
      <c r="AB127" s="812"/>
      <c r="AC127" s="812"/>
      <c r="AD127" s="812"/>
      <c r="AE127" s="813"/>
      <c r="AF127" s="814">
        <v>1226</v>
      </c>
      <c r="AG127" s="812"/>
      <c r="AH127" s="812"/>
      <c r="AI127" s="812"/>
      <c r="AJ127" s="813"/>
      <c r="AK127" s="814">
        <v>1217</v>
      </c>
      <c r="AL127" s="812"/>
      <c r="AM127" s="812"/>
      <c r="AN127" s="812"/>
      <c r="AO127" s="813"/>
      <c r="AP127" s="856">
        <v>0</v>
      </c>
      <c r="AQ127" s="857"/>
      <c r="AR127" s="857"/>
      <c r="AS127" s="857"/>
      <c r="AT127" s="858"/>
      <c r="AU127" s="223"/>
      <c r="AV127" s="223"/>
      <c r="AW127" s="223"/>
      <c r="AX127" s="873" t="s">
        <v>488</v>
      </c>
      <c r="AY127" s="844"/>
      <c r="AZ127" s="844"/>
      <c r="BA127" s="844"/>
      <c r="BB127" s="844"/>
      <c r="BC127" s="844"/>
      <c r="BD127" s="844"/>
      <c r="BE127" s="845"/>
      <c r="BF127" s="843" t="s">
        <v>489</v>
      </c>
      <c r="BG127" s="844"/>
      <c r="BH127" s="844"/>
      <c r="BI127" s="844"/>
      <c r="BJ127" s="844"/>
      <c r="BK127" s="844"/>
      <c r="BL127" s="845"/>
      <c r="BM127" s="843" t="s">
        <v>490</v>
      </c>
      <c r="BN127" s="844"/>
      <c r="BO127" s="844"/>
      <c r="BP127" s="844"/>
      <c r="BQ127" s="844"/>
      <c r="BR127" s="844"/>
      <c r="BS127" s="845"/>
      <c r="BT127" s="843" t="s">
        <v>491</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492</v>
      </c>
      <c r="CQ127" s="784"/>
      <c r="CR127" s="784"/>
      <c r="CS127" s="784"/>
      <c r="CT127" s="784"/>
      <c r="CU127" s="784"/>
      <c r="CV127" s="784"/>
      <c r="CW127" s="784"/>
      <c r="CX127" s="784"/>
      <c r="CY127" s="784"/>
      <c r="CZ127" s="784"/>
      <c r="DA127" s="784"/>
      <c r="DB127" s="784"/>
      <c r="DC127" s="784"/>
      <c r="DD127" s="784"/>
      <c r="DE127" s="784"/>
      <c r="DF127" s="785"/>
      <c r="DG127" s="848" t="s">
        <v>184</v>
      </c>
      <c r="DH127" s="849"/>
      <c r="DI127" s="849"/>
      <c r="DJ127" s="849"/>
      <c r="DK127" s="849"/>
      <c r="DL127" s="849" t="s">
        <v>184</v>
      </c>
      <c r="DM127" s="849"/>
      <c r="DN127" s="849"/>
      <c r="DO127" s="849"/>
      <c r="DP127" s="849"/>
      <c r="DQ127" s="849" t="s">
        <v>184</v>
      </c>
      <c r="DR127" s="849"/>
      <c r="DS127" s="849"/>
      <c r="DT127" s="849"/>
      <c r="DU127" s="849"/>
      <c r="DV127" s="826" t="s">
        <v>184</v>
      </c>
      <c r="DW127" s="826"/>
      <c r="DX127" s="826"/>
      <c r="DY127" s="826"/>
      <c r="DZ127" s="827"/>
    </row>
    <row r="128" spans="1:130" s="221" customFormat="1" ht="26.25" customHeight="1" thickBot="1" x14ac:dyDescent="0.2">
      <c r="A128" s="828" t="s">
        <v>493</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494</v>
      </c>
      <c r="X128" s="830"/>
      <c r="Y128" s="830"/>
      <c r="Z128" s="831"/>
      <c r="AA128" s="832">
        <v>238239</v>
      </c>
      <c r="AB128" s="833"/>
      <c r="AC128" s="833"/>
      <c r="AD128" s="833"/>
      <c r="AE128" s="834"/>
      <c r="AF128" s="835">
        <v>205409</v>
      </c>
      <c r="AG128" s="833"/>
      <c r="AH128" s="833"/>
      <c r="AI128" s="833"/>
      <c r="AJ128" s="834"/>
      <c r="AK128" s="835">
        <v>180226</v>
      </c>
      <c r="AL128" s="833"/>
      <c r="AM128" s="833"/>
      <c r="AN128" s="833"/>
      <c r="AO128" s="834"/>
      <c r="AP128" s="836"/>
      <c r="AQ128" s="837"/>
      <c r="AR128" s="837"/>
      <c r="AS128" s="837"/>
      <c r="AT128" s="838"/>
      <c r="AU128" s="223"/>
      <c r="AV128" s="223"/>
      <c r="AW128" s="223"/>
      <c r="AX128" s="839" t="s">
        <v>495</v>
      </c>
      <c r="AY128" s="840"/>
      <c r="AZ128" s="840"/>
      <c r="BA128" s="840"/>
      <c r="BB128" s="840"/>
      <c r="BC128" s="840"/>
      <c r="BD128" s="840"/>
      <c r="BE128" s="841"/>
      <c r="BF128" s="818" t="s">
        <v>184</v>
      </c>
      <c r="BG128" s="819"/>
      <c r="BH128" s="819"/>
      <c r="BI128" s="819"/>
      <c r="BJ128" s="819"/>
      <c r="BK128" s="819"/>
      <c r="BL128" s="842"/>
      <c r="BM128" s="818">
        <v>13.21</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496</v>
      </c>
      <c r="CQ128" s="762"/>
      <c r="CR128" s="762"/>
      <c r="CS128" s="762"/>
      <c r="CT128" s="762"/>
      <c r="CU128" s="762"/>
      <c r="CV128" s="762"/>
      <c r="CW128" s="762"/>
      <c r="CX128" s="762"/>
      <c r="CY128" s="762"/>
      <c r="CZ128" s="762"/>
      <c r="DA128" s="762"/>
      <c r="DB128" s="762"/>
      <c r="DC128" s="762"/>
      <c r="DD128" s="762"/>
      <c r="DE128" s="762"/>
      <c r="DF128" s="763"/>
      <c r="DG128" s="822" t="s">
        <v>184</v>
      </c>
      <c r="DH128" s="823"/>
      <c r="DI128" s="823"/>
      <c r="DJ128" s="823"/>
      <c r="DK128" s="823"/>
      <c r="DL128" s="823" t="s">
        <v>184</v>
      </c>
      <c r="DM128" s="823"/>
      <c r="DN128" s="823"/>
      <c r="DO128" s="823"/>
      <c r="DP128" s="823"/>
      <c r="DQ128" s="823" t="s">
        <v>184</v>
      </c>
      <c r="DR128" s="823"/>
      <c r="DS128" s="823"/>
      <c r="DT128" s="823"/>
      <c r="DU128" s="823"/>
      <c r="DV128" s="824" t="s">
        <v>184</v>
      </c>
      <c r="DW128" s="824"/>
      <c r="DX128" s="824"/>
      <c r="DY128" s="824"/>
      <c r="DZ128" s="825"/>
    </row>
    <row r="129" spans="1:131" s="221" customFormat="1" ht="26.25" customHeight="1" x14ac:dyDescent="0.15">
      <c r="A129" s="806" t="s">
        <v>109</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497</v>
      </c>
      <c r="X129" s="809"/>
      <c r="Y129" s="809"/>
      <c r="Z129" s="810"/>
      <c r="AA129" s="811">
        <v>9824315</v>
      </c>
      <c r="AB129" s="812"/>
      <c r="AC129" s="812"/>
      <c r="AD129" s="812"/>
      <c r="AE129" s="813"/>
      <c r="AF129" s="814">
        <v>10325888</v>
      </c>
      <c r="AG129" s="812"/>
      <c r="AH129" s="812"/>
      <c r="AI129" s="812"/>
      <c r="AJ129" s="813"/>
      <c r="AK129" s="814">
        <v>10801784</v>
      </c>
      <c r="AL129" s="812"/>
      <c r="AM129" s="812"/>
      <c r="AN129" s="812"/>
      <c r="AO129" s="813"/>
      <c r="AP129" s="815"/>
      <c r="AQ129" s="816"/>
      <c r="AR129" s="816"/>
      <c r="AS129" s="816"/>
      <c r="AT129" s="817"/>
      <c r="AU129" s="224"/>
      <c r="AV129" s="224"/>
      <c r="AW129" s="224"/>
      <c r="AX129" s="783" t="s">
        <v>498</v>
      </c>
      <c r="AY129" s="784"/>
      <c r="AZ129" s="784"/>
      <c r="BA129" s="784"/>
      <c r="BB129" s="784"/>
      <c r="BC129" s="784"/>
      <c r="BD129" s="784"/>
      <c r="BE129" s="785"/>
      <c r="BF129" s="802" t="s">
        <v>184</v>
      </c>
      <c r="BG129" s="803"/>
      <c r="BH129" s="803"/>
      <c r="BI129" s="803"/>
      <c r="BJ129" s="803"/>
      <c r="BK129" s="803"/>
      <c r="BL129" s="804"/>
      <c r="BM129" s="802">
        <v>18.21</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499</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500</v>
      </c>
      <c r="X130" s="809"/>
      <c r="Y130" s="809"/>
      <c r="Z130" s="810"/>
      <c r="AA130" s="811">
        <v>1319827</v>
      </c>
      <c r="AB130" s="812"/>
      <c r="AC130" s="812"/>
      <c r="AD130" s="812"/>
      <c r="AE130" s="813"/>
      <c r="AF130" s="814">
        <v>1316844</v>
      </c>
      <c r="AG130" s="812"/>
      <c r="AH130" s="812"/>
      <c r="AI130" s="812"/>
      <c r="AJ130" s="813"/>
      <c r="AK130" s="814">
        <v>1304572</v>
      </c>
      <c r="AL130" s="812"/>
      <c r="AM130" s="812"/>
      <c r="AN130" s="812"/>
      <c r="AO130" s="813"/>
      <c r="AP130" s="815"/>
      <c r="AQ130" s="816"/>
      <c r="AR130" s="816"/>
      <c r="AS130" s="816"/>
      <c r="AT130" s="817"/>
      <c r="AU130" s="224"/>
      <c r="AV130" s="224"/>
      <c r="AW130" s="224"/>
      <c r="AX130" s="783" t="s">
        <v>501</v>
      </c>
      <c r="AY130" s="784"/>
      <c r="AZ130" s="784"/>
      <c r="BA130" s="784"/>
      <c r="BB130" s="784"/>
      <c r="BC130" s="784"/>
      <c r="BD130" s="784"/>
      <c r="BE130" s="785"/>
      <c r="BF130" s="786">
        <v>7.2</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502</v>
      </c>
      <c r="X131" s="793"/>
      <c r="Y131" s="793"/>
      <c r="Z131" s="794"/>
      <c r="AA131" s="795">
        <v>8504488</v>
      </c>
      <c r="AB131" s="796"/>
      <c r="AC131" s="796"/>
      <c r="AD131" s="796"/>
      <c r="AE131" s="797"/>
      <c r="AF131" s="798">
        <v>9009044</v>
      </c>
      <c r="AG131" s="796"/>
      <c r="AH131" s="796"/>
      <c r="AI131" s="796"/>
      <c r="AJ131" s="797"/>
      <c r="AK131" s="798">
        <v>9497212</v>
      </c>
      <c r="AL131" s="796"/>
      <c r="AM131" s="796"/>
      <c r="AN131" s="796"/>
      <c r="AO131" s="797"/>
      <c r="AP131" s="799"/>
      <c r="AQ131" s="800"/>
      <c r="AR131" s="800"/>
      <c r="AS131" s="800"/>
      <c r="AT131" s="801"/>
      <c r="AU131" s="224"/>
      <c r="AV131" s="224"/>
      <c r="AW131" s="224"/>
      <c r="AX131" s="761" t="s">
        <v>503</v>
      </c>
      <c r="AY131" s="762"/>
      <c r="AZ131" s="762"/>
      <c r="BA131" s="762"/>
      <c r="BB131" s="762"/>
      <c r="BC131" s="762"/>
      <c r="BD131" s="762"/>
      <c r="BE131" s="763"/>
      <c r="BF131" s="764">
        <v>10.199999999999999</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504</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505</v>
      </c>
      <c r="W132" s="774"/>
      <c r="X132" s="774"/>
      <c r="Y132" s="774"/>
      <c r="Z132" s="775"/>
      <c r="AA132" s="776">
        <v>7.2306292870000002</v>
      </c>
      <c r="AB132" s="777"/>
      <c r="AC132" s="777"/>
      <c r="AD132" s="777"/>
      <c r="AE132" s="778"/>
      <c r="AF132" s="779">
        <v>6.7368857340000003</v>
      </c>
      <c r="AG132" s="777"/>
      <c r="AH132" s="777"/>
      <c r="AI132" s="777"/>
      <c r="AJ132" s="778"/>
      <c r="AK132" s="779">
        <v>7.8598013819999997</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506</v>
      </c>
      <c r="W133" s="753"/>
      <c r="X133" s="753"/>
      <c r="Y133" s="753"/>
      <c r="Z133" s="754"/>
      <c r="AA133" s="755">
        <v>7.9</v>
      </c>
      <c r="AB133" s="756"/>
      <c r="AC133" s="756"/>
      <c r="AD133" s="756"/>
      <c r="AE133" s="757"/>
      <c r="AF133" s="755">
        <v>7.1</v>
      </c>
      <c r="AG133" s="756"/>
      <c r="AH133" s="756"/>
      <c r="AI133" s="756"/>
      <c r="AJ133" s="757"/>
      <c r="AK133" s="755">
        <v>7.2</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RHpBeI+SpiE5Bkg4xbEEV9fmszep6WdZAb2AQLnwon50imhAE6NPwH+hSjyJ01jnwzx3dB6wORijpf9rMBwWHg==" saltValue="nnaJnAgSCcBBjVS9Nsg9E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xm8kmsnw2r0V8xZ6qyrrsdtRlhKX/7T3kuilFEssIwGQZ/gWgYlGiGFdF/MouBOGzJLh9BeqwBo8at06i2EmWA==" saltValue="Gxn7hqo+TbhU1U6q9NZfCA=="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pjuUNboWpgnUQmBgB118PP/7wV1DuGrhOT5rvRHbmp29PesM+K1mjYDkfao4iJhWEQYiEXezb9JoZrCJXtmvA==" saltValue="bVoKy7Dcx0TcsIppaK8a2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509</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510</v>
      </c>
      <c r="AP7" s="263"/>
      <c r="AQ7" s="264" t="s">
        <v>511</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512</v>
      </c>
      <c r="AQ8" s="270" t="s">
        <v>513</v>
      </c>
      <c r="AR8" s="271" t="s">
        <v>514</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515</v>
      </c>
      <c r="AL9" s="1163"/>
      <c r="AM9" s="1163"/>
      <c r="AN9" s="1164"/>
      <c r="AO9" s="272">
        <v>3008914</v>
      </c>
      <c r="AP9" s="272">
        <v>72059</v>
      </c>
      <c r="AQ9" s="273">
        <v>104625</v>
      </c>
      <c r="AR9" s="274">
        <v>-31.1</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516</v>
      </c>
      <c r="AL10" s="1163"/>
      <c r="AM10" s="1163"/>
      <c r="AN10" s="1164"/>
      <c r="AO10" s="275">
        <v>304227</v>
      </c>
      <c r="AP10" s="275">
        <v>7286</v>
      </c>
      <c r="AQ10" s="276">
        <v>9752</v>
      </c>
      <c r="AR10" s="277">
        <v>-25.3</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517</v>
      </c>
      <c r="AL11" s="1163"/>
      <c r="AM11" s="1163"/>
      <c r="AN11" s="1164"/>
      <c r="AO11" s="275">
        <v>12258</v>
      </c>
      <c r="AP11" s="275">
        <v>294</v>
      </c>
      <c r="AQ11" s="276">
        <v>1608</v>
      </c>
      <c r="AR11" s="277">
        <v>-81.7</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518</v>
      </c>
      <c r="AL12" s="1163"/>
      <c r="AM12" s="1163"/>
      <c r="AN12" s="1164"/>
      <c r="AO12" s="275" t="s">
        <v>519</v>
      </c>
      <c r="AP12" s="275" t="s">
        <v>519</v>
      </c>
      <c r="AQ12" s="276">
        <v>4</v>
      </c>
      <c r="AR12" s="277" t="s">
        <v>519</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520</v>
      </c>
      <c r="AL13" s="1163"/>
      <c r="AM13" s="1163"/>
      <c r="AN13" s="1164"/>
      <c r="AO13" s="275">
        <v>115603</v>
      </c>
      <c r="AP13" s="275">
        <v>2769</v>
      </c>
      <c r="AQ13" s="276">
        <v>4175</v>
      </c>
      <c r="AR13" s="277">
        <v>-33.700000000000003</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521</v>
      </c>
      <c r="AL14" s="1163"/>
      <c r="AM14" s="1163"/>
      <c r="AN14" s="1164"/>
      <c r="AO14" s="275">
        <v>98072</v>
      </c>
      <c r="AP14" s="275">
        <v>2349</v>
      </c>
      <c r="AQ14" s="276">
        <v>2340</v>
      </c>
      <c r="AR14" s="277">
        <v>0.4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522</v>
      </c>
      <c r="AL15" s="1166"/>
      <c r="AM15" s="1166"/>
      <c r="AN15" s="1167"/>
      <c r="AO15" s="275">
        <v>-238484</v>
      </c>
      <c r="AP15" s="275">
        <v>-5711</v>
      </c>
      <c r="AQ15" s="276">
        <v>-8060</v>
      </c>
      <c r="AR15" s="277">
        <v>-29.1</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190</v>
      </c>
      <c r="AL16" s="1166"/>
      <c r="AM16" s="1166"/>
      <c r="AN16" s="1167"/>
      <c r="AO16" s="275">
        <v>3300590</v>
      </c>
      <c r="AP16" s="275">
        <v>79045</v>
      </c>
      <c r="AQ16" s="276">
        <v>114444</v>
      </c>
      <c r="AR16" s="277">
        <v>-30.9</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523</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524</v>
      </c>
      <c r="AP20" s="284" t="s">
        <v>525</v>
      </c>
      <c r="AQ20" s="285" t="s">
        <v>526</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527</v>
      </c>
      <c r="AL21" s="1169"/>
      <c r="AM21" s="1169"/>
      <c r="AN21" s="1170"/>
      <c r="AO21" s="288">
        <v>7.02</v>
      </c>
      <c r="AP21" s="289">
        <v>10.6</v>
      </c>
      <c r="AQ21" s="290">
        <v>-3.58</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528</v>
      </c>
      <c r="AL22" s="1169"/>
      <c r="AM22" s="1169"/>
      <c r="AN22" s="1170"/>
      <c r="AO22" s="293">
        <v>98.1</v>
      </c>
      <c r="AP22" s="294">
        <v>97.5</v>
      </c>
      <c r="AQ22" s="295">
        <v>0.6</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529</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530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531</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510</v>
      </c>
      <c r="AP30" s="263"/>
      <c r="AQ30" s="264" t="s">
        <v>511</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512</v>
      </c>
      <c r="AQ31" s="270" t="s">
        <v>513</v>
      </c>
      <c r="AR31" s="271" t="s">
        <v>514</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532</v>
      </c>
      <c r="AL32" s="1153"/>
      <c r="AM32" s="1153"/>
      <c r="AN32" s="1154"/>
      <c r="AO32" s="303">
        <v>1690725</v>
      </c>
      <c r="AP32" s="303">
        <v>40491</v>
      </c>
      <c r="AQ32" s="304">
        <v>72468</v>
      </c>
      <c r="AR32" s="305">
        <v>-44.1</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533</v>
      </c>
      <c r="AL33" s="1153"/>
      <c r="AM33" s="1153"/>
      <c r="AN33" s="1154"/>
      <c r="AO33" s="303" t="s">
        <v>519</v>
      </c>
      <c r="AP33" s="303" t="s">
        <v>519</v>
      </c>
      <c r="AQ33" s="304" t="s">
        <v>519</v>
      </c>
      <c r="AR33" s="305" t="s">
        <v>519</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534</v>
      </c>
      <c r="AL34" s="1153"/>
      <c r="AM34" s="1153"/>
      <c r="AN34" s="1154"/>
      <c r="AO34" s="303" t="s">
        <v>519</v>
      </c>
      <c r="AP34" s="303" t="s">
        <v>519</v>
      </c>
      <c r="AQ34" s="304">
        <v>1</v>
      </c>
      <c r="AR34" s="305" t="s">
        <v>519</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535</v>
      </c>
      <c r="AL35" s="1153"/>
      <c r="AM35" s="1153"/>
      <c r="AN35" s="1154"/>
      <c r="AO35" s="303">
        <v>527539</v>
      </c>
      <c r="AP35" s="303">
        <v>12634</v>
      </c>
      <c r="AQ35" s="304">
        <v>17710</v>
      </c>
      <c r="AR35" s="305">
        <v>-28.7</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536</v>
      </c>
      <c r="AL36" s="1153"/>
      <c r="AM36" s="1153"/>
      <c r="AN36" s="1154"/>
      <c r="AO36" s="303">
        <v>10446</v>
      </c>
      <c r="AP36" s="303">
        <v>250</v>
      </c>
      <c r="AQ36" s="304">
        <v>2475</v>
      </c>
      <c r="AR36" s="305">
        <v>-89.9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537</v>
      </c>
      <c r="AL37" s="1153"/>
      <c r="AM37" s="1153"/>
      <c r="AN37" s="1154"/>
      <c r="AO37" s="303">
        <v>2550</v>
      </c>
      <c r="AP37" s="303">
        <v>61</v>
      </c>
      <c r="AQ37" s="304">
        <v>637</v>
      </c>
      <c r="AR37" s="305">
        <v>-90.4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538</v>
      </c>
      <c r="AL38" s="1156"/>
      <c r="AM38" s="1156"/>
      <c r="AN38" s="1157"/>
      <c r="AO38" s="306" t="s">
        <v>519</v>
      </c>
      <c r="AP38" s="306" t="s">
        <v>519</v>
      </c>
      <c r="AQ38" s="307">
        <v>2</v>
      </c>
      <c r="AR38" s="295" t="s">
        <v>519</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539</v>
      </c>
      <c r="AL39" s="1156"/>
      <c r="AM39" s="1156"/>
      <c r="AN39" s="1157"/>
      <c r="AO39" s="303">
        <v>-180226</v>
      </c>
      <c r="AP39" s="303">
        <v>-4316</v>
      </c>
      <c r="AQ39" s="304">
        <v>-3769</v>
      </c>
      <c r="AR39" s="305">
        <v>14.5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540</v>
      </c>
      <c r="AL40" s="1153"/>
      <c r="AM40" s="1153"/>
      <c r="AN40" s="1154"/>
      <c r="AO40" s="303">
        <v>-1304572</v>
      </c>
      <c r="AP40" s="303">
        <v>-31243</v>
      </c>
      <c r="AQ40" s="304">
        <v>-62733</v>
      </c>
      <c r="AR40" s="305">
        <v>-50.2</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301</v>
      </c>
      <c r="AL41" s="1159"/>
      <c r="AM41" s="1159"/>
      <c r="AN41" s="1160"/>
      <c r="AO41" s="303">
        <v>746462</v>
      </c>
      <c r="AP41" s="303">
        <v>17877</v>
      </c>
      <c r="AQ41" s="304">
        <v>26792</v>
      </c>
      <c r="AR41" s="305">
        <v>-33.299999999999997</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541</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543</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510</v>
      </c>
      <c r="AN49" s="1147" t="s">
        <v>544</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545</v>
      </c>
      <c r="AO50" s="320" t="s">
        <v>546</v>
      </c>
      <c r="AP50" s="321" t="s">
        <v>547</v>
      </c>
      <c r="AQ50" s="322" t="s">
        <v>548</v>
      </c>
      <c r="AR50" s="323" t="s">
        <v>549</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550</v>
      </c>
      <c r="AL51" s="316"/>
      <c r="AM51" s="324">
        <v>4826856</v>
      </c>
      <c r="AN51" s="325">
        <v>113179</v>
      </c>
      <c r="AO51" s="326">
        <v>72.8</v>
      </c>
      <c r="AP51" s="327">
        <v>88968</v>
      </c>
      <c r="AQ51" s="328">
        <v>6.8</v>
      </c>
      <c r="AR51" s="329">
        <v>66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551</v>
      </c>
      <c r="AM52" s="332">
        <v>2921666</v>
      </c>
      <c r="AN52" s="333">
        <v>68507</v>
      </c>
      <c r="AO52" s="334">
        <v>70.099999999999994</v>
      </c>
      <c r="AP52" s="335">
        <v>45482</v>
      </c>
      <c r="AQ52" s="336">
        <v>5.5</v>
      </c>
      <c r="AR52" s="337">
        <v>64.599999999999994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552</v>
      </c>
      <c r="AL53" s="316"/>
      <c r="AM53" s="324">
        <v>2392385</v>
      </c>
      <c r="AN53" s="325">
        <v>56330</v>
      </c>
      <c r="AO53" s="326">
        <v>-50.2</v>
      </c>
      <c r="AP53" s="327">
        <v>85173</v>
      </c>
      <c r="AQ53" s="328">
        <v>-4.3</v>
      </c>
      <c r="AR53" s="329">
        <v>-45.9</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551</v>
      </c>
      <c r="AM54" s="332">
        <v>1376390</v>
      </c>
      <c r="AN54" s="333">
        <v>32408</v>
      </c>
      <c r="AO54" s="334">
        <v>-52.7</v>
      </c>
      <c r="AP54" s="335">
        <v>43913</v>
      </c>
      <c r="AQ54" s="336">
        <v>-3.4</v>
      </c>
      <c r="AR54" s="337">
        <v>-49.3</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553</v>
      </c>
      <c r="AL55" s="316"/>
      <c r="AM55" s="324">
        <v>2389825</v>
      </c>
      <c r="AN55" s="325">
        <v>56591</v>
      </c>
      <c r="AO55" s="326">
        <v>0.5</v>
      </c>
      <c r="AP55" s="327">
        <v>94081</v>
      </c>
      <c r="AQ55" s="328">
        <v>10.5</v>
      </c>
      <c r="AR55" s="329">
        <v>-10</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551</v>
      </c>
      <c r="AM56" s="332">
        <v>1551213</v>
      </c>
      <c r="AN56" s="333">
        <v>36732</v>
      </c>
      <c r="AO56" s="334">
        <v>13.3</v>
      </c>
      <c r="AP56" s="335">
        <v>48949</v>
      </c>
      <c r="AQ56" s="336">
        <v>11.5</v>
      </c>
      <c r="AR56" s="337">
        <v>1.8</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554</v>
      </c>
      <c r="AL57" s="316"/>
      <c r="AM57" s="324">
        <v>3713056</v>
      </c>
      <c r="AN57" s="325">
        <v>88431</v>
      </c>
      <c r="AO57" s="326">
        <v>56.3</v>
      </c>
      <c r="AP57" s="327">
        <v>92632</v>
      </c>
      <c r="AQ57" s="328">
        <v>-1.5</v>
      </c>
      <c r="AR57" s="329">
        <v>57.8</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551</v>
      </c>
      <c r="AM58" s="332">
        <v>2289910</v>
      </c>
      <c r="AN58" s="333">
        <v>54537</v>
      </c>
      <c r="AO58" s="334">
        <v>48.5</v>
      </c>
      <c r="AP58" s="335">
        <v>47978</v>
      </c>
      <c r="AQ58" s="336">
        <v>-2</v>
      </c>
      <c r="AR58" s="337">
        <v>50.5</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555</v>
      </c>
      <c r="AL59" s="316"/>
      <c r="AM59" s="324">
        <v>2818060</v>
      </c>
      <c r="AN59" s="325">
        <v>67489</v>
      </c>
      <c r="AO59" s="326">
        <v>-23.7</v>
      </c>
      <c r="AP59" s="327">
        <v>96469</v>
      </c>
      <c r="AQ59" s="328">
        <v>4.0999999999999996</v>
      </c>
      <c r="AR59" s="329">
        <v>-27.8</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551</v>
      </c>
      <c r="AM60" s="332">
        <v>1698985</v>
      </c>
      <c r="AN60" s="333">
        <v>40688</v>
      </c>
      <c r="AO60" s="334">
        <v>-25.4</v>
      </c>
      <c r="AP60" s="335">
        <v>49775</v>
      </c>
      <c r="AQ60" s="336">
        <v>3.7</v>
      </c>
      <c r="AR60" s="337">
        <v>-29.1</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556</v>
      </c>
      <c r="AL61" s="338"/>
      <c r="AM61" s="339">
        <v>3228036</v>
      </c>
      <c r="AN61" s="340">
        <v>76404</v>
      </c>
      <c r="AO61" s="341">
        <v>11.1</v>
      </c>
      <c r="AP61" s="342">
        <v>91465</v>
      </c>
      <c r="AQ61" s="343">
        <v>3.1</v>
      </c>
      <c r="AR61" s="329">
        <v>8</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551</v>
      </c>
      <c r="AM62" s="332">
        <v>1967633</v>
      </c>
      <c r="AN62" s="333">
        <v>46574</v>
      </c>
      <c r="AO62" s="334">
        <v>10.8</v>
      </c>
      <c r="AP62" s="335">
        <v>47219</v>
      </c>
      <c r="AQ62" s="336">
        <v>3.1</v>
      </c>
      <c r="AR62" s="337">
        <v>7.7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HynUmsnhE1Sr7rc+bvtRG7m3kp/uBgxc7O9oJuw5wS1qgfnsPRrlaeIUQ4aHS7+4iRYEOuP2d3pKAxFs/1ocXw==" saltValue="gSDHwZESHVJ/6HlLMOveO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558</v>
      </c>
    </row>
    <row r="121" spans="125:125" ht="13.5" hidden="1" customHeight="1" x14ac:dyDescent="0.15">
      <c r="DU121" s="250"/>
    </row>
  </sheetData>
  <sheetProtection algorithmName="SHA-512" hashValue="9rn1S7o+RHUZo+2tsi7QSOaPjtA3NrSC4wQOYIhXHGGVfiwl5iBYD3Pf45pU7DrGasYCoBVJRT++47rNIub2pA==" saltValue="focjtRStXWWtrgED8p/Ar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559</v>
      </c>
    </row>
  </sheetData>
  <sheetProtection algorithmName="SHA-512" hashValue="NpXOaXnoT9WOjmZd154XVolCRWiuh85b6xRpuZesbV/u7CuXQQS+o+kRI0AfP+q53x2x+PgWDLrJ/3XuIxp68w==" saltValue="g7cLQJwUcjl7MB+27NC6t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71" t="s">
        <v>3</v>
      </c>
      <c r="D47" s="1171"/>
      <c r="E47" s="1172"/>
      <c r="F47" s="11">
        <v>24.57</v>
      </c>
      <c r="G47" s="12">
        <v>24.84</v>
      </c>
      <c r="H47" s="12">
        <v>23.36</v>
      </c>
      <c r="I47" s="12">
        <v>26.88</v>
      </c>
      <c r="J47" s="13">
        <v>33.79</v>
      </c>
    </row>
    <row r="48" spans="2:10" ht="57.75" customHeight="1" x14ac:dyDescent="0.15">
      <c r="B48" s="14"/>
      <c r="C48" s="1173" t="s">
        <v>4</v>
      </c>
      <c r="D48" s="1173"/>
      <c r="E48" s="1174"/>
      <c r="F48" s="15">
        <v>5.28</v>
      </c>
      <c r="G48" s="16">
        <v>5.51</v>
      </c>
      <c r="H48" s="16">
        <v>6.48</v>
      </c>
      <c r="I48" s="16">
        <v>6.97</v>
      </c>
      <c r="J48" s="17">
        <v>6.33</v>
      </c>
    </row>
    <row r="49" spans="2:10" ht="57.75" customHeight="1" thickBot="1" x14ac:dyDescent="0.2">
      <c r="B49" s="18"/>
      <c r="C49" s="1175" t="s">
        <v>5</v>
      </c>
      <c r="D49" s="1175"/>
      <c r="E49" s="1176"/>
      <c r="F49" s="19" t="s">
        <v>565</v>
      </c>
      <c r="G49" s="20" t="s">
        <v>566</v>
      </c>
      <c r="H49" s="20" t="s">
        <v>567</v>
      </c>
      <c r="I49" s="20">
        <v>3.21</v>
      </c>
      <c r="J49" s="21">
        <v>5.52</v>
      </c>
    </row>
    <row r="50" spans="2:10" x14ac:dyDescent="0.15"/>
  </sheetData>
  <sheetProtection algorithmName="SHA-512" hashValue="TZi7PWd5DgFe9MTY0p0QEgkIWkItnDAdojKQH3+Rv4NOa4FhU+XxNT2Xzc+lC6FxFBKTYA/UHLB/1DNG47bEqw==" saltValue="IlcoeNzLMZ5DuPB/TQ1kg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2023-10-12T02:36:34Z</cp:lastPrinted>
  <dcterms:created xsi:type="dcterms:W3CDTF">2023-02-20T05:15:30Z</dcterms:created>
  <dcterms:modified xsi:type="dcterms:W3CDTF">2023-10-12T02:36:36Z</dcterms:modified>
  <cp:category/>
</cp:coreProperties>
</file>